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a5643895\Desktop\美育会\03滋賀県教育美術展(2016~)\2025第72回滋賀県教育美術展\"/>
    </mc:Choice>
  </mc:AlternateContent>
  <xr:revisionPtr revIDLastSave="0" documentId="13_ncr:1_{ECC92E01-B055-4D90-A856-A2F8B52DA3E6}" xr6:coauthVersionLast="47" xr6:coauthVersionMax="47" xr10:uidLastSave="{00000000-0000-0000-0000-000000000000}"/>
  <bookViews>
    <workbookView xWindow="-120" yWindow="-120" windowWidth="29040" windowHeight="15720" tabRatio="824" activeTab="7" xr2:uid="{00000000-000D-0000-FFFF-FFFF00000000}"/>
  </bookViews>
  <sheets>
    <sheet name="1ここに記入" sheetId="5" r:id="rId1"/>
    <sheet name="2出品目録" sheetId="4" r:id="rId2"/>
    <sheet name="3出品票（1～60）" sheetId="18" r:id="rId3"/>
    <sheet name="3出品票（60～120）" sheetId="19" r:id="rId4"/>
    <sheet name="3出品票（121～180）" sheetId="20" r:id="rId5"/>
    <sheet name="3出品票（181～240）" sheetId="21" r:id="rId6"/>
    <sheet name="3出品票手書き用紙" sheetId="13" r:id="rId7"/>
    <sheet name="×ココは触らないでください" sheetId="1" r:id="rId8"/>
  </sheets>
  <definedNames>
    <definedName name="_xlnm._FilterDatabase" localSheetId="0" hidden="1">'1ここに記入'!$A$12:$J$12</definedName>
    <definedName name="_xlnm.Print_Area" localSheetId="1">'2出品目録'!$A$1:$W$104</definedName>
    <definedName name="_xlnm.Print_Area" localSheetId="6">'3出品票手書き用紙'!$A$1:$Y$47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6" i="1" l="1"/>
  <c r="X1407" i="21"/>
  <c r="W1407" i="21"/>
  <c r="V1407" i="21"/>
  <c r="U1407" i="21"/>
  <c r="T1407" i="21"/>
  <c r="S1407" i="21"/>
  <c r="Q1407" i="21"/>
  <c r="P1407" i="21"/>
  <c r="K1407" i="21"/>
  <c r="J1407" i="21"/>
  <c r="I1407" i="21"/>
  <c r="H1407" i="21"/>
  <c r="G1407" i="21"/>
  <c r="F1407" i="21"/>
  <c r="D1407" i="21"/>
  <c r="C1407" i="21"/>
  <c r="P1404" i="21"/>
  <c r="C1404" i="21"/>
  <c r="P1401" i="21"/>
  <c r="C1401" i="21"/>
  <c r="T1395" i="21"/>
  <c r="S1395" i="21"/>
  <c r="R1395" i="21"/>
  <c r="Q1395" i="21"/>
  <c r="P1395" i="21"/>
  <c r="G1395" i="21"/>
  <c r="F1395" i="21"/>
  <c r="E1395" i="21"/>
  <c r="D1395" i="21"/>
  <c r="C1395" i="21"/>
  <c r="P1393" i="21"/>
  <c r="C1393" i="21"/>
  <c r="V1386" i="21"/>
  <c r="T1386" i="21"/>
  <c r="S1386" i="21"/>
  <c r="R1386" i="21"/>
  <c r="Q1386" i="21"/>
  <c r="P1386" i="21"/>
  <c r="I1386" i="21"/>
  <c r="G1386" i="21"/>
  <c r="F1386" i="21"/>
  <c r="E1386" i="21"/>
  <c r="D1386" i="21"/>
  <c r="C1386" i="21"/>
  <c r="X1382" i="21"/>
  <c r="W1382" i="21"/>
  <c r="V1382" i="21"/>
  <c r="U1382" i="21"/>
  <c r="T1382" i="21"/>
  <c r="S1382" i="21"/>
  <c r="Q1382" i="21"/>
  <c r="P1382" i="21"/>
  <c r="K1382" i="21"/>
  <c r="J1382" i="21"/>
  <c r="I1382" i="21"/>
  <c r="H1382" i="21"/>
  <c r="G1382" i="21"/>
  <c r="F1382" i="21"/>
  <c r="D1382" i="21"/>
  <c r="C1382" i="21"/>
  <c r="P1378" i="21"/>
  <c r="C1378" i="21"/>
  <c r="X1374" i="21"/>
  <c r="P1374" i="21"/>
  <c r="K1374" i="21"/>
  <c r="C1374" i="21"/>
  <c r="T1367" i="21"/>
  <c r="S1367" i="21"/>
  <c r="R1367" i="21"/>
  <c r="Q1367" i="21"/>
  <c r="P1367" i="21"/>
  <c r="G1367" i="21"/>
  <c r="F1367" i="21"/>
  <c r="E1367" i="21"/>
  <c r="D1367" i="21"/>
  <c r="C1367" i="21"/>
  <c r="P1364" i="21"/>
  <c r="C1364" i="21"/>
  <c r="X1360" i="21"/>
  <c r="W1360" i="21"/>
  <c r="V1360" i="21"/>
  <c r="U1360" i="21"/>
  <c r="T1360" i="21"/>
  <c r="S1360" i="21"/>
  <c r="Q1360" i="21"/>
  <c r="P1360" i="21"/>
  <c r="K1360" i="21"/>
  <c r="J1360" i="21"/>
  <c r="I1360" i="21"/>
  <c r="H1360" i="21"/>
  <c r="G1360" i="21"/>
  <c r="F1360" i="21"/>
  <c r="D1360" i="21"/>
  <c r="C1360" i="21"/>
  <c r="P1357" i="21"/>
  <c r="C1357" i="21"/>
  <c r="P1354" i="21"/>
  <c r="C1354" i="21"/>
  <c r="T1348" i="21"/>
  <c r="S1348" i="21"/>
  <c r="R1348" i="21"/>
  <c r="Q1348" i="21"/>
  <c r="P1348" i="21"/>
  <c r="G1348" i="21"/>
  <c r="F1348" i="21"/>
  <c r="E1348" i="21"/>
  <c r="D1348" i="21"/>
  <c r="C1348" i="21"/>
  <c r="P1346" i="21"/>
  <c r="C1346" i="21"/>
  <c r="V1339" i="21"/>
  <c r="T1339" i="21"/>
  <c r="S1339" i="21"/>
  <c r="R1339" i="21"/>
  <c r="Q1339" i="21"/>
  <c r="P1339" i="21"/>
  <c r="I1339" i="21"/>
  <c r="G1339" i="21"/>
  <c r="F1339" i="21"/>
  <c r="E1339" i="21"/>
  <c r="D1339" i="21"/>
  <c r="C1339" i="21"/>
  <c r="X1335" i="21"/>
  <c r="W1335" i="21"/>
  <c r="V1335" i="21"/>
  <c r="U1335" i="21"/>
  <c r="T1335" i="21"/>
  <c r="S1335" i="21"/>
  <c r="Q1335" i="21"/>
  <c r="P1335" i="21"/>
  <c r="K1335" i="21"/>
  <c r="J1335" i="21"/>
  <c r="I1335" i="21"/>
  <c r="H1335" i="21"/>
  <c r="G1335" i="21"/>
  <c r="F1335" i="21"/>
  <c r="D1335" i="21"/>
  <c r="C1335" i="21"/>
  <c r="P1331" i="21"/>
  <c r="C1331" i="21"/>
  <c r="X1327" i="21"/>
  <c r="P1327" i="21"/>
  <c r="K1327" i="21"/>
  <c r="C1327" i="21"/>
  <c r="T1320" i="21"/>
  <c r="S1320" i="21"/>
  <c r="R1320" i="21"/>
  <c r="Q1320" i="21"/>
  <c r="P1320" i="21"/>
  <c r="G1320" i="21"/>
  <c r="F1320" i="21"/>
  <c r="E1320" i="21"/>
  <c r="D1320" i="21"/>
  <c r="C1320" i="21"/>
  <c r="P1317" i="21"/>
  <c r="C1317" i="21"/>
  <c r="X1313" i="21"/>
  <c r="W1313" i="21"/>
  <c r="V1313" i="21"/>
  <c r="U1313" i="21"/>
  <c r="T1313" i="21"/>
  <c r="S1313" i="21"/>
  <c r="Q1313" i="21"/>
  <c r="P1313" i="21"/>
  <c r="K1313" i="21"/>
  <c r="J1313" i="21"/>
  <c r="I1313" i="21"/>
  <c r="H1313" i="21"/>
  <c r="G1313" i="21"/>
  <c r="F1313" i="21"/>
  <c r="D1313" i="21"/>
  <c r="C1313" i="21"/>
  <c r="P1310" i="21"/>
  <c r="C1310" i="21"/>
  <c r="P1307" i="21"/>
  <c r="C1307" i="21"/>
  <c r="T1301" i="21"/>
  <c r="S1301" i="21"/>
  <c r="R1301" i="21"/>
  <c r="Q1301" i="21"/>
  <c r="P1301" i="21"/>
  <c r="G1301" i="21"/>
  <c r="F1301" i="21"/>
  <c r="E1301" i="21"/>
  <c r="D1301" i="21"/>
  <c r="C1301" i="21"/>
  <c r="P1299" i="21"/>
  <c r="C1299" i="21"/>
  <c r="V1292" i="21"/>
  <c r="T1292" i="21"/>
  <c r="S1292" i="21"/>
  <c r="R1292" i="21"/>
  <c r="Q1292" i="21"/>
  <c r="P1292" i="21"/>
  <c r="I1292" i="21"/>
  <c r="G1292" i="21"/>
  <c r="F1292" i="21"/>
  <c r="E1292" i="21"/>
  <c r="D1292" i="21"/>
  <c r="C1292" i="21"/>
  <c r="X1288" i="21"/>
  <c r="W1288" i="21"/>
  <c r="V1288" i="21"/>
  <c r="U1288" i="21"/>
  <c r="T1288" i="21"/>
  <c r="S1288" i="21"/>
  <c r="Q1288" i="21"/>
  <c r="P1288" i="21"/>
  <c r="K1288" i="21"/>
  <c r="J1288" i="21"/>
  <c r="I1288" i="21"/>
  <c r="H1288" i="21"/>
  <c r="G1288" i="21"/>
  <c r="F1288" i="21"/>
  <c r="D1288" i="21"/>
  <c r="C1288" i="21"/>
  <c r="P1284" i="21"/>
  <c r="C1284" i="21"/>
  <c r="X1280" i="21"/>
  <c r="P1280" i="21"/>
  <c r="K1280" i="21"/>
  <c r="C1280" i="21"/>
  <c r="T1273" i="21"/>
  <c r="S1273" i="21"/>
  <c r="R1273" i="21"/>
  <c r="Q1273" i="21"/>
  <c r="P1273" i="21"/>
  <c r="G1273" i="21"/>
  <c r="F1273" i="21"/>
  <c r="E1273" i="21"/>
  <c r="D1273" i="21"/>
  <c r="C1273" i="21"/>
  <c r="P1270" i="21"/>
  <c r="C1270" i="21"/>
  <c r="X1266" i="21"/>
  <c r="W1266" i="21"/>
  <c r="V1266" i="21"/>
  <c r="U1266" i="21"/>
  <c r="T1266" i="21"/>
  <c r="S1266" i="21"/>
  <c r="Q1266" i="21"/>
  <c r="P1266" i="21"/>
  <c r="K1266" i="21"/>
  <c r="J1266" i="21"/>
  <c r="I1266" i="21"/>
  <c r="H1266" i="21"/>
  <c r="G1266" i="21"/>
  <c r="F1266" i="21"/>
  <c r="D1266" i="21"/>
  <c r="C1266" i="21"/>
  <c r="P1263" i="21"/>
  <c r="C1263" i="21"/>
  <c r="P1260" i="21"/>
  <c r="C1260" i="21"/>
  <c r="T1254" i="21"/>
  <c r="S1254" i="21"/>
  <c r="R1254" i="21"/>
  <c r="Q1254" i="21"/>
  <c r="P1254" i="21"/>
  <c r="G1254" i="21"/>
  <c r="F1254" i="21"/>
  <c r="E1254" i="21"/>
  <c r="D1254" i="21"/>
  <c r="C1254" i="21"/>
  <c r="P1252" i="21"/>
  <c r="C1252" i="21"/>
  <c r="V1245" i="21"/>
  <c r="T1245" i="21"/>
  <c r="S1245" i="21"/>
  <c r="R1245" i="21"/>
  <c r="Q1245" i="21"/>
  <c r="P1245" i="21"/>
  <c r="I1245" i="21"/>
  <c r="G1245" i="21"/>
  <c r="F1245" i="21"/>
  <c r="E1245" i="21"/>
  <c r="D1245" i="21"/>
  <c r="C1245" i="21"/>
  <c r="X1241" i="21"/>
  <c r="W1241" i="21"/>
  <c r="V1241" i="21"/>
  <c r="U1241" i="21"/>
  <c r="T1241" i="21"/>
  <c r="S1241" i="21"/>
  <c r="Q1241" i="21"/>
  <c r="P1241" i="21"/>
  <c r="K1241" i="21"/>
  <c r="J1241" i="21"/>
  <c r="I1241" i="21"/>
  <c r="H1241" i="21"/>
  <c r="G1241" i="21"/>
  <c r="F1241" i="21"/>
  <c r="D1241" i="21"/>
  <c r="C1241" i="21"/>
  <c r="P1237" i="21"/>
  <c r="C1237" i="21"/>
  <c r="X1233" i="21"/>
  <c r="P1233" i="21"/>
  <c r="K1233" i="21"/>
  <c r="C1233" i="21"/>
  <c r="T1226" i="21"/>
  <c r="S1226" i="21"/>
  <c r="R1226" i="21"/>
  <c r="Q1226" i="21"/>
  <c r="P1226" i="21"/>
  <c r="G1226" i="21"/>
  <c r="F1226" i="21"/>
  <c r="E1226" i="21"/>
  <c r="D1226" i="21"/>
  <c r="C1226" i="21"/>
  <c r="P1223" i="21"/>
  <c r="C1223" i="21"/>
  <c r="X1219" i="21"/>
  <c r="W1219" i="21"/>
  <c r="V1219" i="21"/>
  <c r="U1219" i="21"/>
  <c r="T1219" i="21"/>
  <c r="S1219" i="21"/>
  <c r="Q1219" i="21"/>
  <c r="P1219" i="21"/>
  <c r="K1219" i="21"/>
  <c r="J1219" i="21"/>
  <c r="I1219" i="21"/>
  <c r="H1219" i="21"/>
  <c r="G1219" i="21"/>
  <c r="F1219" i="21"/>
  <c r="D1219" i="21"/>
  <c r="C1219" i="21"/>
  <c r="P1216" i="21"/>
  <c r="C1216" i="21"/>
  <c r="P1213" i="21"/>
  <c r="C1213" i="21"/>
  <c r="T1207" i="21"/>
  <c r="S1207" i="21"/>
  <c r="R1207" i="21"/>
  <c r="Q1207" i="21"/>
  <c r="P1207" i="21"/>
  <c r="G1207" i="21"/>
  <c r="F1207" i="21"/>
  <c r="E1207" i="21"/>
  <c r="D1207" i="21"/>
  <c r="C1207" i="21"/>
  <c r="P1205" i="21"/>
  <c r="C1205" i="21"/>
  <c r="V1198" i="21"/>
  <c r="T1198" i="21"/>
  <c r="S1198" i="21"/>
  <c r="R1198" i="21"/>
  <c r="Q1198" i="21"/>
  <c r="P1198" i="21"/>
  <c r="I1198" i="21"/>
  <c r="G1198" i="21"/>
  <c r="F1198" i="21"/>
  <c r="E1198" i="21"/>
  <c r="D1198" i="21"/>
  <c r="C1198" i="21"/>
  <c r="X1194" i="21"/>
  <c r="W1194" i="21"/>
  <c r="V1194" i="21"/>
  <c r="U1194" i="21"/>
  <c r="T1194" i="21"/>
  <c r="S1194" i="21"/>
  <c r="Q1194" i="21"/>
  <c r="P1194" i="21"/>
  <c r="K1194" i="21"/>
  <c r="J1194" i="21"/>
  <c r="I1194" i="21"/>
  <c r="H1194" i="21"/>
  <c r="G1194" i="21"/>
  <c r="F1194" i="21"/>
  <c r="D1194" i="21"/>
  <c r="C1194" i="21"/>
  <c r="P1190" i="21"/>
  <c r="C1190" i="21"/>
  <c r="X1186" i="21"/>
  <c r="P1186" i="21"/>
  <c r="K1186" i="21"/>
  <c r="C1186" i="21"/>
  <c r="T1179" i="21"/>
  <c r="S1179" i="21"/>
  <c r="R1179" i="21"/>
  <c r="Q1179" i="21"/>
  <c r="P1179" i="21"/>
  <c r="G1179" i="21"/>
  <c r="F1179" i="21"/>
  <c r="E1179" i="21"/>
  <c r="D1179" i="21"/>
  <c r="C1179" i="21"/>
  <c r="P1176" i="21"/>
  <c r="C1176" i="21"/>
  <c r="X1172" i="21"/>
  <c r="W1172" i="21"/>
  <c r="V1172" i="21"/>
  <c r="U1172" i="21"/>
  <c r="T1172" i="21"/>
  <c r="S1172" i="21"/>
  <c r="Q1172" i="21"/>
  <c r="P1172" i="21"/>
  <c r="K1172" i="21"/>
  <c r="J1172" i="21"/>
  <c r="I1172" i="21"/>
  <c r="H1172" i="21"/>
  <c r="G1172" i="21"/>
  <c r="F1172" i="21"/>
  <c r="D1172" i="21"/>
  <c r="C1172" i="21"/>
  <c r="P1169" i="21"/>
  <c r="C1169" i="21"/>
  <c r="P1166" i="21"/>
  <c r="C1166" i="21"/>
  <c r="T1160" i="21"/>
  <c r="S1160" i="21"/>
  <c r="R1160" i="21"/>
  <c r="Q1160" i="21"/>
  <c r="P1160" i="21"/>
  <c r="G1160" i="21"/>
  <c r="F1160" i="21"/>
  <c r="E1160" i="21"/>
  <c r="D1160" i="21"/>
  <c r="C1160" i="21"/>
  <c r="P1158" i="21"/>
  <c r="C1158" i="21"/>
  <c r="V1151" i="21"/>
  <c r="T1151" i="21"/>
  <c r="S1151" i="21"/>
  <c r="R1151" i="21"/>
  <c r="Q1151" i="21"/>
  <c r="P1151" i="21"/>
  <c r="I1151" i="21"/>
  <c r="G1151" i="21"/>
  <c r="F1151" i="21"/>
  <c r="E1151" i="21"/>
  <c r="D1151" i="21"/>
  <c r="C1151" i="21"/>
  <c r="X1147" i="21"/>
  <c r="W1147" i="21"/>
  <c r="V1147" i="21"/>
  <c r="U1147" i="21"/>
  <c r="T1147" i="21"/>
  <c r="S1147" i="21"/>
  <c r="Q1147" i="21"/>
  <c r="P1147" i="21"/>
  <c r="K1147" i="21"/>
  <c r="J1147" i="21"/>
  <c r="I1147" i="21"/>
  <c r="H1147" i="21"/>
  <c r="G1147" i="21"/>
  <c r="F1147" i="21"/>
  <c r="D1147" i="21"/>
  <c r="C1147" i="21"/>
  <c r="P1143" i="21"/>
  <c r="C1143" i="21"/>
  <c r="X1139" i="21"/>
  <c r="P1139" i="21"/>
  <c r="K1139" i="21"/>
  <c r="C1139" i="21"/>
  <c r="T1132" i="21"/>
  <c r="S1132" i="21"/>
  <c r="R1132" i="21"/>
  <c r="Q1132" i="21"/>
  <c r="P1132" i="21"/>
  <c r="G1132" i="21"/>
  <c r="F1132" i="21"/>
  <c r="E1132" i="21"/>
  <c r="D1132" i="21"/>
  <c r="C1132" i="21"/>
  <c r="P1129" i="21"/>
  <c r="C1129" i="21"/>
  <c r="X1125" i="21"/>
  <c r="W1125" i="21"/>
  <c r="V1125" i="21"/>
  <c r="U1125" i="21"/>
  <c r="T1125" i="21"/>
  <c r="S1125" i="21"/>
  <c r="Q1125" i="21"/>
  <c r="P1125" i="21"/>
  <c r="K1125" i="21"/>
  <c r="J1125" i="21"/>
  <c r="I1125" i="21"/>
  <c r="H1125" i="21"/>
  <c r="G1125" i="21"/>
  <c r="F1125" i="21"/>
  <c r="D1125" i="21"/>
  <c r="C1125" i="21"/>
  <c r="P1122" i="21"/>
  <c r="C1122" i="21"/>
  <c r="P1119" i="21"/>
  <c r="C1119" i="21"/>
  <c r="T1113" i="21"/>
  <c r="S1113" i="21"/>
  <c r="R1113" i="21"/>
  <c r="Q1113" i="21"/>
  <c r="P1113" i="21"/>
  <c r="G1113" i="21"/>
  <c r="F1113" i="21"/>
  <c r="E1113" i="21"/>
  <c r="D1113" i="21"/>
  <c r="C1113" i="21"/>
  <c r="P1111" i="21"/>
  <c r="C1111" i="21"/>
  <c r="V1104" i="21"/>
  <c r="T1104" i="21"/>
  <c r="S1104" i="21"/>
  <c r="R1104" i="21"/>
  <c r="Q1104" i="21"/>
  <c r="P1104" i="21"/>
  <c r="I1104" i="21"/>
  <c r="G1104" i="21"/>
  <c r="F1104" i="21"/>
  <c r="E1104" i="21"/>
  <c r="D1104" i="21"/>
  <c r="C1104" i="21"/>
  <c r="X1100" i="21"/>
  <c r="W1100" i="21"/>
  <c r="V1100" i="21"/>
  <c r="U1100" i="21"/>
  <c r="T1100" i="21"/>
  <c r="S1100" i="21"/>
  <c r="Q1100" i="21"/>
  <c r="P1100" i="21"/>
  <c r="K1100" i="21"/>
  <c r="J1100" i="21"/>
  <c r="I1100" i="21"/>
  <c r="H1100" i="21"/>
  <c r="G1100" i="21"/>
  <c r="F1100" i="21"/>
  <c r="D1100" i="21"/>
  <c r="C1100" i="21"/>
  <c r="P1096" i="21"/>
  <c r="C1096" i="21"/>
  <c r="X1092" i="21"/>
  <c r="P1092" i="21"/>
  <c r="K1092" i="21"/>
  <c r="C1092" i="21"/>
  <c r="T1085" i="21"/>
  <c r="S1085" i="21"/>
  <c r="R1085" i="21"/>
  <c r="Q1085" i="21"/>
  <c r="P1085" i="21"/>
  <c r="G1085" i="21"/>
  <c r="F1085" i="21"/>
  <c r="E1085" i="21"/>
  <c r="D1085" i="21"/>
  <c r="C1085" i="21"/>
  <c r="P1082" i="21"/>
  <c r="C1082" i="21"/>
  <c r="X1078" i="21"/>
  <c r="W1078" i="21"/>
  <c r="V1078" i="21"/>
  <c r="U1078" i="21"/>
  <c r="T1078" i="21"/>
  <c r="S1078" i="21"/>
  <c r="Q1078" i="21"/>
  <c r="P1078" i="21"/>
  <c r="K1078" i="21"/>
  <c r="J1078" i="21"/>
  <c r="I1078" i="21"/>
  <c r="H1078" i="21"/>
  <c r="G1078" i="21"/>
  <c r="F1078" i="21"/>
  <c r="D1078" i="21"/>
  <c r="C1078" i="21"/>
  <c r="P1075" i="21"/>
  <c r="C1075" i="21"/>
  <c r="P1072" i="21"/>
  <c r="C1072" i="21"/>
  <c r="T1066" i="21"/>
  <c r="S1066" i="21"/>
  <c r="R1066" i="21"/>
  <c r="Q1066" i="21"/>
  <c r="P1066" i="21"/>
  <c r="G1066" i="21"/>
  <c r="F1066" i="21"/>
  <c r="E1066" i="21"/>
  <c r="D1066" i="21"/>
  <c r="C1066" i="21"/>
  <c r="P1064" i="21"/>
  <c r="C1064" i="21"/>
  <c r="V1057" i="21"/>
  <c r="T1057" i="21"/>
  <c r="S1057" i="21"/>
  <c r="R1057" i="21"/>
  <c r="Q1057" i="21"/>
  <c r="P1057" i="21"/>
  <c r="I1057" i="21"/>
  <c r="G1057" i="21"/>
  <c r="F1057" i="21"/>
  <c r="E1057" i="21"/>
  <c r="D1057" i="21"/>
  <c r="C1057" i="21"/>
  <c r="X1053" i="21"/>
  <c r="W1053" i="21"/>
  <c r="V1053" i="21"/>
  <c r="U1053" i="21"/>
  <c r="T1053" i="21"/>
  <c r="S1053" i="21"/>
  <c r="Q1053" i="21"/>
  <c r="P1053" i="21"/>
  <c r="K1053" i="21"/>
  <c r="J1053" i="21"/>
  <c r="I1053" i="21"/>
  <c r="H1053" i="21"/>
  <c r="G1053" i="21"/>
  <c r="F1053" i="21"/>
  <c r="D1053" i="21"/>
  <c r="C1053" i="21"/>
  <c r="P1049" i="21"/>
  <c r="C1049" i="21"/>
  <c r="X1045" i="21"/>
  <c r="P1045" i="21"/>
  <c r="K1045" i="21"/>
  <c r="C1045" i="21"/>
  <c r="T1038" i="21"/>
  <c r="S1038" i="21"/>
  <c r="R1038" i="21"/>
  <c r="Q1038" i="21"/>
  <c r="P1038" i="21"/>
  <c r="G1038" i="21"/>
  <c r="F1038" i="21"/>
  <c r="E1038" i="21"/>
  <c r="D1038" i="21"/>
  <c r="C1038" i="21"/>
  <c r="P1035" i="21"/>
  <c r="C1035" i="21"/>
  <c r="X1031" i="21"/>
  <c r="W1031" i="21"/>
  <c r="V1031" i="21"/>
  <c r="U1031" i="21"/>
  <c r="T1031" i="21"/>
  <c r="S1031" i="21"/>
  <c r="Q1031" i="21"/>
  <c r="P1031" i="21"/>
  <c r="K1031" i="21"/>
  <c r="J1031" i="21"/>
  <c r="I1031" i="21"/>
  <c r="H1031" i="21"/>
  <c r="G1031" i="21"/>
  <c r="F1031" i="21"/>
  <c r="D1031" i="21"/>
  <c r="C1031" i="21"/>
  <c r="P1028" i="21"/>
  <c r="C1028" i="21"/>
  <c r="P1025" i="21"/>
  <c r="C1025" i="21"/>
  <c r="T1019" i="21"/>
  <c r="S1019" i="21"/>
  <c r="R1019" i="21"/>
  <c r="Q1019" i="21"/>
  <c r="P1019" i="21"/>
  <c r="G1019" i="21"/>
  <c r="F1019" i="21"/>
  <c r="E1019" i="21"/>
  <c r="D1019" i="21"/>
  <c r="C1019" i="21"/>
  <c r="P1017" i="21"/>
  <c r="C1017" i="21"/>
  <c r="V1010" i="21"/>
  <c r="T1010" i="21"/>
  <c r="S1010" i="21"/>
  <c r="R1010" i="21"/>
  <c r="Q1010" i="21"/>
  <c r="P1010" i="21"/>
  <c r="I1010" i="21"/>
  <c r="G1010" i="21"/>
  <c r="F1010" i="21"/>
  <c r="E1010" i="21"/>
  <c r="D1010" i="21"/>
  <c r="C1010" i="21"/>
  <c r="X1006" i="21"/>
  <c r="W1006" i="21"/>
  <c r="V1006" i="21"/>
  <c r="U1006" i="21"/>
  <c r="T1006" i="21"/>
  <c r="S1006" i="21"/>
  <c r="Q1006" i="21"/>
  <c r="P1006" i="21"/>
  <c r="K1006" i="21"/>
  <c r="J1006" i="21"/>
  <c r="I1006" i="21"/>
  <c r="H1006" i="21"/>
  <c r="G1006" i="21"/>
  <c r="F1006" i="21"/>
  <c r="D1006" i="21"/>
  <c r="C1006" i="21"/>
  <c r="P1002" i="21"/>
  <c r="C1002" i="21"/>
  <c r="X998" i="21"/>
  <c r="P998" i="21"/>
  <c r="K998" i="21"/>
  <c r="C998" i="21"/>
  <c r="T991" i="21"/>
  <c r="S991" i="21"/>
  <c r="R991" i="21"/>
  <c r="Q991" i="21"/>
  <c r="P991" i="21"/>
  <c r="G991" i="21"/>
  <c r="F991" i="21"/>
  <c r="E991" i="21"/>
  <c r="D991" i="21"/>
  <c r="C991" i="21"/>
  <c r="P988" i="21"/>
  <c r="C988" i="21"/>
  <c r="X984" i="21"/>
  <c r="W984" i="21"/>
  <c r="V984" i="21"/>
  <c r="U984" i="21"/>
  <c r="T984" i="21"/>
  <c r="S984" i="21"/>
  <c r="Q984" i="21"/>
  <c r="P984" i="21"/>
  <c r="K984" i="21"/>
  <c r="J984" i="21"/>
  <c r="I984" i="21"/>
  <c r="H984" i="21"/>
  <c r="G984" i="21"/>
  <c r="F984" i="21"/>
  <c r="D984" i="21"/>
  <c r="C984" i="21"/>
  <c r="P981" i="21"/>
  <c r="C981" i="21"/>
  <c r="P978" i="21"/>
  <c r="C978" i="21"/>
  <c r="T972" i="21"/>
  <c r="S972" i="21"/>
  <c r="R972" i="21"/>
  <c r="Q972" i="21"/>
  <c r="P972" i="21"/>
  <c r="G972" i="21"/>
  <c r="F972" i="21"/>
  <c r="E972" i="21"/>
  <c r="D972" i="21"/>
  <c r="C972" i="21"/>
  <c r="P970" i="21"/>
  <c r="C970" i="21"/>
  <c r="V963" i="21"/>
  <c r="T963" i="21"/>
  <c r="S963" i="21"/>
  <c r="R963" i="21"/>
  <c r="Q963" i="21"/>
  <c r="P963" i="21"/>
  <c r="I963" i="21"/>
  <c r="G963" i="21"/>
  <c r="F963" i="21"/>
  <c r="E963" i="21"/>
  <c r="D963" i="21"/>
  <c r="C963" i="21"/>
  <c r="X959" i="21"/>
  <c r="W959" i="21"/>
  <c r="V959" i="21"/>
  <c r="U959" i="21"/>
  <c r="T959" i="21"/>
  <c r="S959" i="21"/>
  <c r="Q959" i="21"/>
  <c r="P959" i="21"/>
  <c r="K959" i="21"/>
  <c r="J959" i="21"/>
  <c r="I959" i="21"/>
  <c r="H959" i="21"/>
  <c r="G959" i="21"/>
  <c r="F959" i="21"/>
  <c r="D959" i="21"/>
  <c r="C959" i="21"/>
  <c r="P955" i="21"/>
  <c r="C955" i="21"/>
  <c r="X951" i="21"/>
  <c r="P951" i="21"/>
  <c r="K951" i="21"/>
  <c r="C951" i="21"/>
  <c r="T944" i="21"/>
  <c r="S944" i="21"/>
  <c r="R944" i="21"/>
  <c r="Q944" i="21"/>
  <c r="P944" i="21"/>
  <c r="G944" i="21"/>
  <c r="F944" i="21"/>
  <c r="E944" i="21"/>
  <c r="D944" i="21"/>
  <c r="C944" i="21"/>
  <c r="P941" i="21"/>
  <c r="C941" i="21"/>
  <c r="X937" i="21"/>
  <c r="W937" i="21"/>
  <c r="V937" i="21"/>
  <c r="U937" i="21"/>
  <c r="T937" i="21"/>
  <c r="S937" i="21"/>
  <c r="Q937" i="21"/>
  <c r="P937" i="21"/>
  <c r="K937" i="21"/>
  <c r="J937" i="21"/>
  <c r="I937" i="21"/>
  <c r="H937" i="21"/>
  <c r="G937" i="21"/>
  <c r="F937" i="21"/>
  <c r="D937" i="21"/>
  <c r="C937" i="21"/>
  <c r="P934" i="21"/>
  <c r="C934" i="21"/>
  <c r="P931" i="21"/>
  <c r="C931" i="21"/>
  <c r="T925" i="21"/>
  <c r="S925" i="21"/>
  <c r="R925" i="21"/>
  <c r="Q925" i="21"/>
  <c r="P925" i="21"/>
  <c r="G925" i="21"/>
  <c r="F925" i="21"/>
  <c r="E925" i="21"/>
  <c r="D925" i="21"/>
  <c r="C925" i="21"/>
  <c r="P923" i="21"/>
  <c r="C923" i="21"/>
  <c r="V916" i="21"/>
  <c r="T916" i="21"/>
  <c r="S916" i="21"/>
  <c r="R916" i="21"/>
  <c r="Q916" i="21"/>
  <c r="P916" i="21"/>
  <c r="I916" i="21"/>
  <c r="G916" i="21"/>
  <c r="F916" i="21"/>
  <c r="E916" i="21"/>
  <c r="D916" i="21"/>
  <c r="C916" i="21"/>
  <c r="X912" i="21"/>
  <c r="W912" i="21"/>
  <c r="V912" i="21"/>
  <c r="U912" i="21"/>
  <c r="T912" i="21"/>
  <c r="S912" i="21"/>
  <c r="Q912" i="21"/>
  <c r="P912" i="21"/>
  <c r="K912" i="21"/>
  <c r="J912" i="21"/>
  <c r="I912" i="21"/>
  <c r="H912" i="21"/>
  <c r="G912" i="21"/>
  <c r="F912" i="21"/>
  <c r="D912" i="21"/>
  <c r="C912" i="21"/>
  <c r="P908" i="21"/>
  <c r="C908" i="21"/>
  <c r="X904" i="21"/>
  <c r="P904" i="21"/>
  <c r="K904" i="21"/>
  <c r="C904" i="21"/>
  <c r="T897" i="21"/>
  <c r="S897" i="21"/>
  <c r="R897" i="21"/>
  <c r="Q897" i="21"/>
  <c r="P897" i="21"/>
  <c r="G897" i="21"/>
  <c r="F897" i="21"/>
  <c r="E897" i="21"/>
  <c r="D897" i="21"/>
  <c r="C897" i="21"/>
  <c r="P894" i="21"/>
  <c r="C894" i="21"/>
  <c r="X890" i="21"/>
  <c r="W890" i="21"/>
  <c r="V890" i="21"/>
  <c r="U890" i="21"/>
  <c r="T890" i="21"/>
  <c r="S890" i="21"/>
  <c r="Q890" i="21"/>
  <c r="P890" i="21"/>
  <c r="K890" i="21"/>
  <c r="J890" i="21"/>
  <c r="I890" i="21"/>
  <c r="H890" i="21"/>
  <c r="G890" i="21"/>
  <c r="F890" i="21"/>
  <c r="D890" i="21"/>
  <c r="C890" i="21"/>
  <c r="P887" i="21"/>
  <c r="C887" i="21"/>
  <c r="P884" i="21"/>
  <c r="C884" i="21"/>
  <c r="T878" i="21"/>
  <c r="S878" i="21"/>
  <c r="R878" i="21"/>
  <c r="Q878" i="21"/>
  <c r="P878" i="21"/>
  <c r="G878" i="21"/>
  <c r="F878" i="21"/>
  <c r="E878" i="21"/>
  <c r="D878" i="21"/>
  <c r="C878" i="21"/>
  <c r="P876" i="21"/>
  <c r="C876" i="21"/>
  <c r="V869" i="21"/>
  <c r="T869" i="21"/>
  <c r="S869" i="21"/>
  <c r="R869" i="21"/>
  <c r="Q869" i="21"/>
  <c r="P869" i="21"/>
  <c r="I869" i="21"/>
  <c r="G869" i="21"/>
  <c r="F869" i="21"/>
  <c r="E869" i="21"/>
  <c r="D869" i="21"/>
  <c r="C869" i="21"/>
  <c r="X865" i="21"/>
  <c r="W865" i="21"/>
  <c r="V865" i="21"/>
  <c r="U865" i="21"/>
  <c r="T865" i="21"/>
  <c r="S865" i="21"/>
  <c r="Q865" i="21"/>
  <c r="P865" i="21"/>
  <c r="K865" i="21"/>
  <c r="J865" i="21"/>
  <c r="I865" i="21"/>
  <c r="H865" i="21"/>
  <c r="G865" i="21"/>
  <c r="F865" i="21"/>
  <c r="D865" i="21"/>
  <c r="C865" i="21"/>
  <c r="P861" i="21"/>
  <c r="C861" i="21"/>
  <c r="X857" i="21"/>
  <c r="P857" i="21"/>
  <c r="K857" i="21"/>
  <c r="C857" i="21"/>
  <c r="T850" i="21"/>
  <c r="S850" i="21"/>
  <c r="R850" i="21"/>
  <c r="Q850" i="21"/>
  <c r="P850" i="21"/>
  <c r="G850" i="21"/>
  <c r="F850" i="21"/>
  <c r="E850" i="21"/>
  <c r="D850" i="21"/>
  <c r="C850" i="21"/>
  <c r="P847" i="21"/>
  <c r="C847" i="21"/>
  <c r="X843" i="21"/>
  <c r="W843" i="21"/>
  <c r="V843" i="21"/>
  <c r="U843" i="21"/>
  <c r="T843" i="21"/>
  <c r="S843" i="21"/>
  <c r="Q843" i="21"/>
  <c r="P843" i="21"/>
  <c r="K843" i="21"/>
  <c r="J843" i="21"/>
  <c r="I843" i="21"/>
  <c r="H843" i="21"/>
  <c r="G843" i="21"/>
  <c r="F843" i="21"/>
  <c r="D843" i="21"/>
  <c r="C843" i="21"/>
  <c r="P840" i="21"/>
  <c r="C840" i="21"/>
  <c r="P837" i="21"/>
  <c r="C837" i="21"/>
  <c r="T831" i="21"/>
  <c r="S831" i="21"/>
  <c r="R831" i="21"/>
  <c r="Q831" i="21"/>
  <c r="P831" i="21"/>
  <c r="G831" i="21"/>
  <c r="F831" i="21"/>
  <c r="E831" i="21"/>
  <c r="D831" i="21"/>
  <c r="C831" i="21"/>
  <c r="P829" i="21"/>
  <c r="C829" i="21"/>
  <c r="V822" i="21"/>
  <c r="T822" i="21"/>
  <c r="S822" i="21"/>
  <c r="R822" i="21"/>
  <c r="Q822" i="21"/>
  <c r="P822" i="21"/>
  <c r="I822" i="21"/>
  <c r="G822" i="21"/>
  <c r="F822" i="21"/>
  <c r="E822" i="21"/>
  <c r="D822" i="21"/>
  <c r="C822" i="21"/>
  <c r="X818" i="21"/>
  <c r="W818" i="21"/>
  <c r="V818" i="21"/>
  <c r="U818" i="21"/>
  <c r="T818" i="21"/>
  <c r="S818" i="21"/>
  <c r="Q818" i="21"/>
  <c r="P818" i="21"/>
  <c r="K818" i="21"/>
  <c r="J818" i="21"/>
  <c r="I818" i="21"/>
  <c r="H818" i="21"/>
  <c r="G818" i="21"/>
  <c r="F818" i="21"/>
  <c r="D818" i="21"/>
  <c r="C818" i="21"/>
  <c r="P814" i="21"/>
  <c r="C814" i="21"/>
  <c r="X810" i="21"/>
  <c r="P810" i="21"/>
  <c r="K810" i="21"/>
  <c r="C810" i="21"/>
  <c r="T803" i="21"/>
  <c r="S803" i="21"/>
  <c r="R803" i="21"/>
  <c r="Q803" i="21"/>
  <c r="P803" i="21"/>
  <c r="G803" i="21"/>
  <c r="F803" i="21"/>
  <c r="E803" i="21"/>
  <c r="D803" i="21"/>
  <c r="C803" i="21"/>
  <c r="P800" i="21"/>
  <c r="C800" i="21"/>
  <c r="X796" i="21"/>
  <c r="W796" i="21"/>
  <c r="V796" i="21"/>
  <c r="U796" i="21"/>
  <c r="T796" i="21"/>
  <c r="S796" i="21"/>
  <c r="Q796" i="21"/>
  <c r="P796" i="21"/>
  <c r="K796" i="21"/>
  <c r="J796" i="21"/>
  <c r="I796" i="21"/>
  <c r="H796" i="21"/>
  <c r="G796" i="21"/>
  <c r="F796" i="21"/>
  <c r="D796" i="21"/>
  <c r="C796" i="21"/>
  <c r="P793" i="21"/>
  <c r="C793" i="21"/>
  <c r="P790" i="21"/>
  <c r="C790" i="21"/>
  <c r="T784" i="21"/>
  <c r="S784" i="21"/>
  <c r="R784" i="21"/>
  <c r="Q784" i="21"/>
  <c r="P784" i="21"/>
  <c r="G784" i="21"/>
  <c r="F784" i="21"/>
  <c r="E784" i="21"/>
  <c r="D784" i="21"/>
  <c r="C784" i="21"/>
  <c r="P782" i="21"/>
  <c r="C782" i="21"/>
  <c r="V775" i="21"/>
  <c r="T775" i="21"/>
  <c r="S775" i="21"/>
  <c r="R775" i="21"/>
  <c r="Q775" i="21"/>
  <c r="P775" i="21"/>
  <c r="I775" i="21"/>
  <c r="G775" i="21"/>
  <c r="F775" i="21"/>
  <c r="E775" i="21"/>
  <c r="D775" i="21"/>
  <c r="C775" i="21"/>
  <c r="X771" i="21"/>
  <c r="W771" i="21"/>
  <c r="V771" i="21"/>
  <c r="U771" i="21"/>
  <c r="T771" i="21"/>
  <c r="S771" i="21"/>
  <c r="Q771" i="21"/>
  <c r="P771" i="21"/>
  <c r="K771" i="21"/>
  <c r="J771" i="21"/>
  <c r="I771" i="21"/>
  <c r="H771" i="21"/>
  <c r="G771" i="21"/>
  <c r="F771" i="21"/>
  <c r="D771" i="21"/>
  <c r="C771" i="21"/>
  <c r="P767" i="21"/>
  <c r="C767" i="21"/>
  <c r="X763" i="21"/>
  <c r="P763" i="21"/>
  <c r="K763" i="21"/>
  <c r="C763" i="21"/>
  <c r="T756" i="21"/>
  <c r="S756" i="21"/>
  <c r="R756" i="21"/>
  <c r="Q756" i="21"/>
  <c r="P756" i="21"/>
  <c r="G756" i="21"/>
  <c r="F756" i="21"/>
  <c r="E756" i="21"/>
  <c r="D756" i="21"/>
  <c r="C756" i="21"/>
  <c r="P753" i="21"/>
  <c r="C753" i="21"/>
  <c r="X749" i="21"/>
  <c r="W749" i="21"/>
  <c r="V749" i="21"/>
  <c r="U749" i="21"/>
  <c r="T749" i="21"/>
  <c r="S749" i="21"/>
  <c r="Q749" i="21"/>
  <c r="P749" i="21"/>
  <c r="K749" i="21"/>
  <c r="J749" i="21"/>
  <c r="I749" i="21"/>
  <c r="H749" i="21"/>
  <c r="G749" i="21"/>
  <c r="F749" i="21"/>
  <c r="D749" i="21"/>
  <c r="C749" i="21"/>
  <c r="P746" i="21"/>
  <c r="C746" i="21"/>
  <c r="P743" i="21"/>
  <c r="C743" i="21"/>
  <c r="T737" i="21"/>
  <c r="S737" i="21"/>
  <c r="R737" i="21"/>
  <c r="Q737" i="21"/>
  <c r="P737" i="21"/>
  <c r="G737" i="21"/>
  <c r="F737" i="21"/>
  <c r="E737" i="21"/>
  <c r="D737" i="21"/>
  <c r="C737" i="21"/>
  <c r="P735" i="21"/>
  <c r="C735" i="21"/>
  <c r="V728" i="21"/>
  <c r="T728" i="21"/>
  <c r="S728" i="21"/>
  <c r="R728" i="21"/>
  <c r="Q728" i="21"/>
  <c r="P728" i="21"/>
  <c r="I728" i="21"/>
  <c r="G728" i="21"/>
  <c r="F728" i="21"/>
  <c r="E728" i="21"/>
  <c r="D728" i="21"/>
  <c r="C728" i="21"/>
  <c r="X724" i="21"/>
  <c r="W724" i="21"/>
  <c r="V724" i="21"/>
  <c r="U724" i="21"/>
  <c r="T724" i="21"/>
  <c r="S724" i="21"/>
  <c r="Q724" i="21"/>
  <c r="P724" i="21"/>
  <c r="K724" i="21"/>
  <c r="J724" i="21"/>
  <c r="I724" i="21"/>
  <c r="H724" i="21"/>
  <c r="G724" i="21"/>
  <c r="F724" i="21"/>
  <c r="D724" i="21"/>
  <c r="C724" i="21"/>
  <c r="P720" i="21"/>
  <c r="C720" i="21"/>
  <c r="X716" i="21"/>
  <c r="P716" i="21"/>
  <c r="K716" i="21"/>
  <c r="C716" i="21"/>
  <c r="T709" i="21"/>
  <c r="S709" i="21"/>
  <c r="R709" i="21"/>
  <c r="Q709" i="21"/>
  <c r="P709" i="21"/>
  <c r="G709" i="21"/>
  <c r="F709" i="21"/>
  <c r="E709" i="21"/>
  <c r="D709" i="21"/>
  <c r="C709" i="21"/>
  <c r="P706" i="21"/>
  <c r="C706" i="21"/>
  <c r="X702" i="21"/>
  <c r="W702" i="21"/>
  <c r="V702" i="21"/>
  <c r="U702" i="21"/>
  <c r="T702" i="21"/>
  <c r="S702" i="21"/>
  <c r="Q702" i="21"/>
  <c r="P702" i="21"/>
  <c r="K702" i="21"/>
  <c r="J702" i="21"/>
  <c r="I702" i="21"/>
  <c r="H702" i="21"/>
  <c r="G702" i="21"/>
  <c r="F702" i="21"/>
  <c r="D702" i="21"/>
  <c r="C702" i="21"/>
  <c r="P699" i="21"/>
  <c r="C699" i="21"/>
  <c r="P696" i="21"/>
  <c r="C696" i="21"/>
  <c r="T690" i="21"/>
  <c r="S690" i="21"/>
  <c r="R690" i="21"/>
  <c r="Q690" i="21"/>
  <c r="P690" i="21"/>
  <c r="G690" i="21"/>
  <c r="F690" i="21"/>
  <c r="E690" i="21"/>
  <c r="D690" i="21"/>
  <c r="C690" i="21"/>
  <c r="P688" i="21"/>
  <c r="C688" i="21"/>
  <c r="V681" i="21"/>
  <c r="T681" i="21"/>
  <c r="S681" i="21"/>
  <c r="R681" i="21"/>
  <c r="Q681" i="21"/>
  <c r="P681" i="21"/>
  <c r="I681" i="21"/>
  <c r="G681" i="21"/>
  <c r="F681" i="21"/>
  <c r="E681" i="21"/>
  <c r="D681" i="21"/>
  <c r="C681" i="21"/>
  <c r="X677" i="21"/>
  <c r="W677" i="21"/>
  <c r="V677" i="21"/>
  <c r="U677" i="21"/>
  <c r="T677" i="21"/>
  <c r="S677" i="21"/>
  <c r="Q677" i="21"/>
  <c r="P677" i="21"/>
  <c r="K677" i="21"/>
  <c r="J677" i="21"/>
  <c r="I677" i="21"/>
  <c r="H677" i="21"/>
  <c r="G677" i="21"/>
  <c r="F677" i="21"/>
  <c r="D677" i="21"/>
  <c r="C677" i="21"/>
  <c r="P673" i="21"/>
  <c r="C673" i="21"/>
  <c r="X669" i="21"/>
  <c r="P669" i="21"/>
  <c r="K669" i="21"/>
  <c r="C669" i="21"/>
  <c r="T662" i="21"/>
  <c r="S662" i="21"/>
  <c r="R662" i="21"/>
  <c r="Q662" i="21"/>
  <c r="P662" i="21"/>
  <c r="G662" i="21"/>
  <c r="F662" i="21"/>
  <c r="E662" i="21"/>
  <c r="D662" i="21"/>
  <c r="C662" i="21"/>
  <c r="P659" i="21"/>
  <c r="C659" i="21"/>
  <c r="X655" i="21"/>
  <c r="W655" i="21"/>
  <c r="V655" i="21"/>
  <c r="U655" i="21"/>
  <c r="T655" i="21"/>
  <c r="S655" i="21"/>
  <c r="Q655" i="21"/>
  <c r="P655" i="21"/>
  <c r="K655" i="21"/>
  <c r="J655" i="21"/>
  <c r="I655" i="21"/>
  <c r="H655" i="21"/>
  <c r="G655" i="21"/>
  <c r="F655" i="21"/>
  <c r="D655" i="21"/>
  <c r="C655" i="21"/>
  <c r="P652" i="21"/>
  <c r="C652" i="21"/>
  <c r="P649" i="21"/>
  <c r="C649" i="21"/>
  <c r="T643" i="21"/>
  <c r="S643" i="21"/>
  <c r="R643" i="21"/>
  <c r="Q643" i="21"/>
  <c r="P643" i="21"/>
  <c r="G643" i="21"/>
  <c r="F643" i="21"/>
  <c r="E643" i="21"/>
  <c r="D643" i="21"/>
  <c r="C643" i="21"/>
  <c r="P641" i="21"/>
  <c r="C641" i="21"/>
  <c r="V634" i="21"/>
  <c r="T634" i="21"/>
  <c r="S634" i="21"/>
  <c r="R634" i="21"/>
  <c r="Q634" i="21"/>
  <c r="P634" i="21"/>
  <c r="I634" i="21"/>
  <c r="G634" i="21"/>
  <c r="F634" i="21"/>
  <c r="E634" i="21"/>
  <c r="D634" i="21"/>
  <c r="C634" i="21"/>
  <c r="X630" i="21"/>
  <c r="W630" i="21"/>
  <c r="V630" i="21"/>
  <c r="U630" i="21"/>
  <c r="T630" i="21"/>
  <c r="S630" i="21"/>
  <c r="Q630" i="21"/>
  <c r="P630" i="21"/>
  <c r="K630" i="21"/>
  <c r="J630" i="21"/>
  <c r="I630" i="21"/>
  <c r="H630" i="21"/>
  <c r="G630" i="21"/>
  <c r="F630" i="21"/>
  <c r="D630" i="21"/>
  <c r="C630" i="21"/>
  <c r="P626" i="21"/>
  <c r="C626" i="21"/>
  <c r="X622" i="21"/>
  <c r="P622" i="21"/>
  <c r="K622" i="21"/>
  <c r="C622" i="21"/>
  <c r="T615" i="21"/>
  <c r="S615" i="21"/>
  <c r="R615" i="21"/>
  <c r="Q615" i="21"/>
  <c r="P615" i="21"/>
  <c r="G615" i="21"/>
  <c r="F615" i="21"/>
  <c r="E615" i="21"/>
  <c r="D615" i="21"/>
  <c r="C615" i="21"/>
  <c r="P612" i="21"/>
  <c r="C612" i="21"/>
  <c r="X608" i="21"/>
  <c r="W608" i="21"/>
  <c r="V608" i="21"/>
  <c r="U608" i="21"/>
  <c r="T608" i="21"/>
  <c r="S608" i="21"/>
  <c r="Q608" i="21"/>
  <c r="P608" i="21"/>
  <c r="K608" i="21"/>
  <c r="J608" i="21"/>
  <c r="I608" i="21"/>
  <c r="H608" i="21"/>
  <c r="G608" i="21"/>
  <c r="F608" i="21"/>
  <c r="D608" i="21"/>
  <c r="C608" i="21"/>
  <c r="P605" i="21"/>
  <c r="C605" i="21"/>
  <c r="P602" i="21"/>
  <c r="C602" i="21"/>
  <c r="T596" i="21"/>
  <c r="S596" i="21"/>
  <c r="R596" i="21"/>
  <c r="Q596" i="21"/>
  <c r="P596" i="21"/>
  <c r="G596" i="21"/>
  <c r="F596" i="21"/>
  <c r="E596" i="21"/>
  <c r="D596" i="21"/>
  <c r="C596" i="21"/>
  <c r="P594" i="21"/>
  <c r="C594" i="21"/>
  <c r="V587" i="21"/>
  <c r="T587" i="21"/>
  <c r="S587" i="21"/>
  <c r="R587" i="21"/>
  <c r="Q587" i="21"/>
  <c r="P587" i="21"/>
  <c r="I587" i="21"/>
  <c r="G587" i="21"/>
  <c r="F587" i="21"/>
  <c r="E587" i="21"/>
  <c r="D587" i="21"/>
  <c r="C587" i="21"/>
  <c r="X583" i="21"/>
  <c r="W583" i="21"/>
  <c r="V583" i="21"/>
  <c r="U583" i="21"/>
  <c r="T583" i="21"/>
  <c r="S583" i="21"/>
  <c r="Q583" i="21"/>
  <c r="P583" i="21"/>
  <c r="K583" i="21"/>
  <c r="J583" i="21"/>
  <c r="I583" i="21"/>
  <c r="H583" i="21"/>
  <c r="G583" i="21"/>
  <c r="F583" i="21"/>
  <c r="D583" i="21"/>
  <c r="C583" i="21"/>
  <c r="P579" i="21"/>
  <c r="C579" i="21"/>
  <c r="X575" i="21"/>
  <c r="P575" i="21"/>
  <c r="K575" i="21"/>
  <c r="C575" i="21"/>
  <c r="T568" i="21"/>
  <c r="S568" i="21"/>
  <c r="R568" i="21"/>
  <c r="Q568" i="21"/>
  <c r="P568" i="21"/>
  <c r="G568" i="21"/>
  <c r="F568" i="21"/>
  <c r="E568" i="21"/>
  <c r="D568" i="21"/>
  <c r="C568" i="21"/>
  <c r="P565" i="21"/>
  <c r="C565" i="21"/>
  <c r="X561" i="21"/>
  <c r="W561" i="21"/>
  <c r="V561" i="21"/>
  <c r="U561" i="21"/>
  <c r="T561" i="21"/>
  <c r="S561" i="21"/>
  <c r="Q561" i="21"/>
  <c r="P561" i="21"/>
  <c r="K561" i="21"/>
  <c r="J561" i="21"/>
  <c r="I561" i="21"/>
  <c r="H561" i="21"/>
  <c r="G561" i="21"/>
  <c r="F561" i="21"/>
  <c r="D561" i="21"/>
  <c r="C561" i="21"/>
  <c r="P558" i="21"/>
  <c r="C558" i="21"/>
  <c r="P555" i="21"/>
  <c r="C555" i="21"/>
  <c r="T549" i="21"/>
  <c r="S549" i="21"/>
  <c r="R549" i="21"/>
  <c r="Q549" i="21"/>
  <c r="P549" i="21"/>
  <c r="G549" i="21"/>
  <c r="F549" i="21"/>
  <c r="E549" i="21"/>
  <c r="D549" i="21"/>
  <c r="C549" i="21"/>
  <c r="P547" i="21"/>
  <c r="C547" i="21"/>
  <c r="V540" i="21"/>
  <c r="T540" i="21"/>
  <c r="S540" i="21"/>
  <c r="R540" i="21"/>
  <c r="Q540" i="21"/>
  <c r="P540" i="21"/>
  <c r="I540" i="21"/>
  <c r="G540" i="21"/>
  <c r="F540" i="21"/>
  <c r="E540" i="21"/>
  <c r="D540" i="21"/>
  <c r="C540" i="21"/>
  <c r="X536" i="21"/>
  <c r="W536" i="21"/>
  <c r="V536" i="21"/>
  <c r="U536" i="21"/>
  <c r="T536" i="21"/>
  <c r="S536" i="21"/>
  <c r="Q536" i="21"/>
  <c r="P536" i="21"/>
  <c r="K536" i="21"/>
  <c r="J536" i="21"/>
  <c r="I536" i="21"/>
  <c r="H536" i="21"/>
  <c r="G536" i="21"/>
  <c r="F536" i="21"/>
  <c r="D536" i="21"/>
  <c r="C536" i="21"/>
  <c r="P532" i="21"/>
  <c r="C532" i="21"/>
  <c r="X528" i="21"/>
  <c r="P528" i="21"/>
  <c r="K528" i="21"/>
  <c r="C528" i="21"/>
  <c r="T521" i="21"/>
  <c r="S521" i="21"/>
  <c r="R521" i="21"/>
  <c r="Q521" i="21"/>
  <c r="P521" i="21"/>
  <c r="G521" i="21"/>
  <c r="F521" i="21"/>
  <c r="E521" i="21"/>
  <c r="D521" i="21"/>
  <c r="C521" i="21"/>
  <c r="P518" i="21"/>
  <c r="C518" i="21"/>
  <c r="X514" i="21"/>
  <c r="W514" i="21"/>
  <c r="V514" i="21"/>
  <c r="U514" i="21"/>
  <c r="T514" i="21"/>
  <c r="S514" i="21"/>
  <c r="Q514" i="21"/>
  <c r="P514" i="21"/>
  <c r="K514" i="21"/>
  <c r="J514" i="21"/>
  <c r="I514" i="21"/>
  <c r="H514" i="21"/>
  <c r="G514" i="21"/>
  <c r="F514" i="21"/>
  <c r="D514" i="21"/>
  <c r="C514" i="21"/>
  <c r="P511" i="21"/>
  <c r="C511" i="21"/>
  <c r="P508" i="21"/>
  <c r="C508" i="21"/>
  <c r="T502" i="21"/>
  <c r="S502" i="21"/>
  <c r="R502" i="21"/>
  <c r="Q502" i="21"/>
  <c r="P502" i="21"/>
  <c r="G502" i="21"/>
  <c r="F502" i="21"/>
  <c r="E502" i="21"/>
  <c r="D502" i="21"/>
  <c r="C502" i="21"/>
  <c r="P500" i="21"/>
  <c r="C500" i="21"/>
  <c r="V493" i="21"/>
  <c r="T493" i="21"/>
  <c r="S493" i="21"/>
  <c r="R493" i="21"/>
  <c r="Q493" i="21"/>
  <c r="P493" i="21"/>
  <c r="I493" i="21"/>
  <c r="G493" i="21"/>
  <c r="F493" i="21"/>
  <c r="E493" i="21"/>
  <c r="D493" i="21"/>
  <c r="C493" i="21"/>
  <c r="X489" i="21"/>
  <c r="W489" i="21"/>
  <c r="V489" i="21"/>
  <c r="U489" i="21"/>
  <c r="T489" i="21"/>
  <c r="S489" i="21"/>
  <c r="Q489" i="21"/>
  <c r="P489" i="21"/>
  <c r="K489" i="21"/>
  <c r="J489" i="21"/>
  <c r="I489" i="21"/>
  <c r="H489" i="21"/>
  <c r="G489" i="21"/>
  <c r="F489" i="21"/>
  <c r="D489" i="21"/>
  <c r="C489" i="21"/>
  <c r="P485" i="21"/>
  <c r="C485" i="21"/>
  <c r="X481" i="21"/>
  <c r="P481" i="21"/>
  <c r="K481" i="21"/>
  <c r="C481" i="21"/>
  <c r="T474" i="21"/>
  <c r="S474" i="21"/>
  <c r="R474" i="21"/>
  <c r="Q474" i="21"/>
  <c r="P474" i="21"/>
  <c r="G474" i="21"/>
  <c r="F474" i="21"/>
  <c r="E474" i="21"/>
  <c r="D474" i="21"/>
  <c r="C474" i="21"/>
  <c r="P471" i="21"/>
  <c r="C471" i="21"/>
  <c r="X467" i="21"/>
  <c r="W467" i="21"/>
  <c r="V467" i="21"/>
  <c r="U467" i="21"/>
  <c r="T467" i="21"/>
  <c r="S467" i="21"/>
  <c r="Q467" i="21"/>
  <c r="P467" i="21"/>
  <c r="K467" i="21"/>
  <c r="J467" i="21"/>
  <c r="I467" i="21"/>
  <c r="H467" i="21"/>
  <c r="G467" i="21"/>
  <c r="F467" i="21"/>
  <c r="D467" i="21"/>
  <c r="C467" i="21"/>
  <c r="P464" i="21"/>
  <c r="C464" i="21"/>
  <c r="P461" i="21"/>
  <c r="C461" i="21"/>
  <c r="T455" i="21"/>
  <c r="S455" i="21"/>
  <c r="R455" i="21"/>
  <c r="Q455" i="21"/>
  <c r="P455" i="21"/>
  <c r="G455" i="21"/>
  <c r="F455" i="21"/>
  <c r="E455" i="21"/>
  <c r="D455" i="21"/>
  <c r="C455" i="21"/>
  <c r="P453" i="21"/>
  <c r="C453" i="21"/>
  <c r="V446" i="21"/>
  <c r="T446" i="21"/>
  <c r="S446" i="21"/>
  <c r="R446" i="21"/>
  <c r="Q446" i="21"/>
  <c r="P446" i="21"/>
  <c r="I446" i="21"/>
  <c r="G446" i="21"/>
  <c r="F446" i="21"/>
  <c r="E446" i="21"/>
  <c r="D446" i="21"/>
  <c r="C446" i="21"/>
  <c r="X442" i="21"/>
  <c r="W442" i="21"/>
  <c r="V442" i="21"/>
  <c r="U442" i="21"/>
  <c r="T442" i="21"/>
  <c r="S442" i="21"/>
  <c r="Q442" i="21"/>
  <c r="P442" i="21"/>
  <c r="K442" i="21"/>
  <c r="J442" i="21"/>
  <c r="I442" i="21"/>
  <c r="H442" i="21"/>
  <c r="G442" i="21"/>
  <c r="F442" i="21"/>
  <c r="D442" i="21"/>
  <c r="C442" i="21"/>
  <c r="P438" i="21"/>
  <c r="C438" i="21"/>
  <c r="X434" i="21"/>
  <c r="P434" i="21"/>
  <c r="K434" i="21"/>
  <c r="C434" i="21"/>
  <c r="T427" i="21"/>
  <c r="S427" i="21"/>
  <c r="R427" i="21"/>
  <c r="Q427" i="21"/>
  <c r="P427" i="21"/>
  <c r="G427" i="21"/>
  <c r="F427" i="21"/>
  <c r="E427" i="21"/>
  <c r="D427" i="21"/>
  <c r="C427" i="21"/>
  <c r="P424" i="21"/>
  <c r="C424" i="21"/>
  <c r="X420" i="21"/>
  <c r="W420" i="21"/>
  <c r="V420" i="21"/>
  <c r="U420" i="21"/>
  <c r="T420" i="21"/>
  <c r="S420" i="21"/>
  <c r="Q420" i="21"/>
  <c r="P420" i="21"/>
  <c r="K420" i="21"/>
  <c r="J420" i="21"/>
  <c r="I420" i="21"/>
  <c r="H420" i="21"/>
  <c r="G420" i="21"/>
  <c r="F420" i="21"/>
  <c r="D420" i="21"/>
  <c r="C420" i="21"/>
  <c r="P417" i="21"/>
  <c r="C417" i="21"/>
  <c r="P414" i="21"/>
  <c r="C414" i="21"/>
  <c r="T408" i="21"/>
  <c r="S408" i="21"/>
  <c r="R408" i="21"/>
  <c r="Q408" i="21"/>
  <c r="P408" i="21"/>
  <c r="G408" i="21"/>
  <c r="F408" i="21"/>
  <c r="E408" i="21"/>
  <c r="D408" i="21"/>
  <c r="C408" i="21"/>
  <c r="P406" i="21"/>
  <c r="C406" i="21"/>
  <c r="V399" i="21"/>
  <c r="T399" i="21"/>
  <c r="S399" i="21"/>
  <c r="R399" i="21"/>
  <c r="Q399" i="21"/>
  <c r="P399" i="21"/>
  <c r="I399" i="21"/>
  <c r="G399" i="21"/>
  <c r="F399" i="21"/>
  <c r="E399" i="21"/>
  <c r="D399" i="21"/>
  <c r="C399" i="21"/>
  <c r="X395" i="21"/>
  <c r="W395" i="21"/>
  <c r="V395" i="21"/>
  <c r="U395" i="21"/>
  <c r="T395" i="21"/>
  <c r="S395" i="21"/>
  <c r="Q395" i="21"/>
  <c r="P395" i="21"/>
  <c r="K395" i="21"/>
  <c r="J395" i="21"/>
  <c r="I395" i="21"/>
  <c r="H395" i="21"/>
  <c r="G395" i="21"/>
  <c r="F395" i="21"/>
  <c r="D395" i="21"/>
  <c r="C395" i="21"/>
  <c r="P391" i="21"/>
  <c r="C391" i="21"/>
  <c r="X387" i="21"/>
  <c r="P387" i="21"/>
  <c r="K387" i="21"/>
  <c r="C387" i="21"/>
  <c r="T380" i="21"/>
  <c r="S380" i="21"/>
  <c r="R380" i="21"/>
  <c r="Q380" i="21"/>
  <c r="P380" i="21"/>
  <c r="G380" i="21"/>
  <c r="F380" i="21"/>
  <c r="E380" i="21"/>
  <c r="D380" i="21"/>
  <c r="C380" i="21"/>
  <c r="P377" i="21"/>
  <c r="C377" i="21"/>
  <c r="X373" i="21"/>
  <c r="W373" i="21"/>
  <c r="V373" i="21"/>
  <c r="U373" i="21"/>
  <c r="T373" i="21"/>
  <c r="S373" i="21"/>
  <c r="Q373" i="21"/>
  <c r="P373" i="21"/>
  <c r="K373" i="21"/>
  <c r="J373" i="21"/>
  <c r="I373" i="21"/>
  <c r="H373" i="21"/>
  <c r="G373" i="21"/>
  <c r="F373" i="21"/>
  <c r="D373" i="21"/>
  <c r="C373" i="21"/>
  <c r="P370" i="21"/>
  <c r="C370" i="21"/>
  <c r="P367" i="21"/>
  <c r="C367" i="21"/>
  <c r="T361" i="21"/>
  <c r="S361" i="21"/>
  <c r="R361" i="21"/>
  <c r="Q361" i="21"/>
  <c r="P361" i="21"/>
  <c r="G361" i="21"/>
  <c r="F361" i="21"/>
  <c r="E361" i="21"/>
  <c r="D361" i="21"/>
  <c r="C361" i="21"/>
  <c r="P359" i="21"/>
  <c r="C359" i="21"/>
  <c r="V352" i="21"/>
  <c r="T352" i="21"/>
  <c r="S352" i="21"/>
  <c r="R352" i="21"/>
  <c r="Q352" i="21"/>
  <c r="P352" i="21"/>
  <c r="I352" i="21"/>
  <c r="G352" i="21"/>
  <c r="F352" i="21"/>
  <c r="E352" i="21"/>
  <c r="D352" i="21"/>
  <c r="C352" i="21"/>
  <c r="X348" i="21"/>
  <c r="W348" i="21"/>
  <c r="V348" i="21"/>
  <c r="U348" i="21"/>
  <c r="T348" i="21"/>
  <c r="S348" i="21"/>
  <c r="Q348" i="21"/>
  <c r="P348" i="21"/>
  <c r="K348" i="21"/>
  <c r="J348" i="21"/>
  <c r="I348" i="21"/>
  <c r="H348" i="21"/>
  <c r="G348" i="21"/>
  <c r="F348" i="21"/>
  <c r="D348" i="21"/>
  <c r="C348" i="21"/>
  <c r="P344" i="21"/>
  <c r="C344" i="21"/>
  <c r="X340" i="21"/>
  <c r="P340" i="21"/>
  <c r="K340" i="21"/>
  <c r="C340" i="21"/>
  <c r="T333" i="21"/>
  <c r="S333" i="21"/>
  <c r="R333" i="21"/>
  <c r="Q333" i="21"/>
  <c r="P333" i="21"/>
  <c r="G333" i="21"/>
  <c r="F333" i="21"/>
  <c r="E333" i="21"/>
  <c r="D333" i="21"/>
  <c r="C333" i="21"/>
  <c r="P330" i="21"/>
  <c r="C330" i="21"/>
  <c r="X326" i="21"/>
  <c r="W326" i="21"/>
  <c r="V326" i="21"/>
  <c r="U326" i="21"/>
  <c r="T326" i="21"/>
  <c r="S326" i="21"/>
  <c r="Q326" i="21"/>
  <c r="P326" i="21"/>
  <c r="K326" i="21"/>
  <c r="J326" i="21"/>
  <c r="I326" i="21"/>
  <c r="H326" i="21"/>
  <c r="G326" i="21"/>
  <c r="F326" i="21"/>
  <c r="D326" i="21"/>
  <c r="C326" i="21"/>
  <c r="P323" i="21"/>
  <c r="C323" i="21"/>
  <c r="P320" i="21"/>
  <c r="C320" i="21"/>
  <c r="T314" i="21"/>
  <c r="S314" i="21"/>
  <c r="R314" i="21"/>
  <c r="Q314" i="21"/>
  <c r="P314" i="21"/>
  <c r="G314" i="21"/>
  <c r="F314" i="21"/>
  <c r="E314" i="21"/>
  <c r="D314" i="21"/>
  <c r="C314" i="21"/>
  <c r="P312" i="21"/>
  <c r="C312" i="21"/>
  <c r="V305" i="21"/>
  <c r="T305" i="21"/>
  <c r="S305" i="21"/>
  <c r="R305" i="21"/>
  <c r="Q305" i="21"/>
  <c r="P305" i="21"/>
  <c r="I305" i="21"/>
  <c r="G305" i="21"/>
  <c r="F305" i="21"/>
  <c r="E305" i="21"/>
  <c r="D305" i="21"/>
  <c r="C305" i="21"/>
  <c r="X301" i="21"/>
  <c r="W301" i="21"/>
  <c r="V301" i="21"/>
  <c r="U301" i="21"/>
  <c r="T301" i="21"/>
  <c r="S301" i="21"/>
  <c r="Q301" i="21"/>
  <c r="P301" i="21"/>
  <c r="K301" i="21"/>
  <c r="J301" i="21"/>
  <c r="I301" i="21"/>
  <c r="H301" i="21"/>
  <c r="G301" i="21"/>
  <c r="F301" i="21"/>
  <c r="D301" i="21"/>
  <c r="C301" i="21"/>
  <c r="P297" i="21"/>
  <c r="C297" i="21"/>
  <c r="X293" i="21"/>
  <c r="P293" i="21"/>
  <c r="K293" i="21"/>
  <c r="C293" i="21"/>
  <c r="T286" i="21"/>
  <c r="S286" i="21"/>
  <c r="R286" i="21"/>
  <c r="Q286" i="21"/>
  <c r="P286" i="21"/>
  <c r="G286" i="21"/>
  <c r="F286" i="21"/>
  <c r="E286" i="21"/>
  <c r="D286" i="21"/>
  <c r="C286" i="21"/>
  <c r="P283" i="21"/>
  <c r="C283" i="21"/>
  <c r="X279" i="21"/>
  <c r="W279" i="21"/>
  <c r="V279" i="21"/>
  <c r="U279" i="21"/>
  <c r="T279" i="21"/>
  <c r="S279" i="21"/>
  <c r="Q279" i="21"/>
  <c r="P279" i="21"/>
  <c r="K279" i="21"/>
  <c r="J279" i="21"/>
  <c r="I279" i="21"/>
  <c r="H279" i="21"/>
  <c r="G279" i="21"/>
  <c r="F279" i="21"/>
  <c r="D279" i="21"/>
  <c r="C279" i="21"/>
  <c r="P276" i="21"/>
  <c r="C276" i="21"/>
  <c r="P273" i="21"/>
  <c r="C273" i="21"/>
  <c r="T267" i="21"/>
  <c r="S267" i="21"/>
  <c r="R267" i="21"/>
  <c r="Q267" i="21"/>
  <c r="P267" i="21"/>
  <c r="G267" i="21"/>
  <c r="F267" i="21"/>
  <c r="E267" i="21"/>
  <c r="D267" i="21"/>
  <c r="C267" i="21"/>
  <c r="P265" i="21"/>
  <c r="C265" i="21"/>
  <c r="V258" i="21"/>
  <c r="T258" i="21"/>
  <c r="S258" i="21"/>
  <c r="R258" i="21"/>
  <c r="Q258" i="21"/>
  <c r="P258" i="21"/>
  <c r="I258" i="21"/>
  <c r="G258" i="21"/>
  <c r="F258" i="21"/>
  <c r="E258" i="21"/>
  <c r="D258" i="21"/>
  <c r="C258" i="21"/>
  <c r="X254" i="21"/>
  <c r="W254" i="21"/>
  <c r="V254" i="21"/>
  <c r="U254" i="21"/>
  <c r="T254" i="21"/>
  <c r="S254" i="21"/>
  <c r="Q254" i="21"/>
  <c r="P254" i="21"/>
  <c r="K254" i="21"/>
  <c r="J254" i="21"/>
  <c r="I254" i="21"/>
  <c r="H254" i="21"/>
  <c r="G254" i="21"/>
  <c r="F254" i="21"/>
  <c r="D254" i="21"/>
  <c r="C254" i="21"/>
  <c r="P250" i="21"/>
  <c r="C250" i="21"/>
  <c r="X246" i="21"/>
  <c r="P246" i="21"/>
  <c r="K246" i="21"/>
  <c r="C246" i="21"/>
  <c r="T239" i="21"/>
  <c r="S239" i="21"/>
  <c r="R239" i="21"/>
  <c r="Q239" i="21"/>
  <c r="P239" i="21"/>
  <c r="G239" i="21"/>
  <c r="F239" i="21"/>
  <c r="E239" i="21"/>
  <c r="D239" i="21"/>
  <c r="C239" i="21"/>
  <c r="P236" i="21"/>
  <c r="C236" i="21"/>
  <c r="X232" i="21"/>
  <c r="W232" i="21"/>
  <c r="V232" i="21"/>
  <c r="U232" i="21"/>
  <c r="T232" i="21"/>
  <c r="S232" i="21"/>
  <c r="Q232" i="21"/>
  <c r="P232" i="21"/>
  <c r="K232" i="21"/>
  <c r="J232" i="21"/>
  <c r="I232" i="21"/>
  <c r="H232" i="21"/>
  <c r="G232" i="21"/>
  <c r="F232" i="21"/>
  <c r="D232" i="21"/>
  <c r="C232" i="21"/>
  <c r="P229" i="21"/>
  <c r="C229" i="21"/>
  <c r="P226" i="21"/>
  <c r="C226" i="21"/>
  <c r="T220" i="21"/>
  <c r="S220" i="21"/>
  <c r="R220" i="21"/>
  <c r="Q220" i="21"/>
  <c r="P220" i="21"/>
  <c r="G220" i="21"/>
  <c r="F220" i="21"/>
  <c r="E220" i="21"/>
  <c r="D220" i="21"/>
  <c r="C220" i="21"/>
  <c r="P218" i="21"/>
  <c r="C218" i="21"/>
  <c r="V211" i="21"/>
  <c r="T211" i="21"/>
  <c r="S211" i="21"/>
  <c r="R211" i="21"/>
  <c r="Q211" i="21"/>
  <c r="P211" i="21"/>
  <c r="I211" i="21"/>
  <c r="G211" i="21"/>
  <c r="F211" i="21"/>
  <c r="E211" i="21"/>
  <c r="D211" i="21"/>
  <c r="C211" i="21"/>
  <c r="X207" i="21"/>
  <c r="W207" i="21"/>
  <c r="V207" i="21"/>
  <c r="U207" i="21"/>
  <c r="T207" i="21"/>
  <c r="S207" i="21"/>
  <c r="Q207" i="21"/>
  <c r="P207" i="21"/>
  <c r="K207" i="21"/>
  <c r="J207" i="21"/>
  <c r="I207" i="21"/>
  <c r="H207" i="21"/>
  <c r="G207" i="21"/>
  <c r="F207" i="21"/>
  <c r="D207" i="21"/>
  <c r="C207" i="21"/>
  <c r="P203" i="21"/>
  <c r="C203" i="21"/>
  <c r="X199" i="21"/>
  <c r="P199" i="21"/>
  <c r="K199" i="21"/>
  <c r="C199" i="21"/>
  <c r="T192" i="21"/>
  <c r="S192" i="21"/>
  <c r="R192" i="21"/>
  <c r="Q192" i="21"/>
  <c r="P192" i="21"/>
  <c r="G192" i="21"/>
  <c r="F192" i="21"/>
  <c r="E192" i="21"/>
  <c r="D192" i="21"/>
  <c r="C192" i="21"/>
  <c r="P189" i="21"/>
  <c r="C189" i="21"/>
  <c r="X185" i="21"/>
  <c r="W185" i="21"/>
  <c r="V185" i="21"/>
  <c r="U185" i="21"/>
  <c r="T185" i="21"/>
  <c r="S185" i="21"/>
  <c r="Q185" i="21"/>
  <c r="P185" i="21"/>
  <c r="K185" i="21"/>
  <c r="J185" i="21"/>
  <c r="I185" i="21"/>
  <c r="H185" i="21"/>
  <c r="G185" i="21"/>
  <c r="F185" i="21"/>
  <c r="D185" i="21"/>
  <c r="C185" i="21"/>
  <c r="P182" i="21"/>
  <c r="C182" i="21"/>
  <c r="P179" i="21"/>
  <c r="C179" i="21"/>
  <c r="T173" i="21"/>
  <c r="S173" i="21"/>
  <c r="R173" i="21"/>
  <c r="Q173" i="21"/>
  <c r="P173" i="21"/>
  <c r="G173" i="21"/>
  <c r="F173" i="21"/>
  <c r="E173" i="21"/>
  <c r="D173" i="21"/>
  <c r="C173" i="21"/>
  <c r="P171" i="21"/>
  <c r="C171" i="21"/>
  <c r="V164" i="21"/>
  <c r="T164" i="21"/>
  <c r="S164" i="21"/>
  <c r="R164" i="21"/>
  <c r="Q164" i="21"/>
  <c r="P164" i="21"/>
  <c r="I164" i="21"/>
  <c r="G164" i="21"/>
  <c r="F164" i="21"/>
  <c r="E164" i="21"/>
  <c r="D164" i="21"/>
  <c r="C164" i="21"/>
  <c r="X160" i="21"/>
  <c r="W160" i="21"/>
  <c r="V160" i="21"/>
  <c r="U160" i="21"/>
  <c r="T160" i="21"/>
  <c r="S160" i="21"/>
  <c r="Q160" i="21"/>
  <c r="P160" i="21"/>
  <c r="K160" i="21"/>
  <c r="J160" i="21"/>
  <c r="I160" i="21"/>
  <c r="H160" i="21"/>
  <c r="G160" i="21"/>
  <c r="F160" i="21"/>
  <c r="D160" i="21"/>
  <c r="C160" i="21"/>
  <c r="P156" i="21"/>
  <c r="C156" i="21"/>
  <c r="X152" i="21"/>
  <c r="P152" i="21"/>
  <c r="K152" i="21"/>
  <c r="C152" i="21"/>
  <c r="T145" i="21"/>
  <c r="S145" i="21"/>
  <c r="R145" i="21"/>
  <c r="Q145" i="21"/>
  <c r="P145" i="21"/>
  <c r="G145" i="21"/>
  <c r="F145" i="21"/>
  <c r="E145" i="21"/>
  <c r="D145" i="21"/>
  <c r="C145" i="21"/>
  <c r="P142" i="21"/>
  <c r="C142" i="21"/>
  <c r="X138" i="21"/>
  <c r="W138" i="21"/>
  <c r="V138" i="21"/>
  <c r="U138" i="21"/>
  <c r="T138" i="21"/>
  <c r="S138" i="21"/>
  <c r="Q138" i="21"/>
  <c r="P138" i="21"/>
  <c r="K138" i="21"/>
  <c r="J138" i="21"/>
  <c r="I138" i="21"/>
  <c r="H138" i="21"/>
  <c r="G138" i="21"/>
  <c r="F138" i="21"/>
  <c r="D138" i="21"/>
  <c r="C138" i="21"/>
  <c r="P135" i="21"/>
  <c r="C135" i="21"/>
  <c r="P132" i="21"/>
  <c r="C132" i="21"/>
  <c r="T126" i="21"/>
  <c r="S126" i="21"/>
  <c r="R126" i="21"/>
  <c r="Q126" i="21"/>
  <c r="P126" i="21"/>
  <c r="G126" i="21"/>
  <c r="F126" i="21"/>
  <c r="E126" i="21"/>
  <c r="D126" i="21"/>
  <c r="C126" i="21"/>
  <c r="P124" i="21"/>
  <c r="C124" i="21"/>
  <c r="V117" i="21"/>
  <c r="T117" i="21"/>
  <c r="S117" i="21"/>
  <c r="R117" i="21"/>
  <c r="Q117" i="21"/>
  <c r="P117" i="21"/>
  <c r="I117" i="21"/>
  <c r="G117" i="21"/>
  <c r="F117" i="21"/>
  <c r="E117" i="21"/>
  <c r="D117" i="21"/>
  <c r="C117" i="21"/>
  <c r="X113" i="21"/>
  <c r="W113" i="21"/>
  <c r="V113" i="21"/>
  <c r="U113" i="21"/>
  <c r="T113" i="21"/>
  <c r="S113" i="21"/>
  <c r="Q113" i="21"/>
  <c r="P113" i="21"/>
  <c r="K113" i="21"/>
  <c r="J113" i="21"/>
  <c r="I113" i="21"/>
  <c r="H113" i="21"/>
  <c r="G113" i="21"/>
  <c r="F113" i="21"/>
  <c r="D113" i="21"/>
  <c r="C113" i="21"/>
  <c r="P109" i="21"/>
  <c r="C109" i="21"/>
  <c r="X105" i="21"/>
  <c r="P105" i="21"/>
  <c r="K105" i="21"/>
  <c r="C105" i="21"/>
  <c r="T98" i="21"/>
  <c r="S98" i="21"/>
  <c r="R98" i="21"/>
  <c r="Q98" i="21"/>
  <c r="P98" i="21"/>
  <c r="G98" i="21"/>
  <c r="F98" i="21"/>
  <c r="E98" i="21"/>
  <c r="D98" i="21"/>
  <c r="C98" i="21"/>
  <c r="P95" i="21"/>
  <c r="C95" i="21"/>
  <c r="X91" i="21"/>
  <c r="W91" i="21"/>
  <c r="V91" i="21"/>
  <c r="U91" i="21"/>
  <c r="T91" i="21"/>
  <c r="S91" i="21"/>
  <c r="Q91" i="21"/>
  <c r="P91" i="21"/>
  <c r="K91" i="21"/>
  <c r="J91" i="21"/>
  <c r="I91" i="21"/>
  <c r="H91" i="21"/>
  <c r="G91" i="21"/>
  <c r="F91" i="21"/>
  <c r="D91" i="21"/>
  <c r="C91" i="21"/>
  <c r="P88" i="21"/>
  <c r="C88" i="21"/>
  <c r="P85" i="21"/>
  <c r="C85" i="21"/>
  <c r="T79" i="21"/>
  <c r="S79" i="21"/>
  <c r="R79" i="21"/>
  <c r="Q79" i="21"/>
  <c r="P79" i="21"/>
  <c r="G79" i="21"/>
  <c r="F79" i="21"/>
  <c r="E79" i="21"/>
  <c r="D79" i="21"/>
  <c r="C79" i="21"/>
  <c r="P77" i="21"/>
  <c r="C77" i="21"/>
  <c r="V70" i="21"/>
  <c r="T70" i="21"/>
  <c r="S70" i="21"/>
  <c r="R70" i="21"/>
  <c r="Q70" i="21"/>
  <c r="P70" i="21"/>
  <c r="I70" i="21"/>
  <c r="G70" i="21"/>
  <c r="F70" i="21"/>
  <c r="E70" i="21"/>
  <c r="D70" i="21"/>
  <c r="C70" i="21"/>
  <c r="X66" i="21"/>
  <c r="W66" i="21"/>
  <c r="V66" i="21"/>
  <c r="U66" i="21"/>
  <c r="T66" i="21"/>
  <c r="S66" i="21"/>
  <c r="Q66" i="21"/>
  <c r="P66" i="21"/>
  <c r="K66" i="21"/>
  <c r="J66" i="21"/>
  <c r="I66" i="21"/>
  <c r="H66" i="21"/>
  <c r="G66" i="21"/>
  <c r="F66" i="21"/>
  <c r="D66" i="21"/>
  <c r="C66" i="21"/>
  <c r="P62" i="21"/>
  <c r="C62" i="21"/>
  <c r="X58" i="21"/>
  <c r="P58" i="21"/>
  <c r="K58" i="21"/>
  <c r="C58" i="21"/>
  <c r="T51" i="21"/>
  <c r="S51" i="21"/>
  <c r="R51" i="21"/>
  <c r="Q51" i="21"/>
  <c r="P51" i="21"/>
  <c r="G51" i="21"/>
  <c r="F51" i="21"/>
  <c r="E51" i="21"/>
  <c r="D51" i="21"/>
  <c r="C51" i="21"/>
  <c r="P48" i="21"/>
  <c r="C48" i="21"/>
  <c r="X44" i="21"/>
  <c r="W44" i="21"/>
  <c r="V44" i="21"/>
  <c r="U44" i="21"/>
  <c r="T44" i="21"/>
  <c r="S44" i="21"/>
  <c r="Q44" i="21"/>
  <c r="P44" i="21"/>
  <c r="K44" i="21"/>
  <c r="J44" i="21"/>
  <c r="I44" i="21"/>
  <c r="H44" i="21"/>
  <c r="G44" i="21"/>
  <c r="F44" i="21"/>
  <c r="D44" i="21"/>
  <c r="C44" i="21"/>
  <c r="P41" i="21"/>
  <c r="C41" i="21"/>
  <c r="P38" i="21"/>
  <c r="C38" i="21"/>
  <c r="T32" i="21"/>
  <c r="S32" i="21"/>
  <c r="R32" i="21"/>
  <c r="Q32" i="21"/>
  <c r="P32" i="21"/>
  <c r="G32" i="21"/>
  <c r="F32" i="21"/>
  <c r="E32" i="21"/>
  <c r="D32" i="21"/>
  <c r="C32" i="21"/>
  <c r="P30" i="21"/>
  <c r="C30" i="21"/>
  <c r="V23" i="21"/>
  <c r="T23" i="21"/>
  <c r="S23" i="21"/>
  <c r="R23" i="21"/>
  <c r="Q23" i="21"/>
  <c r="P23" i="21"/>
  <c r="I23" i="21"/>
  <c r="G23" i="21"/>
  <c r="F23" i="21"/>
  <c r="E23" i="21"/>
  <c r="D23" i="21"/>
  <c r="C23" i="21"/>
  <c r="X19" i="21"/>
  <c r="W19" i="21"/>
  <c r="V19" i="21"/>
  <c r="U19" i="21"/>
  <c r="T19" i="21"/>
  <c r="S19" i="21"/>
  <c r="Q19" i="21"/>
  <c r="P19" i="21"/>
  <c r="K19" i="21"/>
  <c r="J19" i="21"/>
  <c r="I19" i="21"/>
  <c r="H19" i="21"/>
  <c r="G19" i="21"/>
  <c r="F19" i="21"/>
  <c r="D19" i="21"/>
  <c r="C19" i="21"/>
  <c r="P15" i="21"/>
  <c r="C15" i="21"/>
  <c r="X11" i="21"/>
  <c r="P11" i="21"/>
  <c r="K11" i="21"/>
  <c r="C11" i="21"/>
  <c r="T4" i="21"/>
  <c r="S4" i="21"/>
  <c r="R4" i="21"/>
  <c r="Q4" i="21"/>
  <c r="P4" i="21"/>
  <c r="G4" i="21"/>
  <c r="F4" i="21"/>
  <c r="E4" i="21"/>
  <c r="D4" i="21"/>
  <c r="C4" i="21"/>
  <c r="P1" i="21"/>
  <c r="C1" i="21"/>
  <c r="X1407" i="20"/>
  <c r="W1407" i="20"/>
  <c r="V1407" i="20"/>
  <c r="U1407" i="20"/>
  <c r="T1407" i="20"/>
  <c r="S1407" i="20"/>
  <c r="Q1407" i="20"/>
  <c r="P1407" i="20"/>
  <c r="K1407" i="20"/>
  <c r="J1407" i="20"/>
  <c r="I1407" i="20"/>
  <c r="H1407" i="20"/>
  <c r="G1407" i="20"/>
  <c r="F1407" i="20"/>
  <c r="D1407" i="20"/>
  <c r="C1407" i="20"/>
  <c r="P1404" i="20"/>
  <c r="C1404" i="20"/>
  <c r="P1401" i="20"/>
  <c r="C1401" i="20"/>
  <c r="T1395" i="20"/>
  <c r="S1395" i="20"/>
  <c r="R1395" i="20"/>
  <c r="Q1395" i="20"/>
  <c r="P1395" i="20"/>
  <c r="G1395" i="20"/>
  <c r="F1395" i="20"/>
  <c r="E1395" i="20"/>
  <c r="D1395" i="20"/>
  <c r="C1395" i="20"/>
  <c r="P1393" i="20"/>
  <c r="C1393" i="20"/>
  <c r="V1386" i="20"/>
  <c r="T1386" i="20"/>
  <c r="S1386" i="20"/>
  <c r="R1386" i="20"/>
  <c r="Q1386" i="20"/>
  <c r="P1386" i="20"/>
  <c r="I1386" i="20"/>
  <c r="G1386" i="20"/>
  <c r="F1386" i="20"/>
  <c r="E1386" i="20"/>
  <c r="D1386" i="20"/>
  <c r="C1386" i="20"/>
  <c r="X1382" i="20"/>
  <c r="W1382" i="20"/>
  <c r="V1382" i="20"/>
  <c r="U1382" i="20"/>
  <c r="T1382" i="20"/>
  <c r="S1382" i="20"/>
  <c r="Q1382" i="20"/>
  <c r="P1382" i="20"/>
  <c r="K1382" i="20"/>
  <c r="J1382" i="20"/>
  <c r="I1382" i="20"/>
  <c r="H1382" i="20"/>
  <c r="G1382" i="20"/>
  <c r="F1382" i="20"/>
  <c r="D1382" i="20"/>
  <c r="C1382" i="20"/>
  <c r="P1378" i="20"/>
  <c r="C1378" i="20"/>
  <c r="X1374" i="20"/>
  <c r="P1374" i="20"/>
  <c r="K1374" i="20"/>
  <c r="C1374" i="20"/>
  <c r="T1367" i="20"/>
  <c r="S1367" i="20"/>
  <c r="R1367" i="20"/>
  <c r="Q1367" i="20"/>
  <c r="P1367" i="20"/>
  <c r="G1367" i="20"/>
  <c r="F1367" i="20"/>
  <c r="E1367" i="20"/>
  <c r="D1367" i="20"/>
  <c r="C1367" i="20"/>
  <c r="P1364" i="20"/>
  <c r="C1364" i="20"/>
  <c r="X1360" i="20"/>
  <c r="W1360" i="20"/>
  <c r="V1360" i="20"/>
  <c r="U1360" i="20"/>
  <c r="T1360" i="20"/>
  <c r="S1360" i="20"/>
  <c r="Q1360" i="20"/>
  <c r="P1360" i="20"/>
  <c r="K1360" i="20"/>
  <c r="J1360" i="20"/>
  <c r="I1360" i="20"/>
  <c r="H1360" i="20"/>
  <c r="G1360" i="20"/>
  <c r="F1360" i="20"/>
  <c r="D1360" i="20"/>
  <c r="C1360" i="20"/>
  <c r="P1357" i="20"/>
  <c r="C1357" i="20"/>
  <c r="P1354" i="20"/>
  <c r="C1354" i="20"/>
  <c r="T1348" i="20"/>
  <c r="S1348" i="20"/>
  <c r="R1348" i="20"/>
  <c r="Q1348" i="20"/>
  <c r="P1348" i="20"/>
  <c r="G1348" i="20"/>
  <c r="F1348" i="20"/>
  <c r="E1348" i="20"/>
  <c r="D1348" i="20"/>
  <c r="C1348" i="20"/>
  <c r="P1346" i="20"/>
  <c r="C1346" i="20"/>
  <c r="V1339" i="20"/>
  <c r="T1339" i="20"/>
  <c r="S1339" i="20"/>
  <c r="R1339" i="20"/>
  <c r="Q1339" i="20"/>
  <c r="P1339" i="20"/>
  <c r="I1339" i="20"/>
  <c r="G1339" i="20"/>
  <c r="F1339" i="20"/>
  <c r="E1339" i="20"/>
  <c r="D1339" i="20"/>
  <c r="C1339" i="20"/>
  <c r="X1335" i="20"/>
  <c r="W1335" i="20"/>
  <c r="V1335" i="20"/>
  <c r="U1335" i="20"/>
  <c r="T1335" i="20"/>
  <c r="S1335" i="20"/>
  <c r="Q1335" i="20"/>
  <c r="P1335" i="20"/>
  <c r="K1335" i="20"/>
  <c r="J1335" i="20"/>
  <c r="I1335" i="20"/>
  <c r="H1335" i="20"/>
  <c r="G1335" i="20"/>
  <c r="F1335" i="20"/>
  <c r="D1335" i="20"/>
  <c r="C1335" i="20"/>
  <c r="P1331" i="20"/>
  <c r="C1331" i="20"/>
  <c r="X1327" i="20"/>
  <c r="P1327" i="20"/>
  <c r="K1327" i="20"/>
  <c r="C1327" i="20"/>
  <c r="T1320" i="20"/>
  <c r="S1320" i="20"/>
  <c r="R1320" i="20"/>
  <c r="Q1320" i="20"/>
  <c r="P1320" i="20"/>
  <c r="G1320" i="20"/>
  <c r="F1320" i="20"/>
  <c r="E1320" i="20"/>
  <c r="D1320" i="20"/>
  <c r="C1320" i="20"/>
  <c r="P1317" i="20"/>
  <c r="C1317" i="20"/>
  <c r="X1313" i="20"/>
  <c r="W1313" i="20"/>
  <c r="V1313" i="20"/>
  <c r="U1313" i="20"/>
  <c r="T1313" i="20"/>
  <c r="S1313" i="20"/>
  <c r="Q1313" i="20"/>
  <c r="P1313" i="20"/>
  <c r="K1313" i="20"/>
  <c r="J1313" i="20"/>
  <c r="I1313" i="20"/>
  <c r="H1313" i="20"/>
  <c r="G1313" i="20"/>
  <c r="F1313" i="20"/>
  <c r="D1313" i="20"/>
  <c r="C1313" i="20"/>
  <c r="P1310" i="20"/>
  <c r="C1310" i="20"/>
  <c r="P1307" i="20"/>
  <c r="C1307" i="20"/>
  <c r="T1301" i="20"/>
  <c r="S1301" i="20"/>
  <c r="R1301" i="20"/>
  <c r="Q1301" i="20"/>
  <c r="P1301" i="20"/>
  <c r="G1301" i="20"/>
  <c r="F1301" i="20"/>
  <c r="E1301" i="20"/>
  <c r="D1301" i="20"/>
  <c r="C1301" i="20"/>
  <c r="P1299" i="20"/>
  <c r="C1299" i="20"/>
  <c r="V1292" i="20"/>
  <c r="T1292" i="20"/>
  <c r="S1292" i="20"/>
  <c r="R1292" i="20"/>
  <c r="Q1292" i="20"/>
  <c r="P1292" i="20"/>
  <c r="I1292" i="20"/>
  <c r="G1292" i="20"/>
  <c r="F1292" i="20"/>
  <c r="E1292" i="20"/>
  <c r="D1292" i="20"/>
  <c r="C1292" i="20"/>
  <c r="X1288" i="20"/>
  <c r="W1288" i="20"/>
  <c r="V1288" i="20"/>
  <c r="U1288" i="20"/>
  <c r="T1288" i="20"/>
  <c r="S1288" i="20"/>
  <c r="Q1288" i="20"/>
  <c r="P1288" i="20"/>
  <c r="K1288" i="20"/>
  <c r="J1288" i="20"/>
  <c r="I1288" i="20"/>
  <c r="H1288" i="20"/>
  <c r="G1288" i="20"/>
  <c r="F1288" i="20"/>
  <c r="D1288" i="20"/>
  <c r="C1288" i="20"/>
  <c r="P1284" i="20"/>
  <c r="C1284" i="20"/>
  <c r="X1280" i="20"/>
  <c r="P1280" i="20"/>
  <c r="K1280" i="20"/>
  <c r="C1280" i="20"/>
  <c r="T1273" i="20"/>
  <c r="S1273" i="20"/>
  <c r="R1273" i="20"/>
  <c r="Q1273" i="20"/>
  <c r="P1273" i="20"/>
  <c r="G1273" i="20"/>
  <c r="F1273" i="20"/>
  <c r="E1273" i="20"/>
  <c r="D1273" i="20"/>
  <c r="C1273" i="20"/>
  <c r="P1270" i="20"/>
  <c r="C1270" i="20"/>
  <c r="X1266" i="20"/>
  <c r="W1266" i="20"/>
  <c r="V1266" i="20"/>
  <c r="U1266" i="20"/>
  <c r="T1266" i="20"/>
  <c r="S1266" i="20"/>
  <c r="Q1266" i="20"/>
  <c r="P1266" i="20"/>
  <c r="K1266" i="20"/>
  <c r="J1266" i="20"/>
  <c r="I1266" i="20"/>
  <c r="H1266" i="20"/>
  <c r="G1266" i="20"/>
  <c r="F1266" i="20"/>
  <c r="D1266" i="20"/>
  <c r="C1266" i="20"/>
  <c r="P1263" i="20"/>
  <c r="C1263" i="20"/>
  <c r="P1260" i="20"/>
  <c r="C1260" i="20"/>
  <c r="T1254" i="20"/>
  <c r="S1254" i="20"/>
  <c r="R1254" i="20"/>
  <c r="Q1254" i="20"/>
  <c r="P1254" i="20"/>
  <c r="G1254" i="20"/>
  <c r="F1254" i="20"/>
  <c r="E1254" i="20"/>
  <c r="D1254" i="20"/>
  <c r="C1254" i="20"/>
  <c r="P1252" i="20"/>
  <c r="C1252" i="20"/>
  <c r="V1245" i="20"/>
  <c r="T1245" i="20"/>
  <c r="S1245" i="20"/>
  <c r="R1245" i="20"/>
  <c r="Q1245" i="20"/>
  <c r="P1245" i="20"/>
  <c r="I1245" i="20"/>
  <c r="G1245" i="20"/>
  <c r="F1245" i="20"/>
  <c r="E1245" i="20"/>
  <c r="D1245" i="20"/>
  <c r="C1245" i="20"/>
  <c r="X1241" i="20"/>
  <c r="W1241" i="20"/>
  <c r="V1241" i="20"/>
  <c r="U1241" i="20"/>
  <c r="T1241" i="20"/>
  <c r="S1241" i="20"/>
  <c r="Q1241" i="20"/>
  <c r="P1241" i="20"/>
  <c r="K1241" i="20"/>
  <c r="J1241" i="20"/>
  <c r="I1241" i="20"/>
  <c r="H1241" i="20"/>
  <c r="G1241" i="20"/>
  <c r="F1241" i="20"/>
  <c r="D1241" i="20"/>
  <c r="C1241" i="20"/>
  <c r="P1237" i="20"/>
  <c r="C1237" i="20"/>
  <c r="X1233" i="20"/>
  <c r="P1233" i="20"/>
  <c r="K1233" i="20"/>
  <c r="C1233" i="20"/>
  <c r="T1226" i="20"/>
  <c r="S1226" i="20"/>
  <c r="R1226" i="20"/>
  <c r="Q1226" i="20"/>
  <c r="P1226" i="20"/>
  <c r="G1226" i="20"/>
  <c r="F1226" i="20"/>
  <c r="E1226" i="20"/>
  <c r="D1226" i="20"/>
  <c r="C1226" i="20"/>
  <c r="P1223" i="20"/>
  <c r="C1223" i="20"/>
  <c r="X1219" i="20"/>
  <c r="W1219" i="20"/>
  <c r="V1219" i="20"/>
  <c r="U1219" i="20"/>
  <c r="T1219" i="20"/>
  <c r="S1219" i="20"/>
  <c r="Q1219" i="20"/>
  <c r="P1219" i="20"/>
  <c r="K1219" i="20"/>
  <c r="J1219" i="20"/>
  <c r="I1219" i="20"/>
  <c r="H1219" i="20"/>
  <c r="G1219" i="20"/>
  <c r="F1219" i="20"/>
  <c r="D1219" i="20"/>
  <c r="C1219" i="20"/>
  <c r="P1216" i="20"/>
  <c r="C1216" i="20"/>
  <c r="P1213" i="20"/>
  <c r="C1213" i="20"/>
  <c r="T1207" i="20"/>
  <c r="S1207" i="20"/>
  <c r="R1207" i="20"/>
  <c r="Q1207" i="20"/>
  <c r="P1207" i="20"/>
  <c r="G1207" i="20"/>
  <c r="F1207" i="20"/>
  <c r="E1207" i="20"/>
  <c r="D1207" i="20"/>
  <c r="C1207" i="20"/>
  <c r="P1205" i="20"/>
  <c r="C1205" i="20"/>
  <c r="V1198" i="20"/>
  <c r="T1198" i="20"/>
  <c r="S1198" i="20"/>
  <c r="R1198" i="20"/>
  <c r="Q1198" i="20"/>
  <c r="P1198" i="20"/>
  <c r="I1198" i="20"/>
  <c r="G1198" i="20"/>
  <c r="F1198" i="20"/>
  <c r="E1198" i="20"/>
  <c r="D1198" i="20"/>
  <c r="C1198" i="20"/>
  <c r="X1194" i="20"/>
  <c r="W1194" i="20"/>
  <c r="V1194" i="20"/>
  <c r="U1194" i="20"/>
  <c r="T1194" i="20"/>
  <c r="S1194" i="20"/>
  <c r="Q1194" i="20"/>
  <c r="P1194" i="20"/>
  <c r="K1194" i="20"/>
  <c r="J1194" i="20"/>
  <c r="I1194" i="20"/>
  <c r="H1194" i="20"/>
  <c r="G1194" i="20"/>
  <c r="F1194" i="20"/>
  <c r="D1194" i="20"/>
  <c r="C1194" i="20"/>
  <c r="P1190" i="20"/>
  <c r="C1190" i="20"/>
  <c r="X1186" i="20"/>
  <c r="P1186" i="20"/>
  <c r="K1186" i="20"/>
  <c r="C1186" i="20"/>
  <c r="T1179" i="20"/>
  <c r="S1179" i="20"/>
  <c r="R1179" i="20"/>
  <c r="Q1179" i="20"/>
  <c r="P1179" i="20"/>
  <c r="G1179" i="20"/>
  <c r="F1179" i="20"/>
  <c r="E1179" i="20"/>
  <c r="D1179" i="20"/>
  <c r="C1179" i="20"/>
  <c r="P1176" i="20"/>
  <c r="C1176" i="20"/>
  <c r="X1172" i="20"/>
  <c r="W1172" i="20"/>
  <c r="V1172" i="20"/>
  <c r="U1172" i="20"/>
  <c r="T1172" i="20"/>
  <c r="S1172" i="20"/>
  <c r="Q1172" i="20"/>
  <c r="P1172" i="20"/>
  <c r="K1172" i="20"/>
  <c r="J1172" i="20"/>
  <c r="I1172" i="20"/>
  <c r="H1172" i="20"/>
  <c r="G1172" i="20"/>
  <c r="F1172" i="20"/>
  <c r="D1172" i="20"/>
  <c r="C1172" i="20"/>
  <c r="P1169" i="20"/>
  <c r="C1169" i="20"/>
  <c r="P1166" i="20"/>
  <c r="C1166" i="20"/>
  <c r="T1160" i="20"/>
  <c r="S1160" i="20"/>
  <c r="R1160" i="20"/>
  <c r="Q1160" i="20"/>
  <c r="P1160" i="20"/>
  <c r="G1160" i="20"/>
  <c r="F1160" i="20"/>
  <c r="E1160" i="20"/>
  <c r="D1160" i="20"/>
  <c r="C1160" i="20"/>
  <c r="P1158" i="20"/>
  <c r="C1158" i="20"/>
  <c r="V1151" i="20"/>
  <c r="T1151" i="20"/>
  <c r="S1151" i="20"/>
  <c r="R1151" i="20"/>
  <c r="Q1151" i="20"/>
  <c r="P1151" i="20"/>
  <c r="I1151" i="20"/>
  <c r="G1151" i="20"/>
  <c r="F1151" i="20"/>
  <c r="E1151" i="20"/>
  <c r="D1151" i="20"/>
  <c r="C1151" i="20"/>
  <c r="X1147" i="20"/>
  <c r="W1147" i="20"/>
  <c r="V1147" i="20"/>
  <c r="U1147" i="20"/>
  <c r="T1147" i="20"/>
  <c r="S1147" i="20"/>
  <c r="Q1147" i="20"/>
  <c r="P1147" i="20"/>
  <c r="K1147" i="20"/>
  <c r="J1147" i="20"/>
  <c r="I1147" i="20"/>
  <c r="H1147" i="20"/>
  <c r="G1147" i="20"/>
  <c r="F1147" i="20"/>
  <c r="D1147" i="20"/>
  <c r="C1147" i="20"/>
  <c r="P1143" i="20"/>
  <c r="C1143" i="20"/>
  <c r="X1139" i="20"/>
  <c r="P1139" i="20"/>
  <c r="K1139" i="20"/>
  <c r="C1139" i="20"/>
  <c r="T1132" i="20"/>
  <c r="S1132" i="20"/>
  <c r="R1132" i="20"/>
  <c r="Q1132" i="20"/>
  <c r="P1132" i="20"/>
  <c r="G1132" i="20"/>
  <c r="F1132" i="20"/>
  <c r="E1132" i="20"/>
  <c r="D1132" i="20"/>
  <c r="C1132" i="20"/>
  <c r="P1129" i="20"/>
  <c r="C1129" i="20"/>
  <c r="X1125" i="20"/>
  <c r="W1125" i="20"/>
  <c r="V1125" i="20"/>
  <c r="U1125" i="20"/>
  <c r="T1125" i="20"/>
  <c r="S1125" i="20"/>
  <c r="Q1125" i="20"/>
  <c r="P1125" i="20"/>
  <c r="K1125" i="20"/>
  <c r="J1125" i="20"/>
  <c r="I1125" i="20"/>
  <c r="H1125" i="20"/>
  <c r="G1125" i="20"/>
  <c r="F1125" i="20"/>
  <c r="D1125" i="20"/>
  <c r="C1125" i="20"/>
  <c r="P1122" i="20"/>
  <c r="C1122" i="20"/>
  <c r="P1119" i="20"/>
  <c r="C1119" i="20"/>
  <c r="T1113" i="20"/>
  <c r="S1113" i="20"/>
  <c r="R1113" i="20"/>
  <c r="Q1113" i="20"/>
  <c r="P1113" i="20"/>
  <c r="G1113" i="20"/>
  <c r="F1113" i="20"/>
  <c r="E1113" i="20"/>
  <c r="D1113" i="20"/>
  <c r="C1113" i="20"/>
  <c r="P1111" i="20"/>
  <c r="C1111" i="20"/>
  <c r="V1104" i="20"/>
  <c r="T1104" i="20"/>
  <c r="S1104" i="20"/>
  <c r="R1104" i="20"/>
  <c r="Q1104" i="20"/>
  <c r="P1104" i="20"/>
  <c r="I1104" i="20"/>
  <c r="G1104" i="20"/>
  <c r="F1104" i="20"/>
  <c r="E1104" i="20"/>
  <c r="D1104" i="20"/>
  <c r="C1104" i="20"/>
  <c r="X1100" i="20"/>
  <c r="W1100" i="20"/>
  <c r="V1100" i="20"/>
  <c r="U1100" i="20"/>
  <c r="T1100" i="20"/>
  <c r="S1100" i="20"/>
  <c r="Q1100" i="20"/>
  <c r="P1100" i="20"/>
  <c r="K1100" i="20"/>
  <c r="J1100" i="20"/>
  <c r="I1100" i="20"/>
  <c r="H1100" i="20"/>
  <c r="G1100" i="20"/>
  <c r="F1100" i="20"/>
  <c r="D1100" i="20"/>
  <c r="C1100" i="20"/>
  <c r="P1096" i="20"/>
  <c r="C1096" i="20"/>
  <c r="X1092" i="20"/>
  <c r="P1092" i="20"/>
  <c r="K1092" i="20"/>
  <c r="C1092" i="20"/>
  <c r="T1085" i="20"/>
  <c r="S1085" i="20"/>
  <c r="R1085" i="20"/>
  <c r="Q1085" i="20"/>
  <c r="P1085" i="20"/>
  <c r="G1085" i="20"/>
  <c r="F1085" i="20"/>
  <c r="E1085" i="20"/>
  <c r="D1085" i="20"/>
  <c r="C1085" i="20"/>
  <c r="P1082" i="20"/>
  <c r="C1082" i="20"/>
  <c r="X1078" i="20"/>
  <c r="W1078" i="20"/>
  <c r="V1078" i="20"/>
  <c r="U1078" i="20"/>
  <c r="T1078" i="20"/>
  <c r="S1078" i="20"/>
  <c r="Q1078" i="20"/>
  <c r="P1078" i="20"/>
  <c r="K1078" i="20"/>
  <c r="J1078" i="20"/>
  <c r="I1078" i="20"/>
  <c r="H1078" i="20"/>
  <c r="G1078" i="20"/>
  <c r="F1078" i="20"/>
  <c r="D1078" i="20"/>
  <c r="C1078" i="20"/>
  <c r="P1075" i="20"/>
  <c r="C1075" i="20"/>
  <c r="P1072" i="20"/>
  <c r="C1072" i="20"/>
  <c r="T1066" i="20"/>
  <c r="S1066" i="20"/>
  <c r="R1066" i="20"/>
  <c r="Q1066" i="20"/>
  <c r="P1066" i="20"/>
  <c r="G1066" i="20"/>
  <c r="F1066" i="20"/>
  <c r="E1066" i="20"/>
  <c r="D1066" i="20"/>
  <c r="C1066" i="20"/>
  <c r="P1064" i="20"/>
  <c r="C1064" i="20"/>
  <c r="V1057" i="20"/>
  <c r="T1057" i="20"/>
  <c r="S1057" i="20"/>
  <c r="R1057" i="20"/>
  <c r="Q1057" i="20"/>
  <c r="P1057" i="20"/>
  <c r="I1057" i="20"/>
  <c r="G1057" i="20"/>
  <c r="F1057" i="20"/>
  <c r="E1057" i="20"/>
  <c r="D1057" i="20"/>
  <c r="C1057" i="20"/>
  <c r="X1053" i="20"/>
  <c r="W1053" i="20"/>
  <c r="V1053" i="20"/>
  <c r="U1053" i="20"/>
  <c r="T1053" i="20"/>
  <c r="S1053" i="20"/>
  <c r="Q1053" i="20"/>
  <c r="P1053" i="20"/>
  <c r="K1053" i="20"/>
  <c r="J1053" i="20"/>
  <c r="I1053" i="20"/>
  <c r="H1053" i="20"/>
  <c r="G1053" i="20"/>
  <c r="F1053" i="20"/>
  <c r="D1053" i="20"/>
  <c r="C1053" i="20"/>
  <c r="P1049" i="20"/>
  <c r="C1049" i="20"/>
  <c r="X1045" i="20"/>
  <c r="P1045" i="20"/>
  <c r="K1045" i="20"/>
  <c r="C1045" i="20"/>
  <c r="T1038" i="20"/>
  <c r="S1038" i="20"/>
  <c r="R1038" i="20"/>
  <c r="Q1038" i="20"/>
  <c r="P1038" i="20"/>
  <c r="G1038" i="20"/>
  <c r="F1038" i="20"/>
  <c r="E1038" i="20"/>
  <c r="D1038" i="20"/>
  <c r="C1038" i="20"/>
  <c r="P1035" i="20"/>
  <c r="C1035" i="20"/>
  <c r="X1031" i="20"/>
  <c r="W1031" i="20"/>
  <c r="V1031" i="20"/>
  <c r="U1031" i="20"/>
  <c r="T1031" i="20"/>
  <c r="S1031" i="20"/>
  <c r="Q1031" i="20"/>
  <c r="P1031" i="20"/>
  <c r="K1031" i="20"/>
  <c r="J1031" i="20"/>
  <c r="I1031" i="20"/>
  <c r="H1031" i="20"/>
  <c r="G1031" i="20"/>
  <c r="F1031" i="20"/>
  <c r="D1031" i="20"/>
  <c r="C1031" i="20"/>
  <c r="P1028" i="20"/>
  <c r="C1028" i="20"/>
  <c r="P1025" i="20"/>
  <c r="C1025" i="20"/>
  <c r="T1019" i="20"/>
  <c r="S1019" i="20"/>
  <c r="R1019" i="20"/>
  <c r="Q1019" i="20"/>
  <c r="P1019" i="20"/>
  <c r="G1019" i="20"/>
  <c r="F1019" i="20"/>
  <c r="E1019" i="20"/>
  <c r="D1019" i="20"/>
  <c r="C1019" i="20"/>
  <c r="P1017" i="20"/>
  <c r="C1017" i="20"/>
  <c r="V1010" i="20"/>
  <c r="T1010" i="20"/>
  <c r="S1010" i="20"/>
  <c r="R1010" i="20"/>
  <c r="Q1010" i="20"/>
  <c r="P1010" i="20"/>
  <c r="I1010" i="20"/>
  <c r="G1010" i="20"/>
  <c r="F1010" i="20"/>
  <c r="E1010" i="20"/>
  <c r="D1010" i="20"/>
  <c r="C1010" i="20"/>
  <c r="X1006" i="20"/>
  <c r="W1006" i="20"/>
  <c r="V1006" i="20"/>
  <c r="U1006" i="20"/>
  <c r="T1006" i="20"/>
  <c r="S1006" i="20"/>
  <c r="Q1006" i="20"/>
  <c r="P1006" i="20"/>
  <c r="K1006" i="20"/>
  <c r="J1006" i="20"/>
  <c r="I1006" i="20"/>
  <c r="H1006" i="20"/>
  <c r="G1006" i="20"/>
  <c r="F1006" i="20"/>
  <c r="D1006" i="20"/>
  <c r="C1006" i="20"/>
  <c r="P1002" i="20"/>
  <c r="C1002" i="20"/>
  <c r="X998" i="20"/>
  <c r="P998" i="20"/>
  <c r="K998" i="20"/>
  <c r="C998" i="20"/>
  <c r="T991" i="20"/>
  <c r="S991" i="20"/>
  <c r="R991" i="20"/>
  <c r="Q991" i="20"/>
  <c r="P991" i="20"/>
  <c r="G991" i="20"/>
  <c r="F991" i="20"/>
  <c r="E991" i="20"/>
  <c r="D991" i="20"/>
  <c r="C991" i="20"/>
  <c r="P988" i="20"/>
  <c r="C988" i="20"/>
  <c r="X984" i="20"/>
  <c r="W984" i="20"/>
  <c r="V984" i="20"/>
  <c r="U984" i="20"/>
  <c r="T984" i="20"/>
  <c r="S984" i="20"/>
  <c r="Q984" i="20"/>
  <c r="P984" i="20"/>
  <c r="K984" i="20"/>
  <c r="J984" i="20"/>
  <c r="I984" i="20"/>
  <c r="H984" i="20"/>
  <c r="G984" i="20"/>
  <c r="F984" i="20"/>
  <c r="D984" i="20"/>
  <c r="C984" i="20"/>
  <c r="P981" i="20"/>
  <c r="C981" i="20"/>
  <c r="P978" i="20"/>
  <c r="C978" i="20"/>
  <c r="T972" i="20"/>
  <c r="S972" i="20"/>
  <c r="R972" i="20"/>
  <c r="Q972" i="20"/>
  <c r="P972" i="20"/>
  <c r="G972" i="20"/>
  <c r="F972" i="20"/>
  <c r="E972" i="20"/>
  <c r="D972" i="20"/>
  <c r="C972" i="20"/>
  <c r="P970" i="20"/>
  <c r="C970" i="20"/>
  <c r="V963" i="20"/>
  <c r="T963" i="20"/>
  <c r="S963" i="20"/>
  <c r="R963" i="20"/>
  <c r="Q963" i="20"/>
  <c r="P963" i="20"/>
  <c r="I963" i="20"/>
  <c r="G963" i="20"/>
  <c r="F963" i="20"/>
  <c r="E963" i="20"/>
  <c r="D963" i="20"/>
  <c r="C963" i="20"/>
  <c r="X959" i="20"/>
  <c r="W959" i="20"/>
  <c r="V959" i="20"/>
  <c r="U959" i="20"/>
  <c r="T959" i="20"/>
  <c r="S959" i="20"/>
  <c r="Q959" i="20"/>
  <c r="P959" i="20"/>
  <c r="K959" i="20"/>
  <c r="J959" i="20"/>
  <c r="I959" i="20"/>
  <c r="H959" i="20"/>
  <c r="G959" i="20"/>
  <c r="F959" i="20"/>
  <c r="D959" i="20"/>
  <c r="C959" i="20"/>
  <c r="P955" i="20"/>
  <c r="C955" i="20"/>
  <c r="X951" i="20"/>
  <c r="P951" i="20"/>
  <c r="K951" i="20"/>
  <c r="C951" i="20"/>
  <c r="T944" i="20"/>
  <c r="S944" i="20"/>
  <c r="R944" i="20"/>
  <c r="Q944" i="20"/>
  <c r="P944" i="20"/>
  <c r="G944" i="20"/>
  <c r="F944" i="20"/>
  <c r="E944" i="20"/>
  <c r="D944" i="20"/>
  <c r="C944" i="20"/>
  <c r="P941" i="20"/>
  <c r="C941" i="20"/>
  <c r="X937" i="20"/>
  <c r="W937" i="20"/>
  <c r="V937" i="20"/>
  <c r="U937" i="20"/>
  <c r="T937" i="20"/>
  <c r="S937" i="20"/>
  <c r="Q937" i="20"/>
  <c r="P937" i="20"/>
  <c r="K937" i="20"/>
  <c r="J937" i="20"/>
  <c r="I937" i="20"/>
  <c r="H937" i="20"/>
  <c r="G937" i="20"/>
  <c r="F937" i="20"/>
  <c r="D937" i="20"/>
  <c r="C937" i="20"/>
  <c r="P934" i="20"/>
  <c r="C934" i="20"/>
  <c r="P931" i="20"/>
  <c r="C931" i="20"/>
  <c r="T925" i="20"/>
  <c r="S925" i="20"/>
  <c r="R925" i="20"/>
  <c r="Q925" i="20"/>
  <c r="P925" i="20"/>
  <c r="G925" i="20"/>
  <c r="F925" i="20"/>
  <c r="E925" i="20"/>
  <c r="D925" i="20"/>
  <c r="C925" i="20"/>
  <c r="P923" i="20"/>
  <c r="C923" i="20"/>
  <c r="V916" i="20"/>
  <c r="T916" i="20"/>
  <c r="S916" i="20"/>
  <c r="R916" i="20"/>
  <c r="Q916" i="20"/>
  <c r="P916" i="20"/>
  <c r="I916" i="20"/>
  <c r="G916" i="20"/>
  <c r="F916" i="20"/>
  <c r="E916" i="20"/>
  <c r="D916" i="20"/>
  <c r="C916" i="20"/>
  <c r="X912" i="20"/>
  <c r="W912" i="20"/>
  <c r="V912" i="20"/>
  <c r="U912" i="20"/>
  <c r="T912" i="20"/>
  <c r="S912" i="20"/>
  <c r="Q912" i="20"/>
  <c r="P912" i="20"/>
  <c r="K912" i="20"/>
  <c r="J912" i="20"/>
  <c r="I912" i="20"/>
  <c r="H912" i="20"/>
  <c r="G912" i="20"/>
  <c r="F912" i="20"/>
  <c r="D912" i="20"/>
  <c r="C912" i="20"/>
  <c r="P908" i="20"/>
  <c r="C908" i="20"/>
  <c r="X904" i="20"/>
  <c r="P904" i="20"/>
  <c r="K904" i="20"/>
  <c r="C904" i="20"/>
  <c r="T897" i="20"/>
  <c r="S897" i="20"/>
  <c r="R897" i="20"/>
  <c r="Q897" i="20"/>
  <c r="P897" i="20"/>
  <c r="G897" i="20"/>
  <c r="F897" i="20"/>
  <c r="E897" i="20"/>
  <c r="D897" i="20"/>
  <c r="C897" i="20"/>
  <c r="P894" i="20"/>
  <c r="C894" i="20"/>
  <c r="X890" i="20"/>
  <c r="W890" i="20"/>
  <c r="V890" i="20"/>
  <c r="U890" i="20"/>
  <c r="T890" i="20"/>
  <c r="S890" i="20"/>
  <c r="Q890" i="20"/>
  <c r="P890" i="20"/>
  <c r="K890" i="20"/>
  <c r="J890" i="20"/>
  <c r="I890" i="20"/>
  <c r="H890" i="20"/>
  <c r="G890" i="20"/>
  <c r="F890" i="20"/>
  <c r="D890" i="20"/>
  <c r="C890" i="20"/>
  <c r="P887" i="20"/>
  <c r="C887" i="20"/>
  <c r="P884" i="20"/>
  <c r="C884" i="20"/>
  <c r="T878" i="20"/>
  <c r="S878" i="20"/>
  <c r="R878" i="20"/>
  <c r="Q878" i="20"/>
  <c r="P878" i="20"/>
  <c r="G878" i="20"/>
  <c r="F878" i="20"/>
  <c r="E878" i="20"/>
  <c r="D878" i="20"/>
  <c r="C878" i="20"/>
  <c r="P876" i="20"/>
  <c r="C876" i="20"/>
  <c r="V869" i="20"/>
  <c r="T869" i="20"/>
  <c r="S869" i="20"/>
  <c r="R869" i="20"/>
  <c r="Q869" i="20"/>
  <c r="P869" i="20"/>
  <c r="I869" i="20"/>
  <c r="G869" i="20"/>
  <c r="F869" i="20"/>
  <c r="E869" i="20"/>
  <c r="D869" i="20"/>
  <c r="C869" i="20"/>
  <c r="X865" i="20"/>
  <c r="W865" i="20"/>
  <c r="V865" i="20"/>
  <c r="U865" i="20"/>
  <c r="T865" i="20"/>
  <c r="S865" i="20"/>
  <c r="Q865" i="20"/>
  <c r="P865" i="20"/>
  <c r="K865" i="20"/>
  <c r="J865" i="20"/>
  <c r="I865" i="20"/>
  <c r="H865" i="20"/>
  <c r="G865" i="20"/>
  <c r="F865" i="20"/>
  <c r="D865" i="20"/>
  <c r="C865" i="20"/>
  <c r="P861" i="20"/>
  <c r="C861" i="20"/>
  <c r="X857" i="20"/>
  <c r="P857" i="20"/>
  <c r="K857" i="20"/>
  <c r="C857" i="20"/>
  <c r="T850" i="20"/>
  <c r="S850" i="20"/>
  <c r="R850" i="20"/>
  <c r="Q850" i="20"/>
  <c r="P850" i="20"/>
  <c r="G850" i="20"/>
  <c r="F850" i="20"/>
  <c r="E850" i="20"/>
  <c r="D850" i="20"/>
  <c r="C850" i="20"/>
  <c r="P847" i="20"/>
  <c r="C847" i="20"/>
  <c r="X843" i="20"/>
  <c r="W843" i="20"/>
  <c r="V843" i="20"/>
  <c r="U843" i="20"/>
  <c r="T843" i="20"/>
  <c r="S843" i="20"/>
  <c r="Q843" i="20"/>
  <c r="P843" i="20"/>
  <c r="K843" i="20"/>
  <c r="J843" i="20"/>
  <c r="I843" i="20"/>
  <c r="H843" i="20"/>
  <c r="G843" i="20"/>
  <c r="F843" i="20"/>
  <c r="D843" i="20"/>
  <c r="C843" i="20"/>
  <c r="P840" i="20"/>
  <c r="C840" i="20"/>
  <c r="P837" i="20"/>
  <c r="C837" i="20"/>
  <c r="T831" i="20"/>
  <c r="S831" i="20"/>
  <c r="R831" i="20"/>
  <c r="Q831" i="20"/>
  <c r="P831" i="20"/>
  <c r="G831" i="20"/>
  <c r="F831" i="20"/>
  <c r="E831" i="20"/>
  <c r="D831" i="20"/>
  <c r="C831" i="20"/>
  <c r="P829" i="20"/>
  <c r="C829" i="20"/>
  <c r="V822" i="20"/>
  <c r="T822" i="20"/>
  <c r="S822" i="20"/>
  <c r="R822" i="20"/>
  <c r="Q822" i="20"/>
  <c r="P822" i="20"/>
  <c r="I822" i="20"/>
  <c r="G822" i="20"/>
  <c r="F822" i="20"/>
  <c r="E822" i="20"/>
  <c r="D822" i="20"/>
  <c r="C822" i="20"/>
  <c r="X818" i="20"/>
  <c r="W818" i="20"/>
  <c r="V818" i="20"/>
  <c r="U818" i="20"/>
  <c r="T818" i="20"/>
  <c r="S818" i="20"/>
  <c r="Q818" i="20"/>
  <c r="P818" i="20"/>
  <c r="K818" i="20"/>
  <c r="J818" i="20"/>
  <c r="I818" i="20"/>
  <c r="H818" i="20"/>
  <c r="G818" i="20"/>
  <c r="F818" i="20"/>
  <c r="D818" i="20"/>
  <c r="C818" i="20"/>
  <c r="P814" i="20"/>
  <c r="C814" i="20"/>
  <c r="X810" i="20"/>
  <c r="P810" i="20"/>
  <c r="K810" i="20"/>
  <c r="C810" i="20"/>
  <c r="T803" i="20"/>
  <c r="S803" i="20"/>
  <c r="R803" i="20"/>
  <c r="Q803" i="20"/>
  <c r="P803" i="20"/>
  <c r="G803" i="20"/>
  <c r="F803" i="20"/>
  <c r="E803" i="20"/>
  <c r="D803" i="20"/>
  <c r="C803" i="20"/>
  <c r="P800" i="20"/>
  <c r="C800" i="20"/>
  <c r="X796" i="20"/>
  <c r="W796" i="20"/>
  <c r="V796" i="20"/>
  <c r="U796" i="20"/>
  <c r="T796" i="20"/>
  <c r="S796" i="20"/>
  <c r="Q796" i="20"/>
  <c r="P796" i="20"/>
  <c r="K796" i="20"/>
  <c r="J796" i="20"/>
  <c r="I796" i="20"/>
  <c r="H796" i="20"/>
  <c r="G796" i="20"/>
  <c r="F796" i="20"/>
  <c r="D796" i="20"/>
  <c r="C796" i="20"/>
  <c r="P793" i="20"/>
  <c r="C793" i="20"/>
  <c r="P790" i="20"/>
  <c r="C790" i="20"/>
  <c r="T784" i="20"/>
  <c r="S784" i="20"/>
  <c r="R784" i="20"/>
  <c r="Q784" i="20"/>
  <c r="P784" i="20"/>
  <c r="G784" i="20"/>
  <c r="F784" i="20"/>
  <c r="E784" i="20"/>
  <c r="D784" i="20"/>
  <c r="C784" i="20"/>
  <c r="P782" i="20"/>
  <c r="C782" i="20"/>
  <c r="V775" i="20"/>
  <c r="T775" i="20"/>
  <c r="S775" i="20"/>
  <c r="R775" i="20"/>
  <c r="Q775" i="20"/>
  <c r="P775" i="20"/>
  <c r="I775" i="20"/>
  <c r="G775" i="20"/>
  <c r="F775" i="20"/>
  <c r="E775" i="20"/>
  <c r="D775" i="20"/>
  <c r="C775" i="20"/>
  <c r="X771" i="20"/>
  <c r="W771" i="20"/>
  <c r="V771" i="20"/>
  <c r="U771" i="20"/>
  <c r="T771" i="20"/>
  <c r="S771" i="20"/>
  <c r="Q771" i="20"/>
  <c r="P771" i="20"/>
  <c r="K771" i="20"/>
  <c r="J771" i="20"/>
  <c r="I771" i="20"/>
  <c r="H771" i="20"/>
  <c r="G771" i="20"/>
  <c r="F771" i="20"/>
  <c r="D771" i="20"/>
  <c r="C771" i="20"/>
  <c r="P767" i="20"/>
  <c r="C767" i="20"/>
  <c r="X763" i="20"/>
  <c r="P763" i="20"/>
  <c r="K763" i="20"/>
  <c r="C763" i="20"/>
  <c r="T756" i="20"/>
  <c r="S756" i="20"/>
  <c r="R756" i="20"/>
  <c r="Q756" i="20"/>
  <c r="P756" i="20"/>
  <c r="G756" i="20"/>
  <c r="F756" i="20"/>
  <c r="E756" i="20"/>
  <c r="D756" i="20"/>
  <c r="C756" i="20"/>
  <c r="P753" i="20"/>
  <c r="C753" i="20"/>
  <c r="X749" i="20"/>
  <c r="W749" i="20"/>
  <c r="V749" i="20"/>
  <c r="U749" i="20"/>
  <c r="T749" i="20"/>
  <c r="S749" i="20"/>
  <c r="Q749" i="20"/>
  <c r="P749" i="20"/>
  <c r="K749" i="20"/>
  <c r="J749" i="20"/>
  <c r="I749" i="20"/>
  <c r="H749" i="20"/>
  <c r="G749" i="20"/>
  <c r="F749" i="20"/>
  <c r="D749" i="20"/>
  <c r="C749" i="20"/>
  <c r="P746" i="20"/>
  <c r="C746" i="20"/>
  <c r="P743" i="20"/>
  <c r="C743" i="20"/>
  <c r="T737" i="20"/>
  <c r="S737" i="20"/>
  <c r="R737" i="20"/>
  <c r="Q737" i="20"/>
  <c r="P737" i="20"/>
  <c r="G737" i="20"/>
  <c r="F737" i="20"/>
  <c r="E737" i="20"/>
  <c r="D737" i="20"/>
  <c r="C737" i="20"/>
  <c r="P735" i="20"/>
  <c r="C735" i="20"/>
  <c r="V728" i="20"/>
  <c r="T728" i="20"/>
  <c r="S728" i="20"/>
  <c r="R728" i="20"/>
  <c r="Q728" i="20"/>
  <c r="P728" i="20"/>
  <c r="I728" i="20"/>
  <c r="G728" i="20"/>
  <c r="F728" i="20"/>
  <c r="E728" i="20"/>
  <c r="D728" i="20"/>
  <c r="C728" i="20"/>
  <c r="X724" i="20"/>
  <c r="W724" i="20"/>
  <c r="V724" i="20"/>
  <c r="U724" i="20"/>
  <c r="T724" i="20"/>
  <c r="S724" i="20"/>
  <c r="Q724" i="20"/>
  <c r="P724" i="20"/>
  <c r="K724" i="20"/>
  <c r="J724" i="20"/>
  <c r="I724" i="20"/>
  <c r="H724" i="20"/>
  <c r="G724" i="20"/>
  <c r="F724" i="20"/>
  <c r="D724" i="20"/>
  <c r="C724" i="20"/>
  <c r="P720" i="20"/>
  <c r="C720" i="20"/>
  <c r="X716" i="20"/>
  <c r="P716" i="20"/>
  <c r="K716" i="20"/>
  <c r="C716" i="20"/>
  <c r="T709" i="20"/>
  <c r="S709" i="20"/>
  <c r="R709" i="20"/>
  <c r="Q709" i="20"/>
  <c r="P709" i="20"/>
  <c r="G709" i="20"/>
  <c r="F709" i="20"/>
  <c r="E709" i="20"/>
  <c r="D709" i="20"/>
  <c r="C709" i="20"/>
  <c r="P706" i="20"/>
  <c r="C706" i="20"/>
  <c r="X702" i="20"/>
  <c r="W702" i="20"/>
  <c r="V702" i="20"/>
  <c r="U702" i="20"/>
  <c r="T702" i="20"/>
  <c r="S702" i="20"/>
  <c r="Q702" i="20"/>
  <c r="P702" i="20"/>
  <c r="K702" i="20"/>
  <c r="J702" i="20"/>
  <c r="I702" i="20"/>
  <c r="H702" i="20"/>
  <c r="G702" i="20"/>
  <c r="F702" i="20"/>
  <c r="D702" i="20"/>
  <c r="C702" i="20"/>
  <c r="P699" i="20"/>
  <c r="C699" i="20"/>
  <c r="P696" i="20"/>
  <c r="C696" i="20"/>
  <c r="T690" i="20"/>
  <c r="S690" i="20"/>
  <c r="R690" i="20"/>
  <c r="Q690" i="20"/>
  <c r="P690" i="20"/>
  <c r="G690" i="20"/>
  <c r="F690" i="20"/>
  <c r="E690" i="20"/>
  <c r="D690" i="20"/>
  <c r="C690" i="20"/>
  <c r="P688" i="20"/>
  <c r="C688" i="20"/>
  <c r="V681" i="20"/>
  <c r="T681" i="20"/>
  <c r="S681" i="20"/>
  <c r="R681" i="20"/>
  <c r="Q681" i="20"/>
  <c r="P681" i="20"/>
  <c r="I681" i="20"/>
  <c r="G681" i="20"/>
  <c r="F681" i="20"/>
  <c r="E681" i="20"/>
  <c r="D681" i="20"/>
  <c r="C681" i="20"/>
  <c r="X677" i="20"/>
  <c r="W677" i="20"/>
  <c r="V677" i="20"/>
  <c r="U677" i="20"/>
  <c r="T677" i="20"/>
  <c r="S677" i="20"/>
  <c r="Q677" i="20"/>
  <c r="P677" i="20"/>
  <c r="K677" i="20"/>
  <c r="J677" i="20"/>
  <c r="I677" i="20"/>
  <c r="H677" i="20"/>
  <c r="G677" i="20"/>
  <c r="F677" i="20"/>
  <c r="D677" i="20"/>
  <c r="C677" i="20"/>
  <c r="P673" i="20"/>
  <c r="C673" i="20"/>
  <c r="X669" i="20"/>
  <c r="P669" i="20"/>
  <c r="K669" i="20"/>
  <c r="C669" i="20"/>
  <c r="T662" i="20"/>
  <c r="S662" i="20"/>
  <c r="R662" i="20"/>
  <c r="Q662" i="20"/>
  <c r="P662" i="20"/>
  <c r="G662" i="20"/>
  <c r="F662" i="20"/>
  <c r="E662" i="20"/>
  <c r="D662" i="20"/>
  <c r="C662" i="20"/>
  <c r="P659" i="20"/>
  <c r="C659" i="20"/>
  <c r="X655" i="20"/>
  <c r="W655" i="20"/>
  <c r="V655" i="20"/>
  <c r="U655" i="20"/>
  <c r="T655" i="20"/>
  <c r="S655" i="20"/>
  <c r="Q655" i="20"/>
  <c r="P655" i="20"/>
  <c r="K655" i="20"/>
  <c r="J655" i="20"/>
  <c r="I655" i="20"/>
  <c r="H655" i="20"/>
  <c r="G655" i="20"/>
  <c r="F655" i="20"/>
  <c r="D655" i="20"/>
  <c r="C655" i="20"/>
  <c r="P652" i="20"/>
  <c r="C652" i="20"/>
  <c r="P649" i="20"/>
  <c r="C649" i="20"/>
  <c r="T643" i="20"/>
  <c r="S643" i="20"/>
  <c r="R643" i="20"/>
  <c r="Q643" i="20"/>
  <c r="P643" i="20"/>
  <c r="G643" i="20"/>
  <c r="F643" i="20"/>
  <c r="E643" i="20"/>
  <c r="D643" i="20"/>
  <c r="C643" i="20"/>
  <c r="P641" i="20"/>
  <c r="C641" i="20"/>
  <c r="V634" i="20"/>
  <c r="T634" i="20"/>
  <c r="S634" i="20"/>
  <c r="R634" i="20"/>
  <c r="Q634" i="20"/>
  <c r="P634" i="20"/>
  <c r="I634" i="20"/>
  <c r="G634" i="20"/>
  <c r="F634" i="20"/>
  <c r="E634" i="20"/>
  <c r="D634" i="20"/>
  <c r="C634" i="20"/>
  <c r="X630" i="20"/>
  <c r="W630" i="20"/>
  <c r="V630" i="20"/>
  <c r="U630" i="20"/>
  <c r="T630" i="20"/>
  <c r="S630" i="20"/>
  <c r="Q630" i="20"/>
  <c r="P630" i="20"/>
  <c r="K630" i="20"/>
  <c r="J630" i="20"/>
  <c r="I630" i="20"/>
  <c r="H630" i="20"/>
  <c r="G630" i="20"/>
  <c r="F630" i="20"/>
  <c r="D630" i="20"/>
  <c r="C630" i="20"/>
  <c r="P626" i="20"/>
  <c r="C626" i="20"/>
  <c r="X622" i="20"/>
  <c r="P622" i="20"/>
  <c r="K622" i="20"/>
  <c r="C622" i="20"/>
  <c r="T615" i="20"/>
  <c r="S615" i="20"/>
  <c r="R615" i="20"/>
  <c r="Q615" i="20"/>
  <c r="P615" i="20"/>
  <c r="G615" i="20"/>
  <c r="F615" i="20"/>
  <c r="E615" i="20"/>
  <c r="D615" i="20"/>
  <c r="C615" i="20"/>
  <c r="P612" i="20"/>
  <c r="C612" i="20"/>
  <c r="X608" i="20"/>
  <c r="W608" i="20"/>
  <c r="V608" i="20"/>
  <c r="U608" i="20"/>
  <c r="T608" i="20"/>
  <c r="S608" i="20"/>
  <c r="Q608" i="20"/>
  <c r="P608" i="20"/>
  <c r="K608" i="20"/>
  <c r="J608" i="20"/>
  <c r="I608" i="20"/>
  <c r="H608" i="20"/>
  <c r="G608" i="20"/>
  <c r="F608" i="20"/>
  <c r="D608" i="20"/>
  <c r="C608" i="20"/>
  <c r="P605" i="20"/>
  <c r="C605" i="20"/>
  <c r="P602" i="20"/>
  <c r="C602" i="20"/>
  <c r="T596" i="20"/>
  <c r="S596" i="20"/>
  <c r="R596" i="20"/>
  <c r="Q596" i="20"/>
  <c r="P596" i="20"/>
  <c r="G596" i="20"/>
  <c r="F596" i="20"/>
  <c r="E596" i="20"/>
  <c r="D596" i="20"/>
  <c r="C596" i="20"/>
  <c r="P594" i="20"/>
  <c r="C594" i="20"/>
  <c r="V587" i="20"/>
  <c r="T587" i="20"/>
  <c r="S587" i="20"/>
  <c r="R587" i="20"/>
  <c r="Q587" i="20"/>
  <c r="P587" i="20"/>
  <c r="I587" i="20"/>
  <c r="G587" i="20"/>
  <c r="F587" i="20"/>
  <c r="E587" i="20"/>
  <c r="D587" i="20"/>
  <c r="C587" i="20"/>
  <c r="X583" i="20"/>
  <c r="W583" i="20"/>
  <c r="V583" i="20"/>
  <c r="U583" i="20"/>
  <c r="T583" i="20"/>
  <c r="S583" i="20"/>
  <c r="Q583" i="20"/>
  <c r="P583" i="20"/>
  <c r="K583" i="20"/>
  <c r="J583" i="20"/>
  <c r="I583" i="20"/>
  <c r="H583" i="20"/>
  <c r="G583" i="20"/>
  <c r="F583" i="20"/>
  <c r="D583" i="20"/>
  <c r="C583" i="20"/>
  <c r="P579" i="20"/>
  <c r="C579" i="20"/>
  <c r="X575" i="20"/>
  <c r="P575" i="20"/>
  <c r="K575" i="20"/>
  <c r="C575" i="20"/>
  <c r="T568" i="20"/>
  <c r="S568" i="20"/>
  <c r="R568" i="20"/>
  <c r="Q568" i="20"/>
  <c r="P568" i="20"/>
  <c r="G568" i="20"/>
  <c r="F568" i="20"/>
  <c r="E568" i="20"/>
  <c r="D568" i="20"/>
  <c r="C568" i="20"/>
  <c r="P565" i="20"/>
  <c r="C565" i="20"/>
  <c r="X561" i="20"/>
  <c r="W561" i="20"/>
  <c r="V561" i="20"/>
  <c r="U561" i="20"/>
  <c r="T561" i="20"/>
  <c r="S561" i="20"/>
  <c r="Q561" i="20"/>
  <c r="P561" i="20"/>
  <c r="K561" i="20"/>
  <c r="J561" i="20"/>
  <c r="I561" i="20"/>
  <c r="H561" i="20"/>
  <c r="G561" i="20"/>
  <c r="F561" i="20"/>
  <c r="D561" i="20"/>
  <c r="C561" i="20"/>
  <c r="P558" i="20"/>
  <c r="C558" i="20"/>
  <c r="P555" i="20"/>
  <c r="C555" i="20"/>
  <c r="T549" i="20"/>
  <c r="S549" i="20"/>
  <c r="R549" i="20"/>
  <c r="Q549" i="20"/>
  <c r="P549" i="20"/>
  <c r="G549" i="20"/>
  <c r="F549" i="20"/>
  <c r="E549" i="20"/>
  <c r="D549" i="20"/>
  <c r="C549" i="20"/>
  <c r="P547" i="20"/>
  <c r="C547" i="20"/>
  <c r="V540" i="20"/>
  <c r="T540" i="20"/>
  <c r="S540" i="20"/>
  <c r="R540" i="20"/>
  <c r="Q540" i="20"/>
  <c r="P540" i="20"/>
  <c r="I540" i="20"/>
  <c r="G540" i="20"/>
  <c r="F540" i="20"/>
  <c r="E540" i="20"/>
  <c r="D540" i="20"/>
  <c r="C540" i="20"/>
  <c r="X536" i="20"/>
  <c r="W536" i="20"/>
  <c r="V536" i="20"/>
  <c r="U536" i="20"/>
  <c r="T536" i="20"/>
  <c r="S536" i="20"/>
  <c r="Q536" i="20"/>
  <c r="P536" i="20"/>
  <c r="K536" i="20"/>
  <c r="J536" i="20"/>
  <c r="I536" i="20"/>
  <c r="H536" i="20"/>
  <c r="G536" i="20"/>
  <c r="F536" i="20"/>
  <c r="D536" i="20"/>
  <c r="C536" i="20"/>
  <c r="P532" i="20"/>
  <c r="C532" i="20"/>
  <c r="X528" i="20"/>
  <c r="P528" i="20"/>
  <c r="K528" i="20"/>
  <c r="C528" i="20"/>
  <c r="T521" i="20"/>
  <c r="S521" i="20"/>
  <c r="R521" i="20"/>
  <c r="Q521" i="20"/>
  <c r="P521" i="20"/>
  <c r="G521" i="20"/>
  <c r="F521" i="20"/>
  <c r="E521" i="20"/>
  <c r="D521" i="20"/>
  <c r="C521" i="20"/>
  <c r="P518" i="20"/>
  <c r="C518" i="20"/>
  <c r="X514" i="20"/>
  <c r="W514" i="20"/>
  <c r="V514" i="20"/>
  <c r="U514" i="20"/>
  <c r="T514" i="20"/>
  <c r="S514" i="20"/>
  <c r="Q514" i="20"/>
  <c r="P514" i="20"/>
  <c r="K514" i="20"/>
  <c r="J514" i="20"/>
  <c r="I514" i="20"/>
  <c r="H514" i="20"/>
  <c r="G514" i="20"/>
  <c r="F514" i="20"/>
  <c r="D514" i="20"/>
  <c r="C514" i="20"/>
  <c r="P511" i="20"/>
  <c r="C511" i="20"/>
  <c r="P508" i="20"/>
  <c r="C508" i="20"/>
  <c r="T502" i="20"/>
  <c r="S502" i="20"/>
  <c r="R502" i="20"/>
  <c r="Q502" i="20"/>
  <c r="P502" i="20"/>
  <c r="G502" i="20"/>
  <c r="F502" i="20"/>
  <c r="E502" i="20"/>
  <c r="D502" i="20"/>
  <c r="C502" i="20"/>
  <c r="P500" i="20"/>
  <c r="C500" i="20"/>
  <c r="V493" i="20"/>
  <c r="T493" i="20"/>
  <c r="S493" i="20"/>
  <c r="R493" i="20"/>
  <c r="Q493" i="20"/>
  <c r="P493" i="20"/>
  <c r="I493" i="20"/>
  <c r="G493" i="20"/>
  <c r="F493" i="20"/>
  <c r="E493" i="20"/>
  <c r="D493" i="20"/>
  <c r="C493" i="20"/>
  <c r="X489" i="20"/>
  <c r="W489" i="20"/>
  <c r="V489" i="20"/>
  <c r="U489" i="20"/>
  <c r="T489" i="20"/>
  <c r="S489" i="20"/>
  <c r="Q489" i="20"/>
  <c r="P489" i="20"/>
  <c r="K489" i="20"/>
  <c r="J489" i="20"/>
  <c r="I489" i="20"/>
  <c r="H489" i="20"/>
  <c r="G489" i="20"/>
  <c r="F489" i="20"/>
  <c r="D489" i="20"/>
  <c r="C489" i="20"/>
  <c r="P485" i="20"/>
  <c r="C485" i="20"/>
  <c r="X481" i="20"/>
  <c r="P481" i="20"/>
  <c r="K481" i="20"/>
  <c r="C481" i="20"/>
  <c r="T474" i="20"/>
  <c r="S474" i="20"/>
  <c r="R474" i="20"/>
  <c r="Q474" i="20"/>
  <c r="P474" i="20"/>
  <c r="G474" i="20"/>
  <c r="F474" i="20"/>
  <c r="E474" i="20"/>
  <c r="D474" i="20"/>
  <c r="C474" i="20"/>
  <c r="P471" i="20"/>
  <c r="C471" i="20"/>
  <c r="X467" i="20"/>
  <c r="W467" i="20"/>
  <c r="V467" i="20"/>
  <c r="U467" i="20"/>
  <c r="T467" i="20"/>
  <c r="S467" i="20"/>
  <c r="Q467" i="20"/>
  <c r="P467" i="20"/>
  <c r="K467" i="20"/>
  <c r="J467" i="20"/>
  <c r="I467" i="20"/>
  <c r="H467" i="20"/>
  <c r="G467" i="20"/>
  <c r="F467" i="20"/>
  <c r="D467" i="20"/>
  <c r="C467" i="20"/>
  <c r="P464" i="20"/>
  <c r="C464" i="20"/>
  <c r="P461" i="20"/>
  <c r="C461" i="20"/>
  <c r="T455" i="20"/>
  <c r="S455" i="20"/>
  <c r="R455" i="20"/>
  <c r="Q455" i="20"/>
  <c r="P455" i="20"/>
  <c r="G455" i="20"/>
  <c r="F455" i="20"/>
  <c r="E455" i="20"/>
  <c r="D455" i="20"/>
  <c r="C455" i="20"/>
  <c r="P453" i="20"/>
  <c r="C453" i="20"/>
  <c r="V446" i="20"/>
  <c r="T446" i="20"/>
  <c r="S446" i="20"/>
  <c r="R446" i="20"/>
  <c r="Q446" i="20"/>
  <c r="P446" i="20"/>
  <c r="I446" i="20"/>
  <c r="G446" i="20"/>
  <c r="F446" i="20"/>
  <c r="E446" i="20"/>
  <c r="D446" i="20"/>
  <c r="C446" i="20"/>
  <c r="X442" i="20"/>
  <c r="W442" i="20"/>
  <c r="V442" i="20"/>
  <c r="U442" i="20"/>
  <c r="T442" i="20"/>
  <c r="S442" i="20"/>
  <c r="Q442" i="20"/>
  <c r="P442" i="20"/>
  <c r="K442" i="20"/>
  <c r="J442" i="20"/>
  <c r="I442" i="20"/>
  <c r="H442" i="20"/>
  <c r="G442" i="20"/>
  <c r="F442" i="20"/>
  <c r="D442" i="20"/>
  <c r="C442" i="20"/>
  <c r="P438" i="20"/>
  <c r="C438" i="20"/>
  <c r="X434" i="20"/>
  <c r="P434" i="20"/>
  <c r="K434" i="20"/>
  <c r="C434" i="20"/>
  <c r="T427" i="20"/>
  <c r="S427" i="20"/>
  <c r="R427" i="20"/>
  <c r="Q427" i="20"/>
  <c r="P427" i="20"/>
  <c r="G427" i="20"/>
  <c r="F427" i="20"/>
  <c r="E427" i="20"/>
  <c r="D427" i="20"/>
  <c r="C427" i="20"/>
  <c r="P424" i="20"/>
  <c r="C424" i="20"/>
  <c r="X420" i="20"/>
  <c r="W420" i="20"/>
  <c r="V420" i="20"/>
  <c r="U420" i="20"/>
  <c r="T420" i="20"/>
  <c r="S420" i="20"/>
  <c r="Q420" i="20"/>
  <c r="P420" i="20"/>
  <c r="K420" i="20"/>
  <c r="J420" i="20"/>
  <c r="I420" i="20"/>
  <c r="H420" i="20"/>
  <c r="G420" i="20"/>
  <c r="F420" i="20"/>
  <c r="D420" i="20"/>
  <c r="C420" i="20"/>
  <c r="P417" i="20"/>
  <c r="C417" i="20"/>
  <c r="P414" i="20"/>
  <c r="C414" i="20"/>
  <c r="T408" i="20"/>
  <c r="S408" i="20"/>
  <c r="R408" i="20"/>
  <c r="Q408" i="20"/>
  <c r="P408" i="20"/>
  <c r="G408" i="20"/>
  <c r="F408" i="20"/>
  <c r="E408" i="20"/>
  <c r="D408" i="20"/>
  <c r="C408" i="20"/>
  <c r="P406" i="20"/>
  <c r="C406" i="20"/>
  <c r="V399" i="20"/>
  <c r="T399" i="20"/>
  <c r="S399" i="20"/>
  <c r="R399" i="20"/>
  <c r="Q399" i="20"/>
  <c r="P399" i="20"/>
  <c r="I399" i="20"/>
  <c r="G399" i="20"/>
  <c r="F399" i="20"/>
  <c r="E399" i="20"/>
  <c r="D399" i="20"/>
  <c r="C399" i="20"/>
  <c r="X395" i="20"/>
  <c r="W395" i="20"/>
  <c r="V395" i="20"/>
  <c r="U395" i="20"/>
  <c r="T395" i="20"/>
  <c r="S395" i="20"/>
  <c r="Q395" i="20"/>
  <c r="P395" i="20"/>
  <c r="K395" i="20"/>
  <c r="J395" i="20"/>
  <c r="I395" i="20"/>
  <c r="H395" i="20"/>
  <c r="G395" i="20"/>
  <c r="F395" i="20"/>
  <c r="D395" i="20"/>
  <c r="C395" i="20"/>
  <c r="P391" i="20"/>
  <c r="C391" i="20"/>
  <c r="X387" i="20"/>
  <c r="P387" i="20"/>
  <c r="K387" i="20"/>
  <c r="C387" i="20"/>
  <c r="T380" i="20"/>
  <c r="S380" i="20"/>
  <c r="R380" i="20"/>
  <c r="Q380" i="20"/>
  <c r="P380" i="20"/>
  <c r="G380" i="20"/>
  <c r="F380" i="20"/>
  <c r="E380" i="20"/>
  <c r="D380" i="20"/>
  <c r="C380" i="20"/>
  <c r="P377" i="20"/>
  <c r="C377" i="20"/>
  <c r="X373" i="20"/>
  <c r="W373" i="20"/>
  <c r="V373" i="20"/>
  <c r="U373" i="20"/>
  <c r="T373" i="20"/>
  <c r="S373" i="20"/>
  <c r="Q373" i="20"/>
  <c r="P373" i="20"/>
  <c r="K373" i="20"/>
  <c r="J373" i="20"/>
  <c r="I373" i="20"/>
  <c r="H373" i="20"/>
  <c r="G373" i="20"/>
  <c r="F373" i="20"/>
  <c r="D373" i="20"/>
  <c r="C373" i="20"/>
  <c r="P370" i="20"/>
  <c r="C370" i="20"/>
  <c r="P367" i="20"/>
  <c r="C367" i="20"/>
  <c r="T361" i="20"/>
  <c r="S361" i="20"/>
  <c r="R361" i="20"/>
  <c r="Q361" i="20"/>
  <c r="P361" i="20"/>
  <c r="G361" i="20"/>
  <c r="F361" i="20"/>
  <c r="E361" i="20"/>
  <c r="D361" i="20"/>
  <c r="C361" i="20"/>
  <c r="P359" i="20"/>
  <c r="C359" i="20"/>
  <c r="V352" i="20"/>
  <c r="T352" i="20"/>
  <c r="S352" i="20"/>
  <c r="R352" i="20"/>
  <c r="Q352" i="20"/>
  <c r="P352" i="20"/>
  <c r="I352" i="20"/>
  <c r="G352" i="20"/>
  <c r="F352" i="20"/>
  <c r="E352" i="20"/>
  <c r="D352" i="20"/>
  <c r="C352" i="20"/>
  <c r="X348" i="20"/>
  <c r="W348" i="20"/>
  <c r="V348" i="20"/>
  <c r="U348" i="20"/>
  <c r="T348" i="20"/>
  <c r="S348" i="20"/>
  <c r="Q348" i="20"/>
  <c r="P348" i="20"/>
  <c r="K348" i="20"/>
  <c r="J348" i="20"/>
  <c r="I348" i="20"/>
  <c r="H348" i="20"/>
  <c r="G348" i="20"/>
  <c r="F348" i="20"/>
  <c r="D348" i="20"/>
  <c r="C348" i="20"/>
  <c r="P344" i="20"/>
  <c r="C344" i="20"/>
  <c r="X340" i="20"/>
  <c r="P340" i="20"/>
  <c r="K340" i="20"/>
  <c r="C340" i="20"/>
  <c r="T333" i="20"/>
  <c r="S333" i="20"/>
  <c r="R333" i="20"/>
  <c r="Q333" i="20"/>
  <c r="P333" i="20"/>
  <c r="G333" i="20"/>
  <c r="F333" i="20"/>
  <c r="E333" i="20"/>
  <c r="D333" i="20"/>
  <c r="C333" i="20"/>
  <c r="P330" i="20"/>
  <c r="C330" i="20"/>
  <c r="X326" i="20"/>
  <c r="W326" i="20"/>
  <c r="V326" i="20"/>
  <c r="U326" i="20"/>
  <c r="T326" i="20"/>
  <c r="S326" i="20"/>
  <c r="Q326" i="20"/>
  <c r="P326" i="20"/>
  <c r="K326" i="20"/>
  <c r="J326" i="20"/>
  <c r="I326" i="20"/>
  <c r="H326" i="20"/>
  <c r="G326" i="20"/>
  <c r="F326" i="20"/>
  <c r="D326" i="20"/>
  <c r="C326" i="20"/>
  <c r="P323" i="20"/>
  <c r="C323" i="20"/>
  <c r="P320" i="20"/>
  <c r="C320" i="20"/>
  <c r="T314" i="20"/>
  <c r="S314" i="20"/>
  <c r="R314" i="20"/>
  <c r="Q314" i="20"/>
  <c r="P314" i="20"/>
  <c r="G314" i="20"/>
  <c r="F314" i="20"/>
  <c r="E314" i="20"/>
  <c r="D314" i="20"/>
  <c r="C314" i="20"/>
  <c r="P312" i="20"/>
  <c r="C312" i="20"/>
  <c r="V305" i="20"/>
  <c r="T305" i="20"/>
  <c r="S305" i="20"/>
  <c r="R305" i="20"/>
  <c r="Q305" i="20"/>
  <c r="P305" i="20"/>
  <c r="I305" i="20"/>
  <c r="G305" i="20"/>
  <c r="F305" i="20"/>
  <c r="E305" i="20"/>
  <c r="D305" i="20"/>
  <c r="C305" i="20"/>
  <c r="X301" i="20"/>
  <c r="W301" i="20"/>
  <c r="V301" i="20"/>
  <c r="U301" i="20"/>
  <c r="T301" i="20"/>
  <c r="S301" i="20"/>
  <c r="Q301" i="20"/>
  <c r="P301" i="20"/>
  <c r="K301" i="20"/>
  <c r="J301" i="20"/>
  <c r="I301" i="20"/>
  <c r="H301" i="20"/>
  <c r="G301" i="20"/>
  <c r="F301" i="20"/>
  <c r="D301" i="20"/>
  <c r="C301" i="20"/>
  <c r="P297" i="20"/>
  <c r="C297" i="20"/>
  <c r="X293" i="20"/>
  <c r="P293" i="20"/>
  <c r="K293" i="20"/>
  <c r="C293" i="20"/>
  <c r="T286" i="20"/>
  <c r="S286" i="20"/>
  <c r="R286" i="20"/>
  <c r="Q286" i="20"/>
  <c r="P286" i="20"/>
  <c r="G286" i="20"/>
  <c r="F286" i="20"/>
  <c r="E286" i="20"/>
  <c r="D286" i="20"/>
  <c r="C286" i="20"/>
  <c r="P283" i="20"/>
  <c r="C283" i="20"/>
  <c r="X279" i="20"/>
  <c r="W279" i="20"/>
  <c r="V279" i="20"/>
  <c r="U279" i="20"/>
  <c r="T279" i="20"/>
  <c r="S279" i="20"/>
  <c r="Q279" i="20"/>
  <c r="P279" i="20"/>
  <c r="K279" i="20"/>
  <c r="J279" i="20"/>
  <c r="I279" i="20"/>
  <c r="H279" i="20"/>
  <c r="G279" i="20"/>
  <c r="F279" i="20"/>
  <c r="D279" i="20"/>
  <c r="C279" i="20"/>
  <c r="P276" i="20"/>
  <c r="C276" i="20"/>
  <c r="P273" i="20"/>
  <c r="C273" i="20"/>
  <c r="T267" i="20"/>
  <c r="S267" i="20"/>
  <c r="R267" i="20"/>
  <c r="Q267" i="20"/>
  <c r="P267" i="20"/>
  <c r="G267" i="20"/>
  <c r="F267" i="20"/>
  <c r="E267" i="20"/>
  <c r="D267" i="20"/>
  <c r="C267" i="20"/>
  <c r="P265" i="20"/>
  <c r="C265" i="20"/>
  <c r="V258" i="20"/>
  <c r="T258" i="20"/>
  <c r="S258" i="20"/>
  <c r="R258" i="20"/>
  <c r="Q258" i="20"/>
  <c r="P258" i="20"/>
  <c r="I258" i="20"/>
  <c r="G258" i="20"/>
  <c r="F258" i="20"/>
  <c r="E258" i="20"/>
  <c r="D258" i="20"/>
  <c r="C258" i="20"/>
  <c r="X254" i="20"/>
  <c r="W254" i="20"/>
  <c r="V254" i="20"/>
  <c r="U254" i="20"/>
  <c r="T254" i="20"/>
  <c r="S254" i="20"/>
  <c r="Q254" i="20"/>
  <c r="P254" i="20"/>
  <c r="K254" i="20"/>
  <c r="J254" i="20"/>
  <c r="I254" i="20"/>
  <c r="H254" i="20"/>
  <c r="G254" i="20"/>
  <c r="F254" i="20"/>
  <c r="D254" i="20"/>
  <c r="C254" i="20"/>
  <c r="P250" i="20"/>
  <c r="C250" i="20"/>
  <c r="X246" i="20"/>
  <c r="P246" i="20"/>
  <c r="K246" i="20"/>
  <c r="C246" i="20"/>
  <c r="T239" i="20"/>
  <c r="S239" i="20"/>
  <c r="R239" i="20"/>
  <c r="Q239" i="20"/>
  <c r="P239" i="20"/>
  <c r="G239" i="20"/>
  <c r="F239" i="20"/>
  <c r="E239" i="20"/>
  <c r="D239" i="20"/>
  <c r="C239" i="20"/>
  <c r="P236" i="20"/>
  <c r="C236" i="20"/>
  <c r="X232" i="20"/>
  <c r="W232" i="20"/>
  <c r="V232" i="20"/>
  <c r="U232" i="20"/>
  <c r="T232" i="20"/>
  <c r="S232" i="20"/>
  <c r="Q232" i="20"/>
  <c r="P232" i="20"/>
  <c r="K232" i="20"/>
  <c r="J232" i="20"/>
  <c r="I232" i="20"/>
  <c r="H232" i="20"/>
  <c r="G232" i="20"/>
  <c r="F232" i="20"/>
  <c r="D232" i="20"/>
  <c r="C232" i="20"/>
  <c r="P229" i="20"/>
  <c r="C229" i="20"/>
  <c r="P226" i="20"/>
  <c r="C226" i="20"/>
  <c r="T220" i="20"/>
  <c r="S220" i="20"/>
  <c r="R220" i="20"/>
  <c r="Q220" i="20"/>
  <c r="P220" i="20"/>
  <c r="G220" i="20"/>
  <c r="F220" i="20"/>
  <c r="E220" i="20"/>
  <c r="D220" i="20"/>
  <c r="C220" i="20"/>
  <c r="P218" i="20"/>
  <c r="C218" i="20"/>
  <c r="V211" i="20"/>
  <c r="T211" i="20"/>
  <c r="S211" i="20"/>
  <c r="R211" i="20"/>
  <c r="Q211" i="20"/>
  <c r="P211" i="20"/>
  <c r="I211" i="20"/>
  <c r="G211" i="20"/>
  <c r="F211" i="20"/>
  <c r="E211" i="20"/>
  <c r="D211" i="20"/>
  <c r="C211" i="20"/>
  <c r="X207" i="20"/>
  <c r="W207" i="20"/>
  <c r="V207" i="20"/>
  <c r="U207" i="20"/>
  <c r="T207" i="20"/>
  <c r="S207" i="20"/>
  <c r="Q207" i="20"/>
  <c r="P207" i="20"/>
  <c r="K207" i="20"/>
  <c r="J207" i="20"/>
  <c r="I207" i="20"/>
  <c r="H207" i="20"/>
  <c r="G207" i="20"/>
  <c r="F207" i="20"/>
  <c r="D207" i="20"/>
  <c r="C207" i="20"/>
  <c r="P203" i="20"/>
  <c r="C203" i="20"/>
  <c r="X199" i="20"/>
  <c r="P199" i="20"/>
  <c r="K199" i="20"/>
  <c r="C199" i="20"/>
  <c r="T192" i="20"/>
  <c r="S192" i="20"/>
  <c r="R192" i="20"/>
  <c r="Q192" i="20"/>
  <c r="P192" i="20"/>
  <c r="G192" i="20"/>
  <c r="F192" i="20"/>
  <c r="E192" i="20"/>
  <c r="D192" i="20"/>
  <c r="C192" i="20"/>
  <c r="P189" i="20"/>
  <c r="C189" i="20"/>
  <c r="X185" i="20"/>
  <c r="W185" i="20"/>
  <c r="V185" i="20"/>
  <c r="U185" i="20"/>
  <c r="T185" i="20"/>
  <c r="S185" i="20"/>
  <c r="Q185" i="20"/>
  <c r="P185" i="20"/>
  <c r="K185" i="20"/>
  <c r="J185" i="20"/>
  <c r="I185" i="20"/>
  <c r="H185" i="20"/>
  <c r="G185" i="20"/>
  <c r="F185" i="20"/>
  <c r="D185" i="20"/>
  <c r="C185" i="20"/>
  <c r="P182" i="20"/>
  <c r="C182" i="20"/>
  <c r="P179" i="20"/>
  <c r="C179" i="20"/>
  <c r="T173" i="20"/>
  <c r="S173" i="20"/>
  <c r="R173" i="20"/>
  <c r="Q173" i="20"/>
  <c r="P173" i="20"/>
  <c r="G173" i="20"/>
  <c r="F173" i="20"/>
  <c r="E173" i="20"/>
  <c r="D173" i="20"/>
  <c r="C173" i="20"/>
  <c r="P171" i="20"/>
  <c r="C171" i="20"/>
  <c r="V164" i="20"/>
  <c r="T164" i="20"/>
  <c r="S164" i="20"/>
  <c r="R164" i="20"/>
  <c r="Q164" i="20"/>
  <c r="P164" i="20"/>
  <c r="I164" i="20"/>
  <c r="G164" i="20"/>
  <c r="F164" i="20"/>
  <c r="E164" i="20"/>
  <c r="D164" i="20"/>
  <c r="C164" i="20"/>
  <c r="X160" i="20"/>
  <c r="W160" i="20"/>
  <c r="V160" i="20"/>
  <c r="U160" i="20"/>
  <c r="T160" i="20"/>
  <c r="S160" i="20"/>
  <c r="Q160" i="20"/>
  <c r="P160" i="20"/>
  <c r="K160" i="20"/>
  <c r="J160" i="20"/>
  <c r="I160" i="20"/>
  <c r="H160" i="20"/>
  <c r="G160" i="20"/>
  <c r="F160" i="20"/>
  <c r="D160" i="20"/>
  <c r="C160" i="20"/>
  <c r="P156" i="20"/>
  <c r="C156" i="20"/>
  <c r="X152" i="20"/>
  <c r="P152" i="20"/>
  <c r="K152" i="20"/>
  <c r="C152" i="20"/>
  <c r="T145" i="20"/>
  <c r="S145" i="20"/>
  <c r="R145" i="20"/>
  <c r="Q145" i="20"/>
  <c r="P145" i="20"/>
  <c r="G145" i="20"/>
  <c r="F145" i="20"/>
  <c r="E145" i="20"/>
  <c r="D145" i="20"/>
  <c r="C145" i="20"/>
  <c r="P142" i="20"/>
  <c r="C142" i="20"/>
  <c r="X138" i="20"/>
  <c r="W138" i="20"/>
  <c r="V138" i="20"/>
  <c r="U138" i="20"/>
  <c r="T138" i="20"/>
  <c r="S138" i="20"/>
  <c r="Q138" i="20"/>
  <c r="P138" i="20"/>
  <c r="K138" i="20"/>
  <c r="J138" i="20"/>
  <c r="I138" i="20"/>
  <c r="H138" i="20"/>
  <c r="G138" i="20"/>
  <c r="F138" i="20"/>
  <c r="D138" i="20"/>
  <c r="C138" i="20"/>
  <c r="P135" i="20"/>
  <c r="C135" i="20"/>
  <c r="P132" i="20"/>
  <c r="C132" i="20"/>
  <c r="T126" i="20"/>
  <c r="S126" i="20"/>
  <c r="R126" i="20"/>
  <c r="Q126" i="20"/>
  <c r="P126" i="20"/>
  <c r="G126" i="20"/>
  <c r="F126" i="20"/>
  <c r="E126" i="20"/>
  <c r="D126" i="20"/>
  <c r="C126" i="20"/>
  <c r="P124" i="20"/>
  <c r="C124" i="20"/>
  <c r="V117" i="20"/>
  <c r="T117" i="20"/>
  <c r="S117" i="20"/>
  <c r="R117" i="20"/>
  <c r="Q117" i="20"/>
  <c r="P117" i="20"/>
  <c r="I117" i="20"/>
  <c r="G117" i="20"/>
  <c r="F117" i="20"/>
  <c r="E117" i="20"/>
  <c r="D117" i="20"/>
  <c r="C117" i="20"/>
  <c r="X113" i="20"/>
  <c r="W113" i="20"/>
  <c r="V113" i="20"/>
  <c r="U113" i="20"/>
  <c r="T113" i="20"/>
  <c r="S113" i="20"/>
  <c r="Q113" i="20"/>
  <c r="P113" i="20"/>
  <c r="K113" i="20"/>
  <c r="J113" i="20"/>
  <c r="I113" i="20"/>
  <c r="H113" i="20"/>
  <c r="G113" i="20"/>
  <c r="F113" i="20"/>
  <c r="D113" i="20"/>
  <c r="C113" i="20"/>
  <c r="P109" i="20"/>
  <c r="C109" i="20"/>
  <c r="X105" i="20"/>
  <c r="P105" i="20"/>
  <c r="K105" i="20"/>
  <c r="C105" i="20"/>
  <c r="T98" i="20"/>
  <c r="S98" i="20"/>
  <c r="R98" i="20"/>
  <c r="Q98" i="20"/>
  <c r="P98" i="20"/>
  <c r="G98" i="20"/>
  <c r="F98" i="20"/>
  <c r="E98" i="20"/>
  <c r="D98" i="20"/>
  <c r="C98" i="20"/>
  <c r="P95" i="20"/>
  <c r="C95" i="20"/>
  <c r="X91" i="20"/>
  <c r="W91" i="20"/>
  <c r="V91" i="20"/>
  <c r="U91" i="20"/>
  <c r="T91" i="20"/>
  <c r="S91" i="20"/>
  <c r="Q91" i="20"/>
  <c r="P91" i="20"/>
  <c r="K91" i="20"/>
  <c r="J91" i="20"/>
  <c r="I91" i="20"/>
  <c r="H91" i="20"/>
  <c r="G91" i="20"/>
  <c r="F91" i="20"/>
  <c r="D91" i="20"/>
  <c r="C91" i="20"/>
  <c r="P88" i="20"/>
  <c r="C88" i="20"/>
  <c r="P85" i="20"/>
  <c r="C85" i="20"/>
  <c r="T79" i="20"/>
  <c r="S79" i="20"/>
  <c r="R79" i="20"/>
  <c r="Q79" i="20"/>
  <c r="P79" i="20"/>
  <c r="G79" i="20"/>
  <c r="F79" i="20"/>
  <c r="E79" i="20"/>
  <c r="D79" i="20"/>
  <c r="C79" i="20"/>
  <c r="P77" i="20"/>
  <c r="C77" i="20"/>
  <c r="V70" i="20"/>
  <c r="T70" i="20"/>
  <c r="S70" i="20"/>
  <c r="R70" i="20"/>
  <c r="Q70" i="20"/>
  <c r="P70" i="20"/>
  <c r="I70" i="20"/>
  <c r="G70" i="20"/>
  <c r="F70" i="20"/>
  <c r="E70" i="20"/>
  <c r="D70" i="20"/>
  <c r="C70" i="20"/>
  <c r="X66" i="20"/>
  <c r="W66" i="20"/>
  <c r="V66" i="20"/>
  <c r="U66" i="20"/>
  <c r="T66" i="20"/>
  <c r="S66" i="20"/>
  <c r="Q66" i="20"/>
  <c r="P66" i="20"/>
  <c r="K66" i="20"/>
  <c r="J66" i="20"/>
  <c r="I66" i="20"/>
  <c r="H66" i="20"/>
  <c r="G66" i="20"/>
  <c r="F66" i="20"/>
  <c r="D66" i="20"/>
  <c r="C66" i="20"/>
  <c r="P62" i="20"/>
  <c r="C62" i="20"/>
  <c r="X58" i="20"/>
  <c r="P58" i="20"/>
  <c r="K58" i="20"/>
  <c r="C58" i="20"/>
  <c r="T51" i="20"/>
  <c r="S51" i="20"/>
  <c r="R51" i="20"/>
  <c r="Q51" i="20"/>
  <c r="P51" i="20"/>
  <c r="G51" i="20"/>
  <c r="F51" i="20"/>
  <c r="E51" i="20"/>
  <c r="D51" i="20"/>
  <c r="C51" i="20"/>
  <c r="P48" i="20"/>
  <c r="C48" i="20"/>
  <c r="X44" i="20"/>
  <c r="W44" i="20"/>
  <c r="V44" i="20"/>
  <c r="U44" i="20"/>
  <c r="T44" i="20"/>
  <c r="S44" i="20"/>
  <c r="Q44" i="20"/>
  <c r="P44" i="20"/>
  <c r="K44" i="20"/>
  <c r="J44" i="20"/>
  <c r="I44" i="20"/>
  <c r="H44" i="20"/>
  <c r="G44" i="20"/>
  <c r="F44" i="20"/>
  <c r="D44" i="20"/>
  <c r="C44" i="20"/>
  <c r="P41" i="20"/>
  <c r="C41" i="20"/>
  <c r="P38" i="20"/>
  <c r="C38" i="20"/>
  <c r="T32" i="20"/>
  <c r="S32" i="20"/>
  <c r="R32" i="20"/>
  <c r="Q32" i="20"/>
  <c r="P32" i="20"/>
  <c r="G32" i="20"/>
  <c r="F32" i="20"/>
  <c r="E32" i="20"/>
  <c r="D32" i="20"/>
  <c r="C32" i="20"/>
  <c r="P30" i="20"/>
  <c r="C30" i="20"/>
  <c r="V23" i="20"/>
  <c r="T23" i="20"/>
  <c r="S23" i="20"/>
  <c r="R23" i="20"/>
  <c r="Q23" i="20"/>
  <c r="P23" i="20"/>
  <c r="I23" i="20"/>
  <c r="G23" i="20"/>
  <c r="F23" i="20"/>
  <c r="E23" i="20"/>
  <c r="D23" i="20"/>
  <c r="C23" i="20"/>
  <c r="X19" i="20"/>
  <c r="W19" i="20"/>
  <c r="V19" i="20"/>
  <c r="U19" i="20"/>
  <c r="T19" i="20"/>
  <c r="S19" i="20"/>
  <c r="Q19" i="20"/>
  <c r="P19" i="20"/>
  <c r="K19" i="20"/>
  <c r="J19" i="20"/>
  <c r="I19" i="20"/>
  <c r="H19" i="20"/>
  <c r="G19" i="20"/>
  <c r="F19" i="20"/>
  <c r="D19" i="20"/>
  <c r="C19" i="20"/>
  <c r="P15" i="20"/>
  <c r="C15" i="20"/>
  <c r="X11" i="20"/>
  <c r="P11" i="20"/>
  <c r="K11" i="20"/>
  <c r="C11" i="20"/>
  <c r="T4" i="20"/>
  <c r="S4" i="20"/>
  <c r="R4" i="20"/>
  <c r="Q4" i="20"/>
  <c r="P4" i="20"/>
  <c r="G4" i="20"/>
  <c r="F4" i="20"/>
  <c r="E4" i="20"/>
  <c r="D4" i="20"/>
  <c r="C4" i="20"/>
  <c r="P1" i="20"/>
  <c r="C1" i="20"/>
  <c r="X1407" i="19"/>
  <c r="W1407" i="19"/>
  <c r="V1407" i="19"/>
  <c r="U1407" i="19"/>
  <c r="T1407" i="19"/>
  <c r="S1407" i="19"/>
  <c r="Q1407" i="19"/>
  <c r="P1407" i="19"/>
  <c r="K1407" i="19"/>
  <c r="J1407" i="19"/>
  <c r="I1407" i="19"/>
  <c r="H1407" i="19"/>
  <c r="G1407" i="19"/>
  <c r="F1407" i="19"/>
  <c r="D1407" i="19"/>
  <c r="C1407" i="19"/>
  <c r="P1404" i="19"/>
  <c r="C1404" i="19"/>
  <c r="P1401" i="19"/>
  <c r="C1401" i="19"/>
  <c r="T1395" i="19"/>
  <c r="S1395" i="19"/>
  <c r="R1395" i="19"/>
  <c r="Q1395" i="19"/>
  <c r="P1395" i="19"/>
  <c r="G1395" i="19"/>
  <c r="F1395" i="19"/>
  <c r="E1395" i="19"/>
  <c r="D1395" i="19"/>
  <c r="C1395" i="19"/>
  <c r="P1393" i="19"/>
  <c r="C1393" i="19"/>
  <c r="V1386" i="19"/>
  <c r="T1386" i="19"/>
  <c r="S1386" i="19"/>
  <c r="R1386" i="19"/>
  <c r="Q1386" i="19"/>
  <c r="P1386" i="19"/>
  <c r="I1386" i="19"/>
  <c r="G1386" i="19"/>
  <c r="F1386" i="19"/>
  <c r="E1386" i="19"/>
  <c r="D1386" i="19"/>
  <c r="C1386" i="19"/>
  <c r="X1382" i="19"/>
  <c r="W1382" i="19"/>
  <c r="V1382" i="19"/>
  <c r="U1382" i="19"/>
  <c r="T1382" i="19"/>
  <c r="S1382" i="19"/>
  <c r="Q1382" i="19"/>
  <c r="P1382" i="19"/>
  <c r="K1382" i="19"/>
  <c r="J1382" i="19"/>
  <c r="I1382" i="19"/>
  <c r="H1382" i="19"/>
  <c r="G1382" i="19"/>
  <c r="F1382" i="19"/>
  <c r="D1382" i="19"/>
  <c r="C1382" i="19"/>
  <c r="P1378" i="19"/>
  <c r="C1378" i="19"/>
  <c r="X1374" i="19"/>
  <c r="P1374" i="19"/>
  <c r="K1374" i="19"/>
  <c r="C1374" i="19"/>
  <c r="T1367" i="19"/>
  <c r="S1367" i="19"/>
  <c r="R1367" i="19"/>
  <c r="Q1367" i="19"/>
  <c r="P1367" i="19"/>
  <c r="G1367" i="19"/>
  <c r="F1367" i="19"/>
  <c r="E1367" i="19"/>
  <c r="D1367" i="19"/>
  <c r="C1367" i="19"/>
  <c r="P1364" i="19"/>
  <c r="C1364" i="19"/>
  <c r="X1360" i="19"/>
  <c r="W1360" i="19"/>
  <c r="V1360" i="19"/>
  <c r="U1360" i="19"/>
  <c r="T1360" i="19"/>
  <c r="S1360" i="19"/>
  <c r="Q1360" i="19"/>
  <c r="P1360" i="19"/>
  <c r="K1360" i="19"/>
  <c r="J1360" i="19"/>
  <c r="I1360" i="19"/>
  <c r="H1360" i="19"/>
  <c r="G1360" i="19"/>
  <c r="F1360" i="19"/>
  <c r="D1360" i="19"/>
  <c r="C1360" i="19"/>
  <c r="P1357" i="19"/>
  <c r="C1357" i="19"/>
  <c r="P1354" i="19"/>
  <c r="C1354" i="19"/>
  <c r="T1348" i="19"/>
  <c r="S1348" i="19"/>
  <c r="R1348" i="19"/>
  <c r="Q1348" i="19"/>
  <c r="P1348" i="19"/>
  <c r="G1348" i="19"/>
  <c r="F1348" i="19"/>
  <c r="E1348" i="19"/>
  <c r="D1348" i="19"/>
  <c r="C1348" i="19"/>
  <c r="P1346" i="19"/>
  <c r="C1346" i="19"/>
  <c r="V1339" i="19"/>
  <c r="T1339" i="19"/>
  <c r="S1339" i="19"/>
  <c r="R1339" i="19"/>
  <c r="Q1339" i="19"/>
  <c r="P1339" i="19"/>
  <c r="I1339" i="19"/>
  <c r="G1339" i="19"/>
  <c r="F1339" i="19"/>
  <c r="E1339" i="19"/>
  <c r="D1339" i="19"/>
  <c r="C1339" i="19"/>
  <c r="X1335" i="19"/>
  <c r="W1335" i="19"/>
  <c r="V1335" i="19"/>
  <c r="U1335" i="19"/>
  <c r="T1335" i="19"/>
  <c r="S1335" i="19"/>
  <c r="Q1335" i="19"/>
  <c r="P1335" i="19"/>
  <c r="K1335" i="19"/>
  <c r="J1335" i="19"/>
  <c r="I1335" i="19"/>
  <c r="H1335" i="19"/>
  <c r="G1335" i="19"/>
  <c r="F1335" i="19"/>
  <c r="D1335" i="19"/>
  <c r="C1335" i="19"/>
  <c r="P1331" i="19"/>
  <c r="C1331" i="19"/>
  <c r="X1327" i="19"/>
  <c r="P1327" i="19"/>
  <c r="K1327" i="19"/>
  <c r="C1327" i="19"/>
  <c r="T1320" i="19"/>
  <c r="S1320" i="19"/>
  <c r="R1320" i="19"/>
  <c r="Q1320" i="19"/>
  <c r="P1320" i="19"/>
  <c r="G1320" i="19"/>
  <c r="F1320" i="19"/>
  <c r="E1320" i="19"/>
  <c r="D1320" i="19"/>
  <c r="C1320" i="19"/>
  <c r="P1317" i="19"/>
  <c r="C1317" i="19"/>
  <c r="X1313" i="19"/>
  <c r="W1313" i="19"/>
  <c r="V1313" i="19"/>
  <c r="U1313" i="19"/>
  <c r="T1313" i="19"/>
  <c r="S1313" i="19"/>
  <c r="Q1313" i="19"/>
  <c r="P1313" i="19"/>
  <c r="K1313" i="19"/>
  <c r="J1313" i="19"/>
  <c r="I1313" i="19"/>
  <c r="H1313" i="19"/>
  <c r="G1313" i="19"/>
  <c r="F1313" i="19"/>
  <c r="D1313" i="19"/>
  <c r="C1313" i="19"/>
  <c r="P1310" i="19"/>
  <c r="C1310" i="19"/>
  <c r="P1307" i="19"/>
  <c r="C1307" i="19"/>
  <c r="T1301" i="19"/>
  <c r="S1301" i="19"/>
  <c r="R1301" i="19"/>
  <c r="Q1301" i="19"/>
  <c r="P1301" i="19"/>
  <c r="G1301" i="19"/>
  <c r="F1301" i="19"/>
  <c r="E1301" i="19"/>
  <c r="D1301" i="19"/>
  <c r="C1301" i="19"/>
  <c r="P1299" i="19"/>
  <c r="C1299" i="19"/>
  <c r="V1292" i="19"/>
  <c r="T1292" i="19"/>
  <c r="S1292" i="19"/>
  <c r="R1292" i="19"/>
  <c r="Q1292" i="19"/>
  <c r="P1292" i="19"/>
  <c r="I1292" i="19"/>
  <c r="G1292" i="19"/>
  <c r="F1292" i="19"/>
  <c r="E1292" i="19"/>
  <c r="D1292" i="19"/>
  <c r="C1292" i="19"/>
  <c r="X1288" i="19"/>
  <c r="W1288" i="19"/>
  <c r="V1288" i="19"/>
  <c r="U1288" i="19"/>
  <c r="T1288" i="19"/>
  <c r="S1288" i="19"/>
  <c r="Q1288" i="19"/>
  <c r="P1288" i="19"/>
  <c r="K1288" i="19"/>
  <c r="J1288" i="19"/>
  <c r="I1288" i="19"/>
  <c r="H1288" i="19"/>
  <c r="G1288" i="19"/>
  <c r="F1288" i="19"/>
  <c r="D1288" i="19"/>
  <c r="C1288" i="19"/>
  <c r="P1284" i="19"/>
  <c r="C1284" i="19"/>
  <c r="X1280" i="19"/>
  <c r="P1280" i="19"/>
  <c r="K1280" i="19"/>
  <c r="C1280" i="19"/>
  <c r="T1273" i="19"/>
  <c r="S1273" i="19"/>
  <c r="R1273" i="19"/>
  <c r="Q1273" i="19"/>
  <c r="P1273" i="19"/>
  <c r="G1273" i="19"/>
  <c r="F1273" i="19"/>
  <c r="E1273" i="19"/>
  <c r="D1273" i="19"/>
  <c r="C1273" i="19"/>
  <c r="P1270" i="19"/>
  <c r="C1270" i="19"/>
  <c r="X1266" i="19"/>
  <c r="W1266" i="19"/>
  <c r="V1266" i="19"/>
  <c r="U1266" i="19"/>
  <c r="T1266" i="19"/>
  <c r="S1266" i="19"/>
  <c r="Q1266" i="19"/>
  <c r="P1266" i="19"/>
  <c r="K1266" i="19"/>
  <c r="J1266" i="19"/>
  <c r="I1266" i="19"/>
  <c r="H1266" i="19"/>
  <c r="G1266" i="19"/>
  <c r="F1266" i="19"/>
  <c r="D1266" i="19"/>
  <c r="C1266" i="19"/>
  <c r="P1263" i="19"/>
  <c r="C1263" i="19"/>
  <c r="P1260" i="19"/>
  <c r="C1260" i="19"/>
  <c r="T1254" i="19"/>
  <c r="S1254" i="19"/>
  <c r="R1254" i="19"/>
  <c r="Q1254" i="19"/>
  <c r="P1254" i="19"/>
  <c r="G1254" i="19"/>
  <c r="F1254" i="19"/>
  <c r="E1254" i="19"/>
  <c r="D1254" i="19"/>
  <c r="C1254" i="19"/>
  <c r="P1252" i="19"/>
  <c r="C1252" i="19"/>
  <c r="V1245" i="19"/>
  <c r="T1245" i="19"/>
  <c r="S1245" i="19"/>
  <c r="R1245" i="19"/>
  <c r="Q1245" i="19"/>
  <c r="P1245" i="19"/>
  <c r="I1245" i="19"/>
  <c r="G1245" i="19"/>
  <c r="F1245" i="19"/>
  <c r="E1245" i="19"/>
  <c r="D1245" i="19"/>
  <c r="C1245" i="19"/>
  <c r="X1241" i="19"/>
  <c r="W1241" i="19"/>
  <c r="V1241" i="19"/>
  <c r="U1241" i="19"/>
  <c r="T1241" i="19"/>
  <c r="S1241" i="19"/>
  <c r="Q1241" i="19"/>
  <c r="P1241" i="19"/>
  <c r="K1241" i="19"/>
  <c r="J1241" i="19"/>
  <c r="I1241" i="19"/>
  <c r="H1241" i="19"/>
  <c r="G1241" i="19"/>
  <c r="F1241" i="19"/>
  <c r="D1241" i="19"/>
  <c r="C1241" i="19"/>
  <c r="P1237" i="19"/>
  <c r="C1237" i="19"/>
  <c r="X1233" i="19"/>
  <c r="P1233" i="19"/>
  <c r="K1233" i="19"/>
  <c r="C1233" i="19"/>
  <c r="T1226" i="19"/>
  <c r="S1226" i="19"/>
  <c r="R1226" i="19"/>
  <c r="Q1226" i="19"/>
  <c r="P1226" i="19"/>
  <c r="G1226" i="19"/>
  <c r="F1226" i="19"/>
  <c r="E1226" i="19"/>
  <c r="D1226" i="19"/>
  <c r="C1226" i="19"/>
  <c r="P1223" i="19"/>
  <c r="C1223" i="19"/>
  <c r="X1219" i="19"/>
  <c r="W1219" i="19"/>
  <c r="V1219" i="19"/>
  <c r="U1219" i="19"/>
  <c r="T1219" i="19"/>
  <c r="S1219" i="19"/>
  <c r="Q1219" i="19"/>
  <c r="P1219" i="19"/>
  <c r="K1219" i="19"/>
  <c r="J1219" i="19"/>
  <c r="I1219" i="19"/>
  <c r="H1219" i="19"/>
  <c r="G1219" i="19"/>
  <c r="F1219" i="19"/>
  <c r="D1219" i="19"/>
  <c r="C1219" i="19"/>
  <c r="P1216" i="19"/>
  <c r="C1216" i="19"/>
  <c r="P1213" i="19"/>
  <c r="C1213" i="19"/>
  <c r="T1207" i="19"/>
  <c r="S1207" i="19"/>
  <c r="R1207" i="19"/>
  <c r="Q1207" i="19"/>
  <c r="P1207" i="19"/>
  <c r="G1207" i="19"/>
  <c r="F1207" i="19"/>
  <c r="E1207" i="19"/>
  <c r="D1207" i="19"/>
  <c r="C1207" i="19"/>
  <c r="P1205" i="19"/>
  <c r="C1205" i="19"/>
  <c r="V1198" i="19"/>
  <c r="T1198" i="19"/>
  <c r="S1198" i="19"/>
  <c r="R1198" i="19"/>
  <c r="Q1198" i="19"/>
  <c r="P1198" i="19"/>
  <c r="I1198" i="19"/>
  <c r="G1198" i="19"/>
  <c r="F1198" i="19"/>
  <c r="E1198" i="19"/>
  <c r="D1198" i="19"/>
  <c r="C1198" i="19"/>
  <c r="X1194" i="19"/>
  <c r="W1194" i="19"/>
  <c r="V1194" i="19"/>
  <c r="U1194" i="19"/>
  <c r="T1194" i="19"/>
  <c r="S1194" i="19"/>
  <c r="Q1194" i="19"/>
  <c r="P1194" i="19"/>
  <c r="K1194" i="19"/>
  <c r="J1194" i="19"/>
  <c r="I1194" i="19"/>
  <c r="H1194" i="19"/>
  <c r="G1194" i="19"/>
  <c r="F1194" i="19"/>
  <c r="D1194" i="19"/>
  <c r="C1194" i="19"/>
  <c r="P1190" i="19"/>
  <c r="C1190" i="19"/>
  <c r="X1186" i="19"/>
  <c r="P1186" i="19"/>
  <c r="K1186" i="19"/>
  <c r="C1186" i="19"/>
  <c r="T1179" i="19"/>
  <c r="S1179" i="19"/>
  <c r="R1179" i="19"/>
  <c r="Q1179" i="19"/>
  <c r="P1179" i="19"/>
  <c r="G1179" i="19"/>
  <c r="F1179" i="19"/>
  <c r="E1179" i="19"/>
  <c r="D1179" i="19"/>
  <c r="C1179" i="19"/>
  <c r="P1176" i="19"/>
  <c r="C1176" i="19"/>
  <c r="X1172" i="19"/>
  <c r="W1172" i="19"/>
  <c r="V1172" i="19"/>
  <c r="U1172" i="19"/>
  <c r="T1172" i="19"/>
  <c r="S1172" i="19"/>
  <c r="Q1172" i="19"/>
  <c r="P1172" i="19"/>
  <c r="K1172" i="19"/>
  <c r="J1172" i="19"/>
  <c r="I1172" i="19"/>
  <c r="H1172" i="19"/>
  <c r="G1172" i="19"/>
  <c r="F1172" i="19"/>
  <c r="D1172" i="19"/>
  <c r="C1172" i="19"/>
  <c r="P1169" i="19"/>
  <c r="C1169" i="19"/>
  <c r="P1166" i="19"/>
  <c r="C1166" i="19"/>
  <c r="T1160" i="19"/>
  <c r="S1160" i="19"/>
  <c r="R1160" i="19"/>
  <c r="Q1160" i="19"/>
  <c r="P1160" i="19"/>
  <c r="G1160" i="19"/>
  <c r="F1160" i="19"/>
  <c r="E1160" i="19"/>
  <c r="D1160" i="19"/>
  <c r="C1160" i="19"/>
  <c r="P1158" i="19"/>
  <c r="C1158" i="19"/>
  <c r="V1151" i="19"/>
  <c r="T1151" i="19"/>
  <c r="S1151" i="19"/>
  <c r="R1151" i="19"/>
  <c r="Q1151" i="19"/>
  <c r="P1151" i="19"/>
  <c r="I1151" i="19"/>
  <c r="G1151" i="19"/>
  <c r="F1151" i="19"/>
  <c r="E1151" i="19"/>
  <c r="D1151" i="19"/>
  <c r="C1151" i="19"/>
  <c r="X1147" i="19"/>
  <c r="W1147" i="19"/>
  <c r="V1147" i="19"/>
  <c r="U1147" i="19"/>
  <c r="T1147" i="19"/>
  <c r="S1147" i="19"/>
  <c r="Q1147" i="19"/>
  <c r="P1147" i="19"/>
  <c r="K1147" i="19"/>
  <c r="J1147" i="19"/>
  <c r="I1147" i="19"/>
  <c r="H1147" i="19"/>
  <c r="G1147" i="19"/>
  <c r="F1147" i="19"/>
  <c r="D1147" i="19"/>
  <c r="C1147" i="19"/>
  <c r="P1143" i="19"/>
  <c r="C1143" i="19"/>
  <c r="X1139" i="19"/>
  <c r="P1139" i="19"/>
  <c r="K1139" i="19"/>
  <c r="C1139" i="19"/>
  <c r="T1132" i="19"/>
  <c r="S1132" i="19"/>
  <c r="R1132" i="19"/>
  <c r="Q1132" i="19"/>
  <c r="P1132" i="19"/>
  <c r="G1132" i="19"/>
  <c r="F1132" i="19"/>
  <c r="E1132" i="19"/>
  <c r="D1132" i="19"/>
  <c r="C1132" i="19"/>
  <c r="P1129" i="19"/>
  <c r="C1129" i="19"/>
  <c r="X1125" i="19"/>
  <c r="W1125" i="19"/>
  <c r="V1125" i="19"/>
  <c r="U1125" i="19"/>
  <c r="T1125" i="19"/>
  <c r="S1125" i="19"/>
  <c r="Q1125" i="19"/>
  <c r="P1125" i="19"/>
  <c r="K1125" i="19"/>
  <c r="J1125" i="19"/>
  <c r="I1125" i="19"/>
  <c r="H1125" i="19"/>
  <c r="G1125" i="19"/>
  <c r="F1125" i="19"/>
  <c r="D1125" i="19"/>
  <c r="C1125" i="19"/>
  <c r="P1122" i="19"/>
  <c r="C1122" i="19"/>
  <c r="P1119" i="19"/>
  <c r="C1119" i="19"/>
  <c r="T1113" i="19"/>
  <c r="S1113" i="19"/>
  <c r="R1113" i="19"/>
  <c r="Q1113" i="19"/>
  <c r="P1113" i="19"/>
  <c r="G1113" i="19"/>
  <c r="F1113" i="19"/>
  <c r="E1113" i="19"/>
  <c r="D1113" i="19"/>
  <c r="C1113" i="19"/>
  <c r="P1111" i="19"/>
  <c r="C1111" i="19"/>
  <c r="V1104" i="19"/>
  <c r="T1104" i="19"/>
  <c r="S1104" i="19"/>
  <c r="R1104" i="19"/>
  <c r="Q1104" i="19"/>
  <c r="P1104" i="19"/>
  <c r="I1104" i="19"/>
  <c r="G1104" i="19"/>
  <c r="F1104" i="19"/>
  <c r="E1104" i="19"/>
  <c r="D1104" i="19"/>
  <c r="C1104" i="19"/>
  <c r="X1100" i="19"/>
  <c r="W1100" i="19"/>
  <c r="V1100" i="19"/>
  <c r="U1100" i="19"/>
  <c r="T1100" i="19"/>
  <c r="S1100" i="19"/>
  <c r="Q1100" i="19"/>
  <c r="P1100" i="19"/>
  <c r="K1100" i="19"/>
  <c r="J1100" i="19"/>
  <c r="I1100" i="19"/>
  <c r="H1100" i="19"/>
  <c r="G1100" i="19"/>
  <c r="F1100" i="19"/>
  <c r="D1100" i="19"/>
  <c r="C1100" i="19"/>
  <c r="P1096" i="19"/>
  <c r="C1096" i="19"/>
  <c r="X1092" i="19"/>
  <c r="P1092" i="19"/>
  <c r="K1092" i="19"/>
  <c r="C1092" i="19"/>
  <c r="T1085" i="19"/>
  <c r="S1085" i="19"/>
  <c r="R1085" i="19"/>
  <c r="Q1085" i="19"/>
  <c r="P1085" i="19"/>
  <c r="G1085" i="19"/>
  <c r="F1085" i="19"/>
  <c r="E1085" i="19"/>
  <c r="D1085" i="19"/>
  <c r="C1085" i="19"/>
  <c r="P1082" i="19"/>
  <c r="C1082" i="19"/>
  <c r="X1078" i="19"/>
  <c r="W1078" i="19"/>
  <c r="V1078" i="19"/>
  <c r="U1078" i="19"/>
  <c r="T1078" i="19"/>
  <c r="S1078" i="19"/>
  <c r="Q1078" i="19"/>
  <c r="P1078" i="19"/>
  <c r="K1078" i="19"/>
  <c r="J1078" i="19"/>
  <c r="I1078" i="19"/>
  <c r="H1078" i="19"/>
  <c r="G1078" i="19"/>
  <c r="F1078" i="19"/>
  <c r="D1078" i="19"/>
  <c r="C1078" i="19"/>
  <c r="P1075" i="19"/>
  <c r="C1075" i="19"/>
  <c r="P1072" i="19"/>
  <c r="C1072" i="19"/>
  <c r="T1066" i="19"/>
  <c r="S1066" i="19"/>
  <c r="R1066" i="19"/>
  <c r="Q1066" i="19"/>
  <c r="P1066" i="19"/>
  <c r="G1066" i="19"/>
  <c r="F1066" i="19"/>
  <c r="E1066" i="19"/>
  <c r="D1066" i="19"/>
  <c r="C1066" i="19"/>
  <c r="P1064" i="19"/>
  <c r="C1064" i="19"/>
  <c r="V1057" i="19"/>
  <c r="T1057" i="19"/>
  <c r="S1057" i="19"/>
  <c r="R1057" i="19"/>
  <c r="Q1057" i="19"/>
  <c r="P1057" i="19"/>
  <c r="I1057" i="19"/>
  <c r="G1057" i="19"/>
  <c r="F1057" i="19"/>
  <c r="E1057" i="19"/>
  <c r="D1057" i="19"/>
  <c r="C1057" i="19"/>
  <c r="X1053" i="19"/>
  <c r="W1053" i="19"/>
  <c r="V1053" i="19"/>
  <c r="U1053" i="19"/>
  <c r="T1053" i="19"/>
  <c r="S1053" i="19"/>
  <c r="Q1053" i="19"/>
  <c r="P1053" i="19"/>
  <c r="K1053" i="19"/>
  <c r="J1053" i="19"/>
  <c r="I1053" i="19"/>
  <c r="H1053" i="19"/>
  <c r="G1053" i="19"/>
  <c r="F1053" i="19"/>
  <c r="D1053" i="19"/>
  <c r="C1053" i="19"/>
  <c r="P1049" i="19"/>
  <c r="C1049" i="19"/>
  <c r="X1045" i="19"/>
  <c r="P1045" i="19"/>
  <c r="K1045" i="19"/>
  <c r="C1045" i="19"/>
  <c r="T1038" i="19"/>
  <c r="S1038" i="19"/>
  <c r="R1038" i="19"/>
  <c r="Q1038" i="19"/>
  <c r="P1038" i="19"/>
  <c r="G1038" i="19"/>
  <c r="F1038" i="19"/>
  <c r="E1038" i="19"/>
  <c r="D1038" i="19"/>
  <c r="C1038" i="19"/>
  <c r="P1035" i="19"/>
  <c r="C1035" i="19"/>
  <c r="X1031" i="19"/>
  <c r="W1031" i="19"/>
  <c r="V1031" i="19"/>
  <c r="U1031" i="19"/>
  <c r="T1031" i="19"/>
  <c r="S1031" i="19"/>
  <c r="Q1031" i="19"/>
  <c r="P1031" i="19"/>
  <c r="K1031" i="19"/>
  <c r="J1031" i="19"/>
  <c r="I1031" i="19"/>
  <c r="H1031" i="19"/>
  <c r="G1031" i="19"/>
  <c r="F1031" i="19"/>
  <c r="D1031" i="19"/>
  <c r="C1031" i="19"/>
  <c r="P1028" i="19"/>
  <c r="C1028" i="19"/>
  <c r="P1025" i="19"/>
  <c r="C1025" i="19"/>
  <c r="T1019" i="19"/>
  <c r="S1019" i="19"/>
  <c r="R1019" i="19"/>
  <c r="Q1019" i="19"/>
  <c r="P1019" i="19"/>
  <c r="G1019" i="19"/>
  <c r="F1019" i="19"/>
  <c r="E1019" i="19"/>
  <c r="D1019" i="19"/>
  <c r="C1019" i="19"/>
  <c r="P1017" i="19"/>
  <c r="C1017" i="19"/>
  <c r="V1010" i="19"/>
  <c r="T1010" i="19"/>
  <c r="S1010" i="19"/>
  <c r="R1010" i="19"/>
  <c r="Q1010" i="19"/>
  <c r="P1010" i="19"/>
  <c r="I1010" i="19"/>
  <c r="G1010" i="19"/>
  <c r="F1010" i="19"/>
  <c r="E1010" i="19"/>
  <c r="D1010" i="19"/>
  <c r="C1010" i="19"/>
  <c r="X1006" i="19"/>
  <c r="W1006" i="19"/>
  <c r="V1006" i="19"/>
  <c r="U1006" i="19"/>
  <c r="T1006" i="19"/>
  <c r="S1006" i="19"/>
  <c r="Q1006" i="19"/>
  <c r="P1006" i="19"/>
  <c r="K1006" i="19"/>
  <c r="J1006" i="19"/>
  <c r="I1006" i="19"/>
  <c r="H1006" i="19"/>
  <c r="G1006" i="19"/>
  <c r="F1006" i="19"/>
  <c r="D1006" i="19"/>
  <c r="C1006" i="19"/>
  <c r="P1002" i="19"/>
  <c r="C1002" i="19"/>
  <c r="X998" i="19"/>
  <c r="P998" i="19"/>
  <c r="K998" i="19"/>
  <c r="C998" i="19"/>
  <c r="T991" i="19"/>
  <c r="S991" i="19"/>
  <c r="R991" i="19"/>
  <c r="Q991" i="19"/>
  <c r="P991" i="19"/>
  <c r="G991" i="19"/>
  <c r="F991" i="19"/>
  <c r="E991" i="19"/>
  <c r="D991" i="19"/>
  <c r="C991" i="19"/>
  <c r="P988" i="19"/>
  <c r="C988" i="19"/>
  <c r="X984" i="19"/>
  <c r="W984" i="19"/>
  <c r="V984" i="19"/>
  <c r="U984" i="19"/>
  <c r="T984" i="19"/>
  <c r="S984" i="19"/>
  <c r="Q984" i="19"/>
  <c r="P984" i="19"/>
  <c r="K984" i="19"/>
  <c r="J984" i="19"/>
  <c r="I984" i="19"/>
  <c r="H984" i="19"/>
  <c r="G984" i="19"/>
  <c r="F984" i="19"/>
  <c r="D984" i="19"/>
  <c r="C984" i="19"/>
  <c r="P981" i="19"/>
  <c r="C981" i="19"/>
  <c r="P978" i="19"/>
  <c r="C978" i="19"/>
  <c r="T972" i="19"/>
  <c r="S972" i="19"/>
  <c r="R972" i="19"/>
  <c r="Q972" i="19"/>
  <c r="P972" i="19"/>
  <c r="G972" i="19"/>
  <c r="F972" i="19"/>
  <c r="E972" i="19"/>
  <c r="D972" i="19"/>
  <c r="C972" i="19"/>
  <c r="P970" i="19"/>
  <c r="C970" i="19"/>
  <c r="V963" i="19"/>
  <c r="T963" i="19"/>
  <c r="S963" i="19"/>
  <c r="R963" i="19"/>
  <c r="Q963" i="19"/>
  <c r="P963" i="19"/>
  <c r="I963" i="19"/>
  <c r="G963" i="19"/>
  <c r="F963" i="19"/>
  <c r="E963" i="19"/>
  <c r="D963" i="19"/>
  <c r="C963" i="19"/>
  <c r="X959" i="19"/>
  <c r="W959" i="19"/>
  <c r="V959" i="19"/>
  <c r="U959" i="19"/>
  <c r="T959" i="19"/>
  <c r="S959" i="19"/>
  <c r="Q959" i="19"/>
  <c r="P959" i="19"/>
  <c r="K959" i="19"/>
  <c r="J959" i="19"/>
  <c r="I959" i="19"/>
  <c r="H959" i="19"/>
  <c r="G959" i="19"/>
  <c r="F959" i="19"/>
  <c r="D959" i="19"/>
  <c r="C959" i="19"/>
  <c r="P955" i="19"/>
  <c r="C955" i="19"/>
  <c r="X951" i="19"/>
  <c r="P951" i="19"/>
  <c r="K951" i="19"/>
  <c r="C951" i="19"/>
  <c r="T944" i="19"/>
  <c r="S944" i="19"/>
  <c r="R944" i="19"/>
  <c r="Q944" i="19"/>
  <c r="P944" i="19"/>
  <c r="G944" i="19"/>
  <c r="F944" i="19"/>
  <c r="E944" i="19"/>
  <c r="D944" i="19"/>
  <c r="C944" i="19"/>
  <c r="P941" i="19"/>
  <c r="C941" i="19"/>
  <c r="X937" i="19"/>
  <c r="W937" i="19"/>
  <c r="V937" i="19"/>
  <c r="U937" i="19"/>
  <c r="T937" i="19"/>
  <c r="S937" i="19"/>
  <c r="Q937" i="19"/>
  <c r="P937" i="19"/>
  <c r="K937" i="19"/>
  <c r="J937" i="19"/>
  <c r="I937" i="19"/>
  <c r="H937" i="19"/>
  <c r="G937" i="19"/>
  <c r="F937" i="19"/>
  <c r="D937" i="19"/>
  <c r="C937" i="19"/>
  <c r="P934" i="19"/>
  <c r="C934" i="19"/>
  <c r="P931" i="19"/>
  <c r="C931" i="19"/>
  <c r="T925" i="19"/>
  <c r="S925" i="19"/>
  <c r="R925" i="19"/>
  <c r="Q925" i="19"/>
  <c r="P925" i="19"/>
  <c r="G925" i="19"/>
  <c r="F925" i="19"/>
  <c r="E925" i="19"/>
  <c r="D925" i="19"/>
  <c r="C925" i="19"/>
  <c r="P923" i="19"/>
  <c r="C923" i="19"/>
  <c r="V916" i="19"/>
  <c r="T916" i="19"/>
  <c r="S916" i="19"/>
  <c r="R916" i="19"/>
  <c r="Q916" i="19"/>
  <c r="P916" i="19"/>
  <c r="I916" i="19"/>
  <c r="G916" i="19"/>
  <c r="F916" i="19"/>
  <c r="E916" i="19"/>
  <c r="D916" i="19"/>
  <c r="C916" i="19"/>
  <c r="X912" i="19"/>
  <c r="W912" i="19"/>
  <c r="V912" i="19"/>
  <c r="U912" i="19"/>
  <c r="T912" i="19"/>
  <c r="S912" i="19"/>
  <c r="Q912" i="19"/>
  <c r="P912" i="19"/>
  <c r="K912" i="19"/>
  <c r="J912" i="19"/>
  <c r="I912" i="19"/>
  <c r="H912" i="19"/>
  <c r="G912" i="19"/>
  <c r="F912" i="19"/>
  <c r="D912" i="19"/>
  <c r="C912" i="19"/>
  <c r="P908" i="19"/>
  <c r="C908" i="19"/>
  <c r="X904" i="19"/>
  <c r="P904" i="19"/>
  <c r="K904" i="19"/>
  <c r="C904" i="19"/>
  <c r="T897" i="19"/>
  <c r="S897" i="19"/>
  <c r="R897" i="19"/>
  <c r="Q897" i="19"/>
  <c r="P897" i="19"/>
  <c r="G897" i="19"/>
  <c r="F897" i="19"/>
  <c r="E897" i="19"/>
  <c r="D897" i="19"/>
  <c r="C897" i="19"/>
  <c r="P894" i="19"/>
  <c r="C894" i="19"/>
  <c r="X890" i="19"/>
  <c r="W890" i="19"/>
  <c r="V890" i="19"/>
  <c r="U890" i="19"/>
  <c r="T890" i="19"/>
  <c r="S890" i="19"/>
  <c r="Q890" i="19"/>
  <c r="P890" i="19"/>
  <c r="K890" i="19"/>
  <c r="J890" i="19"/>
  <c r="I890" i="19"/>
  <c r="H890" i="19"/>
  <c r="G890" i="19"/>
  <c r="F890" i="19"/>
  <c r="D890" i="19"/>
  <c r="C890" i="19"/>
  <c r="P887" i="19"/>
  <c r="C887" i="19"/>
  <c r="P884" i="19"/>
  <c r="C884" i="19"/>
  <c r="T878" i="19"/>
  <c r="S878" i="19"/>
  <c r="R878" i="19"/>
  <c r="Q878" i="19"/>
  <c r="P878" i="19"/>
  <c r="G878" i="19"/>
  <c r="F878" i="19"/>
  <c r="E878" i="19"/>
  <c r="D878" i="19"/>
  <c r="C878" i="19"/>
  <c r="P876" i="19"/>
  <c r="C876" i="19"/>
  <c r="V869" i="19"/>
  <c r="T869" i="19"/>
  <c r="S869" i="19"/>
  <c r="R869" i="19"/>
  <c r="Q869" i="19"/>
  <c r="P869" i="19"/>
  <c r="I869" i="19"/>
  <c r="G869" i="19"/>
  <c r="F869" i="19"/>
  <c r="E869" i="19"/>
  <c r="D869" i="19"/>
  <c r="C869" i="19"/>
  <c r="X865" i="19"/>
  <c r="W865" i="19"/>
  <c r="V865" i="19"/>
  <c r="U865" i="19"/>
  <c r="T865" i="19"/>
  <c r="S865" i="19"/>
  <c r="Q865" i="19"/>
  <c r="P865" i="19"/>
  <c r="K865" i="19"/>
  <c r="J865" i="19"/>
  <c r="I865" i="19"/>
  <c r="H865" i="19"/>
  <c r="G865" i="19"/>
  <c r="F865" i="19"/>
  <c r="D865" i="19"/>
  <c r="C865" i="19"/>
  <c r="P861" i="19"/>
  <c r="C861" i="19"/>
  <c r="X857" i="19"/>
  <c r="P857" i="19"/>
  <c r="K857" i="19"/>
  <c r="C857" i="19"/>
  <c r="T850" i="19"/>
  <c r="S850" i="19"/>
  <c r="R850" i="19"/>
  <c r="Q850" i="19"/>
  <c r="P850" i="19"/>
  <c r="G850" i="19"/>
  <c r="F850" i="19"/>
  <c r="E850" i="19"/>
  <c r="D850" i="19"/>
  <c r="C850" i="19"/>
  <c r="P847" i="19"/>
  <c r="C847" i="19"/>
  <c r="X843" i="19"/>
  <c r="W843" i="19"/>
  <c r="V843" i="19"/>
  <c r="U843" i="19"/>
  <c r="T843" i="19"/>
  <c r="S843" i="19"/>
  <c r="Q843" i="19"/>
  <c r="P843" i="19"/>
  <c r="K843" i="19"/>
  <c r="J843" i="19"/>
  <c r="I843" i="19"/>
  <c r="H843" i="19"/>
  <c r="G843" i="19"/>
  <c r="F843" i="19"/>
  <c r="D843" i="19"/>
  <c r="C843" i="19"/>
  <c r="P840" i="19"/>
  <c r="C840" i="19"/>
  <c r="P837" i="19"/>
  <c r="C837" i="19"/>
  <c r="T831" i="19"/>
  <c r="S831" i="19"/>
  <c r="R831" i="19"/>
  <c r="Q831" i="19"/>
  <c r="P831" i="19"/>
  <c r="G831" i="19"/>
  <c r="F831" i="19"/>
  <c r="E831" i="19"/>
  <c r="D831" i="19"/>
  <c r="C831" i="19"/>
  <c r="P829" i="19"/>
  <c r="C829" i="19"/>
  <c r="V822" i="19"/>
  <c r="T822" i="19"/>
  <c r="S822" i="19"/>
  <c r="R822" i="19"/>
  <c r="Q822" i="19"/>
  <c r="P822" i="19"/>
  <c r="I822" i="19"/>
  <c r="G822" i="19"/>
  <c r="F822" i="19"/>
  <c r="E822" i="19"/>
  <c r="D822" i="19"/>
  <c r="C822" i="19"/>
  <c r="X818" i="19"/>
  <c r="W818" i="19"/>
  <c r="V818" i="19"/>
  <c r="U818" i="19"/>
  <c r="T818" i="19"/>
  <c r="S818" i="19"/>
  <c r="Q818" i="19"/>
  <c r="P818" i="19"/>
  <c r="K818" i="19"/>
  <c r="J818" i="19"/>
  <c r="I818" i="19"/>
  <c r="H818" i="19"/>
  <c r="G818" i="19"/>
  <c r="F818" i="19"/>
  <c r="D818" i="19"/>
  <c r="C818" i="19"/>
  <c r="P814" i="19"/>
  <c r="C814" i="19"/>
  <c r="X810" i="19"/>
  <c r="P810" i="19"/>
  <c r="K810" i="19"/>
  <c r="C810" i="19"/>
  <c r="T803" i="19"/>
  <c r="S803" i="19"/>
  <c r="R803" i="19"/>
  <c r="Q803" i="19"/>
  <c r="P803" i="19"/>
  <c r="G803" i="19"/>
  <c r="F803" i="19"/>
  <c r="E803" i="19"/>
  <c r="D803" i="19"/>
  <c r="C803" i="19"/>
  <c r="P800" i="19"/>
  <c r="C800" i="19"/>
  <c r="X796" i="19"/>
  <c r="W796" i="19"/>
  <c r="V796" i="19"/>
  <c r="U796" i="19"/>
  <c r="T796" i="19"/>
  <c r="S796" i="19"/>
  <c r="Q796" i="19"/>
  <c r="P796" i="19"/>
  <c r="K796" i="19"/>
  <c r="J796" i="19"/>
  <c r="I796" i="19"/>
  <c r="H796" i="19"/>
  <c r="G796" i="19"/>
  <c r="F796" i="19"/>
  <c r="D796" i="19"/>
  <c r="C796" i="19"/>
  <c r="P793" i="19"/>
  <c r="C793" i="19"/>
  <c r="P790" i="19"/>
  <c r="C790" i="19"/>
  <c r="T784" i="19"/>
  <c r="S784" i="19"/>
  <c r="R784" i="19"/>
  <c r="Q784" i="19"/>
  <c r="P784" i="19"/>
  <c r="G784" i="19"/>
  <c r="F784" i="19"/>
  <c r="E784" i="19"/>
  <c r="D784" i="19"/>
  <c r="C784" i="19"/>
  <c r="P782" i="19"/>
  <c r="C782" i="19"/>
  <c r="V775" i="19"/>
  <c r="T775" i="19"/>
  <c r="S775" i="19"/>
  <c r="R775" i="19"/>
  <c r="Q775" i="19"/>
  <c r="P775" i="19"/>
  <c r="I775" i="19"/>
  <c r="G775" i="19"/>
  <c r="F775" i="19"/>
  <c r="E775" i="19"/>
  <c r="D775" i="19"/>
  <c r="C775" i="19"/>
  <c r="X771" i="19"/>
  <c r="W771" i="19"/>
  <c r="V771" i="19"/>
  <c r="U771" i="19"/>
  <c r="T771" i="19"/>
  <c r="S771" i="19"/>
  <c r="Q771" i="19"/>
  <c r="P771" i="19"/>
  <c r="K771" i="19"/>
  <c r="J771" i="19"/>
  <c r="I771" i="19"/>
  <c r="H771" i="19"/>
  <c r="G771" i="19"/>
  <c r="F771" i="19"/>
  <c r="D771" i="19"/>
  <c r="C771" i="19"/>
  <c r="P767" i="19"/>
  <c r="C767" i="19"/>
  <c r="X763" i="19"/>
  <c r="P763" i="19"/>
  <c r="K763" i="19"/>
  <c r="C763" i="19"/>
  <c r="T756" i="19"/>
  <c r="S756" i="19"/>
  <c r="R756" i="19"/>
  <c r="Q756" i="19"/>
  <c r="P756" i="19"/>
  <c r="G756" i="19"/>
  <c r="F756" i="19"/>
  <c r="E756" i="19"/>
  <c r="D756" i="19"/>
  <c r="C756" i="19"/>
  <c r="P753" i="19"/>
  <c r="C753" i="19"/>
  <c r="X749" i="19"/>
  <c r="W749" i="19"/>
  <c r="V749" i="19"/>
  <c r="U749" i="19"/>
  <c r="T749" i="19"/>
  <c r="S749" i="19"/>
  <c r="Q749" i="19"/>
  <c r="P749" i="19"/>
  <c r="K749" i="19"/>
  <c r="J749" i="19"/>
  <c r="I749" i="19"/>
  <c r="H749" i="19"/>
  <c r="G749" i="19"/>
  <c r="F749" i="19"/>
  <c r="D749" i="19"/>
  <c r="C749" i="19"/>
  <c r="P746" i="19"/>
  <c r="C746" i="19"/>
  <c r="P743" i="19"/>
  <c r="C743" i="19"/>
  <c r="T737" i="19"/>
  <c r="S737" i="19"/>
  <c r="R737" i="19"/>
  <c r="Q737" i="19"/>
  <c r="P737" i="19"/>
  <c r="G737" i="19"/>
  <c r="F737" i="19"/>
  <c r="E737" i="19"/>
  <c r="D737" i="19"/>
  <c r="C737" i="19"/>
  <c r="P735" i="19"/>
  <c r="C735" i="19"/>
  <c r="V728" i="19"/>
  <c r="T728" i="19"/>
  <c r="S728" i="19"/>
  <c r="R728" i="19"/>
  <c r="Q728" i="19"/>
  <c r="P728" i="19"/>
  <c r="I728" i="19"/>
  <c r="G728" i="19"/>
  <c r="F728" i="19"/>
  <c r="E728" i="19"/>
  <c r="D728" i="19"/>
  <c r="C728" i="19"/>
  <c r="X724" i="19"/>
  <c r="W724" i="19"/>
  <c r="V724" i="19"/>
  <c r="U724" i="19"/>
  <c r="T724" i="19"/>
  <c r="S724" i="19"/>
  <c r="Q724" i="19"/>
  <c r="P724" i="19"/>
  <c r="K724" i="19"/>
  <c r="J724" i="19"/>
  <c r="I724" i="19"/>
  <c r="H724" i="19"/>
  <c r="G724" i="19"/>
  <c r="F724" i="19"/>
  <c r="D724" i="19"/>
  <c r="C724" i="19"/>
  <c r="P720" i="19"/>
  <c r="C720" i="19"/>
  <c r="X716" i="19"/>
  <c r="P716" i="19"/>
  <c r="K716" i="19"/>
  <c r="C716" i="19"/>
  <c r="T709" i="19"/>
  <c r="S709" i="19"/>
  <c r="R709" i="19"/>
  <c r="Q709" i="19"/>
  <c r="P709" i="19"/>
  <c r="G709" i="19"/>
  <c r="F709" i="19"/>
  <c r="E709" i="19"/>
  <c r="D709" i="19"/>
  <c r="C709" i="19"/>
  <c r="P706" i="19"/>
  <c r="C706" i="19"/>
  <c r="X702" i="19"/>
  <c r="W702" i="19"/>
  <c r="V702" i="19"/>
  <c r="U702" i="19"/>
  <c r="T702" i="19"/>
  <c r="S702" i="19"/>
  <c r="Q702" i="19"/>
  <c r="P702" i="19"/>
  <c r="K702" i="19"/>
  <c r="J702" i="19"/>
  <c r="I702" i="19"/>
  <c r="H702" i="19"/>
  <c r="G702" i="19"/>
  <c r="F702" i="19"/>
  <c r="D702" i="19"/>
  <c r="C702" i="19"/>
  <c r="P699" i="19"/>
  <c r="C699" i="19"/>
  <c r="P696" i="19"/>
  <c r="C696" i="19"/>
  <c r="T690" i="19"/>
  <c r="S690" i="19"/>
  <c r="R690" i="19"/>
  <c r="Q690" i="19"/>
  <c r="P690" i="19"/>
  <c r="G690" i="19"/>
  <c r="F690" i="19"/>
  <c r="E690" i="19"/>
  <c r="D690" i="19"/>
  <c r="C690" i="19"/>
  <c r="P688" i="19"/>
  <c r="C688" i="19"/>
  <c r="V681" i="19"/>
  <c r="T681" i="19"/>
  <c r="S681" i="19"/>
  <c r="R681" i="19"/>
  <c r="Q681" i="19"/>
  <c r="P681" i="19"/>
  <c r="I681" i="19"/>
  <c r="G681" i="19"/>
  <c r="F681" i="19"/>
  <c r="E681" i="19"/>
  <c r="D681" i="19"/>
  <c r="C681" i="19"/>
  <c r="X677" i="19"/>
  <c r="W677" i="19"/>
  <c r="V677" i="19"/>
  <c r="U677" i="19"/>
  <c r="T677" i="19"/>
  <c r="S677" i="19"/>
  <c r="Q677" i="19"/>
  <c r="P677" i="19"/>
  <c r="K677" i="19"/>
  <c r="J677" i="19"/>
  <c r="I677" i="19"/>
  <c r="H677" i="19"/>
  <c r="G677" i="19"/>
  <c r="F677" i="19"/>
  <c r="D677" i="19"/>
  <c r="C677" i="19"/>
  <c r="P673" i="19"/>
  <c r="C673" i="19"/>
  <c r="X669" i="19"/>
  <c r="P669" i="19"/>
  <c r="K669" i="19"/>
  <c r="C669" i="19"/>
  <c r="T662" i="19"/>
  <c r="S662" i="19"/>
  <c r="R662" i="19"/>
  <c r="Q662" i="19"/>
  <c r="P662" i="19"/>
  <c r="G662" i="19"/>
  <c r="F662" i="19"/>
  <c r="E662" i="19"/>
  <c r="D662" i="19"/>
  <c r="C662" i="19"/>
  <c r="P659" i="19"/>
  <c r="C659" i="19"/>
  <c r="X655" i="19"/>
  <c r="W655" i="19"/>
  <c r="V655" i="19"/>
  <c r="U655" i="19"/>
  <c r="T655" i="19"/>
  <c r="S655" i="19"/>
  <c r="Q655" i="19"/>
  <c r="P655" i="19"/>
  <c r="K655" i="19"/>
  <c r="J655" i="19"/>
  <c r="I655" i="19"/>
  <c r="H655" i="19"/>
  <c r="G655" i="19"/>
  <c r="F655" i="19"/>
  <c r="D655" i="19"/>
  <c r="C655" i="19"/>
  <c r="P652" i="19"/>
  <c r="C652" i="19"/>
  <c r="P649" i="19"/>
  <c r="C649" i="19"/>
  <c r="T643" i="19"/>
  <c r="S643" i="19"/>
  <c r="R643" i="19"/>
  <c r="Q643" i="19"/>
  <c r="P643" i="19"/>
  <c r="G643" i="19"/>
  <c r="F643" i="19"/>
  <c r="E643" i="19"/>
  <c r="D643" i="19"/>
  <c r="C643" i="19"/>
  <c r="P641" i="19"/>
  <c r="C641" i="19"/>
  <c r="V634" i="19"/>
  <c r="T634" i="19"/>
  <c r="S634" i="19"/>
  <c r="R634" i="19"/>
  <c r="Q634" i="19"/>
  <c r="P634" i="19"/>
  <c r="I634" i="19"/>
  <c r="G634" i="19"/>
  <c r="F634" i="19"/>
  <c r="E634" i="19"/>
  <c r="D634" i="19"/>
  <c r="C634" i="19"/>
  <c r="X630" i="19"/>
  <c r="W630" i="19"/>
  <c r="V630" i="19"/>
  <c r="U630" i="19"/>
  <c r="T630" i="19"/>
  <c r="S630" i="19"/>
  <c r="Q630" i="19"/>
  <c r="P630" i="19"/>
  <c r="K630" i="19"/>
  <c r="J630" i="19"/>
  <c r="I630" i="19"/>
  <c r="H630" i="19"/>
  <c r="G630" i="19"/>
  <c r="F630" i="19"/>
  <c r="D630" i="19"/>
  <c r="C630" i="19"/>
  <c r="P626" i="19"/>
  <c r="C626" i="19"/>
  <c r="X622" i="19"/>
  <c r="P622" i="19"/>
  <c r="K622" i="19"/>
  <c r="C622" i="19"/>
  <c r="T615" i="19"/>
  <c r="S615" i="19"/>
  <c r="R615" i="19"/>
  <c r="Q615" i="19"/>
  <c r="P615" i="19"/>
  <c r="G615" i="19"/>
  <c r="F615" i="19"/>
  <c r="E615" i="19"/>
  <c r="D615" i="19"/>
  <c r="C615" i="19"/>
  <c r="P612" i="19"/>
  <c r="C612" i="19"/>
  <c r="X608" i="19"/>
  <c r="W608" i="19"/>
  <c r="V608" i="19"/>
  <c r="U608" i="19"/>
  <c r="T608" i="19"/>
  <c r="S608" i="19"/>
  <c r="Q608" i="19"/>
  <c r="P608" i="19"/>
  <c r="K608" i="19"/>
  <c r="J608" i="19"/>
  <c r="I608" i="19"/>
  <c r="H608" i="19"/>
  <c r="G608" i="19"/>
  <c r="F608" i="19"/>
  <c r="D608" i="19"/>
  <c r="C608" i="19"/>
  <c r="P605" i="19"/>
  <c r="C605" i="19"/>
  <c r="P602" i="19"/>
  <c r="C602" i="19"/>
  <c r="T596" i="19"/>
  <c r="S596" i="19"/>
  <c r="R596" i="19"/>
  <c r="Q596" i="19"/>
  <c r="P596" i="19"/>
  <c r="G596" i="19"/>
  <c r="F596" i="19"/>
  <c r="E596" i="19"/>
  <c r="D596" i="19"/>
  <c r="C596" i="19"/>
  <c r="P594" i="19"/>
  <c r="C594" i="19"/>
  <c r="V587" i="19"/>
  <c r="T587" i="19"/>
  <c r="S587" i="19"/>
  <c r="R587" i="19"/>
  <c r="Q587" i="19"/>
  <c r="P587" i="19"/>
  <c r="I587" i="19"/>
  <c r="G587" i="19"/>
  <c r="F587" i="19"/>
  <c r="E587" i="19"/>
  <c r="D587" i="19"/>
  <c r="C587" i="19"/>
  <c r="X583" i="19"/>
  <c r="W583" i="19"/>
  <c r="V583" i="19"/>
  <c r="U583" i="19"/>
  <c r="T583" i="19"/>
  <c r="S583" i="19"/>
  <c r="Q583" i="19"/>
  <c r="P583" i="19"/>
  <c r="K583" i="19"/>
  <c r="J583" i="19"/>
  <c r="I583" i="19"/>
  <c r="H583" i="19"/>
  <c r="G583" i="19"/>
  <c r="F583" i="19"/>
  <c r="D583" i="19"/>
  <c r="C583" i="19"/>
  <c r="P579" i="19"/>
  <c r="C579" i="19"/>
  <c r="X575" i="19"/>
  <c r="P575" i="19"/>
  <c r="K575" i="19"/>
  <c r="C575" i="19"/>
  <c r="T568" i="19"/>
  <c r="S568" i="19"/>
  <c r="R568" i="19"/>
  <c r="Q568" i="19"/>
  <c r="P568" i="19"/>
  <c r="G568" i="19"/>
  <c r="F568" i="19"/>
  <c r="E568" i="19"/>
  <c r="D568" i="19"/>
  <c r="C568" i="19"/>
  <c r="P565" i="19"/>
  <c r="C565" i="19"/>
  <c r="X561" i="19"/>
  <c r="W561" i="19"/>
  <c r="V561" i="19"/>
  <c r="U561" i="19"/>
  <c r="T561" i="19"/>
  <c r="S561" i="19"/>
  <c r="Q561" i="19"/>
  <c r="P561" i="19"/>
  <c r="K561" i="19"/>
  <c r="J561" i="19"/>
  <c r="I561" i="19"/>
  <c r="H561" i="19"/>
  <c r="G561" i="19"/>
  <c r="F561" i="19"/>
  <c r="D561" i="19"/>
  <c r="C561" i="19"/>
  <c r="P558" i="19"/>
  <c r="C558" i="19"/>
  <c r="P555" i="19"/>
  <c r="C555" i="19"/>
  <c r="T549" i="19"/>
  <c r="S549" i="19"/>
  <c r="R549" i="19"/>
  <c r="Q549" i="19"/>
  <c r="P549" i="19"/>
  <c r="G549" i="19"/>
  <c r="F549" i="19"/>
  <c r="E549" i="19"/>
  <c r="D549" i="19"/>
  <c r="C549" i="19"/>
  <c r="P547" i="19"/>
  <c r="C547" i="19"/>
  <c r="V540" i="19"/>
  <c r="T540" i="19"/>
  <c r="S540" i="19"/>
  <c r="R540" i="19"/>
  <c r="Q540" i="19"/>
  <c r="P540" i="19"/>
  <c r="I540" i="19"/>
  <c r="G540" i="19"/>
  <c r="F540" i="19"/>
  <c r="E540" i="19"/>
  <c r="D540" i="19"/>
  <c r="C540" i="19"/>
  <c r="X536" i="19"/>
  <c r="W536" i="19"/>
  <c r="V536" i="19"/>
  <c r="U536" i="19"/>
  <c r="T536" i="19"/>
  <c r="S536" i="19"/>
  <c r="Q536" i="19"/>
  <c r="P536" i="19"/>
  <c r="K536" i="19"/>
  <c r="J536" i="19"/>
  <c r="I536" i="19"/>
  <c r="H536" i="19"/>
  <c r="G536" i="19"/>
  <c r="F536" i="19"/>
  <c r="D536" i="19"/>
  <c r="C536" i="19"/>
  <c r="P532" i="19"/>
  <c r="C532" i="19"/>
  <c r="X528" i="19"/>
  <c r="P528" i="19"/>
  <c r="K528" i="19"/>
  <c r="C528" i="19"/>
  <c r="T521" i="19"/>
  <c r="S521" i="19"/>
  <c r="R521" i="19"/>
  <c r="Q521" i="19"/>
  <c r="P521" i="19"/>
  <c r="G521" i="19"/>
  <c r="F521" i="19"/>
  <c r="E521" i="19"/>
  <c r="D521" i="19"/>
  <c r="C521" i="19"/>
  <c r="P518" i="19"/>
  <c r="C518" i="19"/>
  <c r="X514" i="19"/>
  <c r="W514" i="19"/>
  <c r="V514" i="19"/>
  <c r="U514" i="19"/>
  <c r="T514" i="19"/>
  <c r="S514" i="19"/>
  <c r="Q514" i="19"/>
  <c r="P514" i="19"/>
  <c r="K514" i="19"/>
  <c r="J514" i="19"/>
  <c r="I514" i="19"/>
  <c r="H514" i="19"/>
  <c r="G514" i="19"/>
  <c r="F514" i="19"/>
  <c r="D514" i="19"/>
  <c r="C514" i="19"/>
  <c r="P511" i="19"/>
  <c r="C511" i="19"/>
  <c r="P508" i="19"/>
  <c r="C508" i="19"/>
  <c r="T502" i="19"/>
  <c r="S502" i="19"/>
  <c r="R502" i="19"/>
  <c r="Q502" i="19"/>
  <c r="P502" i="19"/>
  <c r="G502" i="19"/>
  <c r="F502" i="19"/>
  <c r="E502" i="19"/>
  <c r="D502" i="19"/>
  <c r="C502" i="19"/>
  <c r="P500" i="19"/>
  <c r="C500" i="19"/>
  <c r="V493" i="19"/>
  <c r="T493" i="19"/>
  <c r="S493" i="19"/>
  <c r="R493" i="19"/>
  <c r="Q493" i="19"/>
  <c r="P493" i="19"/>
  <c r="I493" i="19"/>
  <c r="G493" i="19"/>
  <c r="F493" i="19"/>
  <c r="E493" i="19"/>
  <c r="D493" i="19"/>
  <c r="C493" i="19"/>
  <c r="X489" i="19"/>
  <c r="W489" i="19"/>
  <c r="V489" i="19"/>
  <c r="U489" i="19"/>
  <c r="T489" i="19"/>
  <c r="S489" i="19"/>
  <c r="Q489" i="19"/>
  <c r="P489" i="19"/>
  <c r="K489" i="19"/>
  <c r="J489" i="19"/>
  <c r="I489" i="19"/>
  <c r="H489" i="19"/>
  <c r="G489" i="19"/>
  <c r="F489" i="19"/>
  <c r="D489" i="19"/>
  <c r="C489" i="19"/>
  <c r="P485" i="19"/>
  <c r="C485" i="19"/>
  <c r="X481" i="19"/>
  <c r="P481" i="19"/>
  <c r="K481" i="19"/>
  <c r="C481" i="19"/>
  <c r="T474" i="19"/>
  <c r="S474" i="19"/>
  <c r="R474" i="19"/>
  <c r="Q474" i="19"/>
  <c r="P474" i="19"/>
  <c r="G474" i="19"/>
  <c r="F474" i="19"/>
  <c r="E474" i="19"/>
  <c r="D474" i="19"/>
  <c r="C474" i="19"/>
  <c r="P471" i="19"/>
  <c r="C471" i="19"/>
  <c r="X467" i="19"/>
  <c r="W467" i="19"/>
  <c r="V467" i="19"/>
  <c r="U467" i="19"/>
  <c r="T467" i="19"/>
  <c r="S467" i="19"/>
  <c r="Q467" i="19"/>
  <c r="P467" i="19"/>
  <c r="K467" i="19"/>
  <c r="J467" i="19"/>
  <c r="I467" i="19"/>
  <c r="H467" i="19"/>
  <c r="G467" i="19"/>
  <c r="F467" i="19"/>
  <c r="D467" i="19"/>
  <c r="C467" i="19"/>
  <c r="P464" i="19"/>
  <c r="C464" i="19"/>
  <c r="P461" i="19"/>
  <c r="C461" i="19"/>
  <c r="T455" i="19"/>
  <c r="S455" i="19"/>
  <c r="R455" i="19"/>
  <c r="Q455" i="19"/>
  <c r="P455" i="19"/>
  <c r="G455" i="19"/>
  <c r="F455" i="19"/>
  <c r="E455" i="19"/>
  <c r="D455" i="19"/>
  <c r="C455" i="19"/>
  <c r="P453" i="19"/>
  <c r="C453" i="19"/>
  <c r="V446" i="19"/>
  <c r="T446" i="19"/>
  <c r="S446" i="19"/>
  <c r="R446" i="19"/>
  <c r="Q446" i="19"/>
  <c r="P446" i="19"/>
  <c r="I446" i="19"/>
  <c r="G446" i="19"/>
  <c r="F446" i="19"/>
  <c r="E446" i="19"/>
  <c r="D446" i="19"/>
  <c r="C446" i="19"/>
  <c r="X442" i="19"/>
  <c r="W442" i="19"/>
  <c r="V442" i="19"/>
  <c r="U442" i="19"/>
  <c r="T442" i="19"/>
  <c r="S442" i="19"/>
  <c r="Q442" i="19"/>
  <c r="P442" i="19"/>
  <c r="K442" i="19"/>
  <c r="J442" i="19"/>
  <c r="I442" i="19"/>
  <c r="H442" i="19"/>
  <c r="G442" i="19"/>
  <c r="F442" i="19"/>
  <c r="D442" i="19"/>
  <c r="C442" i="19"/>
  <c r="P438" i="19"/>
  <c r="C438" i="19"/>
  <c r="X434" i="19"/>
  <c r="P434" i="19"/>
  <c r="K434" i="19"/>
  <c r="C434" i="19"/>
  <c r="T427" i="19"/>
  <c r="S427" i="19"/>
  <c r="R427" i="19"/>
  <c r="Q427" i="19"/>
  <c r="P427" i="19"/>
  <c r="G427" i="19"/>
  <c r="F427" i="19"/>
  <c r="E427" i="19"/>
  <c r="D427" i="19"/>
  <c r="C427" i="19"/>
  <c r="P424" i="19"/>
  <c r="C424" i="19"/>
  <c r="X420" i="19"/>
  <c r="W420" i="19"/>
  <c r="V420" i="19"/>
  <c r="U420" i="19"/>
  <c r="T420" i="19"/>
  <c r="S420" i="19"/>
  <c r="Q420" i="19"/>
  <c r="P420" i="19"/>
  <c r="K420" i="19"/>
  <c r="J420" i="19"/>
  <c r="I420" i="19"/>
  <c r="H420" i="19"/>
  <c r="G420" i="19"/>
  <c r="F420" i="19"/>
  <c r="D420" i="19"/>
  <c r="C420" i="19"/>
  <c r="P417" i="19"/>
  <c r="C417" i="19"/>
  <c r="P414" i="19"/>
  <c r="C414" i="19"/>
  <c r="T408" i="19"/>
  <c r="S408" i="19"/>
  <c r="R408" i="19"/>
  <c r="Q408" i="19"/>
  <c r="P408" i="19"/>
  <c r="G408" i="19"/>
  <c r="F408" i="19"/>
  <c r="E408" i="19"/>
  <c r="D408" i="19"/>
  <c r="C408" i="19"/>
  <c r="P406" i="19"/>
  <c r="C406" i="19"/>
  <c r="V399" i="19"/>
  <c r="T399" i="19"/>
  <c r="S399" i="19"/>
  <c r="R399" i="19"/>
  <c r="Q399" i="19"/>
  <c r="P399" i="19"/>
  <c r="I399" i="19"/>
  <c r="G399" i="19"/>
  <c r="F399" i="19"/>
  <c r="E399" i="19"/>
  <c r="D399" i="19"/>
  <c r="C399" i="19"/>
  <c r="X395" i="19"/>
  <c r="W395" i="19"/>
  <c r="V395" i="19"/>
  <c r="U395" i="19"/>
  <c r="T395" i="19"/>
  <c r="S395" i="19"/>
  <c r="Q395" i="19"/>
  <c r="P395" i="19"/>
  <c r="K395" i="19"/>
  <c r="J395" i="19"/>
  <c r="I395" i="19"/>
  <c r="H395" i="19"/>
  <c r="G395" i="19"/>
  <c r="F395" i="19"/>
  <c r="D395" i="19"/>
  <c r="C395" i="19"/>
  <c r="P391" i="19"/>
  <c r="C391" i="19"/>
  <c r="X387" i="19"/>
  <c r="P387" i="19"/>
  <c r="K387" i="19"/>
  <c r="C387" i="19"/>
  <c r="T380" i="19"/>
  <c r="S380" i="19"/>
  <c r="R380" i="19"/>
  <c r="Q380" i="19"/>
  <c r="P380" i="19"/>
  <c r="G380" i="19"/>
  <c r="F380" i="19"/>
  <c r="E380" i="19"/>
  <c r="D380" i="19"/>
  <c r="C380" i="19"/>
  <c r="P377" i="19"/>
  <c r="C377" i="19"/>
  <c r="X373" i="19"/>
  <c r="W373" i="19"/>
  <c r="V373" i="19"/>
  <c r="U373" i="19"/>
  <c r="T373" i="19"/>
  <c r="S373" i="19"/>
  <c r="Q373" i="19"/>
  <c r="P373" i="19"/>
  <c r="K373" i="19"/>
  <c r="J373" i="19"/>
  <c r="I373" i="19"/>
  <c r="H373" i="19"/>
  <c r="G373" i="19"/>
  <c r="F373" i="19"/>
  <c r="D373" i="19"/>
  <c r="C373" i="19"/>
  <c r="P370" i="19"/>
  <c r="C370" i="19"/>
  <c r="P367" i="19"/>
  <c r="C367" i="19"/>
  <c r="T361" i="19"/>
  <c r="S361" i="19"/>
  <c r="R361" i="19"/>
  <c r="Q361" i="19"/>
  <c r="P361" i="19"/>
  <c r="G361" i="19"/>
  <c r="F361" i="19"/>
  <c r="E361" i="19"/>
  <c r="D361" i="19"/>
  <c r="C361" i="19"/>
  <c r="P359" i="19"/>
  <c r="C359" i="19"/>
  <c r="V352" i="19"/>
  <c r="T352" i="19"/>
  <c r="S352" i="19"/>
  <c r="R352" i="19"/>
  <c r="Q352" i="19"/>
  <c r="P352" i="19"/>
  <c r="I352" i="19"/>
  <c r="G352" i="19"/>
  <c r="F352" i="19"/>
  <c r="E352" i="19"/>
  <c r="D352" i="19"/>
  <c r="C352" i="19"/>
  <c r="X348" i="19"/>
  <c r="W348" i="19"/>
  <c r="V348" i="19"/>
  <c r="U348" i="19"/>
  <c r="T348" i="19"/>
  <c r="S348" i="19"/>
  <c r="Q348" i="19"/>
  <c r="P348" i="19"/>
  <c r="K348" i="19"/>
  <c r="J348" i="19"/>
  <c r="I348" i="19"/>
  <c r="H348" i="19"/>
  <c r="G348" i="19"/>
  <c r="F348" i="19"/>
  <c r="D348" i="19"/>
  <c r="C348" i="19"/>
  <c r="P344" i="19"/>
  <c r="C344" i="19"/>
  <c r="X340" i="19"/>
  <c r="P340" i="19"/>
  <c r="K340" i="19"/>
  <c r="C340" i="19"/>
  <c r="T333" i="19"/>
  <c r="S333" i="19"/>
  <c r="R333" i="19"/>
  <c r="Q333" i="19"/>
  <c r="P333" i="19"/>
  <c r="G333" i="19"/>
  <c r="F333" i="19"/>
  <c r="E333" i="19"/>
  <c r="D333" i="19"/>
  <c r="C333" i="19"/>
  <c r="P330" i="19"/>
  <c r="C330" i="19"/>
  <c r="X326" i="19"/>
  <c r="W326" i="19"/>
  <c r="V326" i="19"/>
  <c r="U326" i="19"/>
  <c r="T326" i="19"/>
  <c r="S326" i="19"/>
  <c r="Q326" i="19"/>
  <c r="P326" i="19"/>
  <c r="K326" i="19"/>
  <c r="J326" i="19"/>
  <c r="I326" i="19"/>
  <c r="H326" i="19"/>
  <c r="G326" i="19"/>
  <c r="F326" i="19"/>
  <c r="D326" i="19"/>
  <c r="C326" i="19"/>
  <c r="P323" i="19"/>
  <c r="C323" i="19"/>
  <c r="P320" i="19"/>
  <c r="C320" i="19"/>
  <c r="T314" i="19"/>
  <c r="S314" i="19"/>
  <c r="R314" i="19"/>
  <c r="Q314" i="19"/>
  <c r="P314" i="19"/>
  <c r="G314" i="19"/>
  <c r="F314" i="19"/>
  <c r="E314" i="19"/>
  <c r="D314" i="19"/>
  <c r="C314" i="19"/>
  <c r="P312" i="19"/>
  <c r="C312" i="19"/>
  <c r="V305" i="19"/>
  <c r="T305" i="19"/>
  <c r="S305" i="19"/>
  <c r="R305" i="19"/>
  <c r="Q305" i="19"/>
  <c r="P305" i="19"/>
  <c r="I305" i="19"/>
  <c r="G305" i="19"/>
  <c r="F305" i="19"/>
  <c r="E305" i="19"/>
  <c r="D305" i="19"/>
  <c r="C305" i="19"/>
  <c r="X301" i="19"/>
  <c r="W301" i="19"/>
  <c r="V301" i="19"/>
  <c r="U301" i="19"/>
  <c r="T301" i="19"/>
  <c r="S301" i="19"/>
  <c r="Q301" i="19"/>
  <c r="P301" i="19"/>
  <c r="K301" i="19"/>
  <c r="J301" i="19"/>
  <c r="I301" i="19"/>
  <c r="H301" i="19"/>
  <c r="G301" i="19"/>
  <c r="F301" i="19"/>
  <c r="D301" i="19"/>
  <c r="C301" i="19"/>
  <c r="P297" i="19"/>
  <c r="C297" i="19"/>
  <c r="X293" i="19"/>
  <c r="P293" i="19"/>
  <c r="K293" i="19"/>
  <c r="C293" i="19"/>
  <c r="T286" i="19"/>
  <c r="S286" i="19"/>
  <c r="R286" i="19"/>
  <c r="Q286" i="19"/>
  <c r="P286" i="19"/>
  <c r="G286" i="19"/>
  <c r="F286" i="19"/>
  <c r="E286" i="19"/>
  <c r="D286" i="19"/>
  <c r="C286" i="19"/>
  <c r="P283" i="19"/>
  <c r="C283" i="19"/>
  <c r="X279" i="19"/>
  <c r="W279" i="19"/>
  <c r="V279" i="19"/>
  <c r="U279" i="19"/>
  <c r="T279" i="19"/>
  <c r="S279" i="19"/>
  <c r="Q279" i="19"/>
  <c r="P279" i="19"/>
  <c r="K279" i="19"/>
  <c r="J279" i="19"/>
  <c r="I279" i="19"/>
  <c r="H279" i="19"/>
  <c r="G279" i="19"/>
  <c r="F279" i="19"/>
  <c r="D279" i="19"/>
  <c r="C279" i="19"/>
  <c r="P276" i="19"/>
  <c r="C276" i="19"/>
  <c r="P273" i="19"/>
  <c r="C273" i="19"/>
  <c r="T267" i="19"/>
  <c r="S267" i="19"/>
  <c r="R267" i="19"/>
  <c r="Q267" i="19"/>
  <c r="P267" i="19"/>
  <c r="G267" i="19"/>
  <c r="F267" i="19"/>
  <c r="E267" i="19"/>
  <c r="D267" i="19"/>
  <c r="C267" i="19"/>
  <c r="P265" i="19"/>
  <c r="C265" i="19"/>
  <c r="V258" i="19"/>
  <c r="T258" i="19"/>
  <c r="S258" i="19"/>
  <c r="R258" i="19"/>
  <c r="Q258" i="19"/>
  <c r="P258" i="19"/>
  <c r="I258" i="19"/>
  <c r="G258" i="19"/>
  <c r="F258" i="19"/>
  <c r="E258" i="19"/>
  <c r="D258" i="19"/>
  <c r="C258" i="19"/>
  <c r="X254" i="19"/>
  <c r="W254" i="19"/>
  <c r="V254" i="19"/>
  <c r="U254" i="19"/>
  <c r="T254" i="19"/>
  <c r="S254" i="19"/>
  <c r="Q254" i="19"/>
  <c r="P254" i="19"/>
  <c r="K254" i="19"/>
  <c r="J254" i="19"/>
  <c r="I254" i="19"/>
  <c r="H254" i="19"/>
  <c r="G254" i="19"/>
  <c r="F254" i="19"/>
  <c r="D254" i="19"/>
  <c r="C254" i="19"/>
  <c r="P250" i="19"/>
  <c r="C250" i="19"/>
  <c r="X246" i="19"/>
  <c r="P246" i="19"/>
  <c r="K246" i="19"/>
  <c r="C246" i="19"/>
  <c r="T239" i="19"/>
  <c r="S239" i="19"/>
  <c r="R239" i="19"/>
  <c r="Q239" i="19"/>
  <c r="P239" i="19"/>
  <c r="G239" i="19"/>
  <c r="F239" i="19"/>
  <c r="E239" i="19"/>
  <c r="D239" i="19"/>
  <c r="C239" i="19"/>
  <c r="P236" i="19"/>
  <c r="C236" i="19"/>
  <c r="X232" i="19"/>
  <c r="W232" i="19"/>
  <c r="V232" i="19"/>
  <c r="U232" i="19"/>
  <c r="T232" i="19"/>
  <c r="S232" i="19"/>
  <c r="Q232" i="19"/>
  <c r="P232" i="19"/>
  <c r="K232" i="19"/>
  <c r="J232" i="19"/>
  <c r="I232" i="19"/>
  <c r="H232" i="19"/>
  <c r="G232" i="19"/>
  <c r="F232" i="19"/>
  <c r="D232" i="19"/>
  <c r="C232" i="19"/>
  <c r="P229" i="19"/>
  <c r="C229" i="19"/>
  <c r="P226" i="19"/>
  <c r="C226" i="19"/>
  <c r="T220" i="19"/>
  <c r="S220" i="19"/>
  <c r="R220" i="19"/>
  <c r="Q220" i="19"/>
  <c r="P220" i="19"/>
  <c r="G220" i="19"/>
  <c r="F220" i="19"/>
  <c r="E220" i="19"/>
  <c r="D220" i="19"/>
  <c r="C220" i="19"/>
  <c r="P218" i="19"/>
  <c r="C218" i="19"/>
  <c r="V211" i="19"/>
  <c r="T211" i="19"/>
  <c r="S211" i="19"/>
  <c r="R211" i="19"/>
  <c r="Q211" i="19"/>
  <c r="P211" i="19"/>
  <c r="I211" i="19"/>
  <c r="G211" i="19"/>
  <c r="F211" i="19"/>
  <c r="E211" i="19"/>
  <c r="D211" i="19"/>
  <c r="C211" i="19"/>
  <c r="X207" i="19"/>
  <c r="W207" i="19"/>
  <c r="V207" i="19"/>
  <c r="U207" i="19"/>
  <c r="T207" i="19"/>
  <c r="S207" i="19"/>
  <c r="Q207" i="19"/>
  <c r="P207" i="19"/>
  <c r="K207" i="19"/>
  <c r="J207" i="19"/>
  <c r="I207" i="19"/>
  <c r="H207" i="19"/>
  <c r="G207" i="19"/>
  <c r="F207" i="19"/>
  <c r="D207" i="19"/>
  <c r="C207" i="19"/>
  <c r="P203" i="19"/>
  <c r="C203" i="19"/>
  <c r="X199" i="19"/>
  <c r="P199" i="19"/>
  <c r="K199" i="19"/>
  <c r="C199" i="19"/>
  <c r="T192" i="19"/>
  <c r="S192" i="19"/>
  <c r="R192" i="19"/>
  <c r="Q192" i="19"/>
  <c r="P192" i="19"/>
  <c r="G192" i="19"/>
  <c r="F192" i="19"/>
  <c r="E192" i="19"/>
  <c r="D192" i="19"/>
  <c r="C192" i="19"/>
  <c r="P189" i="19"/>
  <c r="C189" i="19"/>
  <c r="X185" i="19"/>
  <c r="W185" i="19"/>
  <c r="V185" i="19"/>
  <c r="U185" i="19"/>
  <c r="T185" i="19"/>
  <c r="S185" i="19"/>
  <c r="Q185" i="19"/>
  <c r="P185" i="19"/>
  <c r="K185" i="19"/>
  <c r="J185" i="19"/>
  <c r="I185" i="19"/>
  <c r="H185" i="19"/>
  <c r="G185" i="19"/>
  <c r="F185" i="19"/>
  <c r="D185" i="19"/>
  <c r="C185" i="19"/>
  <c r="P182" i="19"/>
  <c r="C182" i="19"/>
  <c r="P179" i="19"/>
  <c r="C179" i="19"/>
  <c r="T173" i="19"/>
  <c r="S173" i="19"/>
  <c r="R173" i="19"/>
  <c r="Q173" i="19"/>
  <c r="P173" i="19"/>
  <c r="G173" i="19"/>
  <c r="F173" i="19"/>
  <c r="E173" i="19"/>
  <c r="D173" i="19"/>
  <c r="C173" i="19"/>
  <c r="P171" i="19"/>
  <c r="C171" i="19"/>
  <c r="V164" i="19"/>
  <c r="T164" i="19"/>
  <c r="S164" i="19"/>
  <c r="R164" i="19"/>
  <c r="Q164" i="19"/>
  <c r="P164" i="19"/>
  <c r="I164" i="19"/>
  <c r="G164" i="19"/>
  <c r="F164" i="19"/>
  <c r="E164" i="19"/>
  <c r="D164" i="19"/>
  <c r="C164" i="19"/>
  <c r="X160" i="19"/>
  <c r="W160" i="19"/>
  <c r="V160" i="19"/>
  <c r="U160" i="19"/>
  <c r="T160" i="19"/>
  <c r="S160" i="19"/>
  <c r="Q160" i="19"/>
  <c r="P160" i="19"/>
  <c r="K160" i="19"/>
  <c r="J160" i="19"/>
  <c r="I160" i="19"/>
  <c r="H160" i="19"/>
  <c r="G160" i="19"/>
  <c r="F160" i="19"/>
  <c r="D160" i="19"/>
  <c r="C160" i="19"/>
  <c r="P156" i="19"/>
  <c r="C156" i="19"/>
  <c r="X152" i="19"/>
  <c r="P152" i="19"/>
  <c r="K152" i="19"/>
  <c r="C152" i="19"/>
  <c r="T145" i="19"/>
  <c r="S145" i="19"/>
  <c r="R145" i="19"/>
  <c r="Q145" i="19"/>
  <c r="P145" i="19"/>
  <c r="G145" i="19"/>
  <c r="F145" i="19"/>
  <c r="E145" i="19"/>
  <c r="D145" i="19"/>
  <c r="C145" i="19"/>
  <c r="P142" i="19"/>
  <c r="C142" i="19"/>
  <c r="X138" i="19"/>
  <c r="W138" i="19"/>
  <c r="V138" i="19"/>
  <c r="U138" i="19"/>
  <c r="T138" i="19"/>
  <c r="S138" i="19"/>
  <c r="Q138" i="19"/>
  <c r="P138" i="19"/>
  <c r="K138" i="19"/>
  <c r="J138" i="19"/>
  <c r="I138" i="19"/>
  <c r="H138" i="19"/>
  <c r="G138" i="19"/>
  <c r="F138" i="19"/>
  <c r="D138" i="19"/>
  <c r="C138" i="19"/>
  <c r="P135" i="19"/>
  <c r="C135" i="19"/>
  <c r="P132" i="19"/>
  <c r="C132" i="19"/>
  <c r="T126" i="19"/>
  <c r="S126" i="19"/>
  <c r="R126" i="19"/>
  <c r="Q126" i="19"/>
  <c r="P126" i="19"/>
  <c r="G126" i="19"/>
  <c r="F126" i="19"/>
  <c r="E126" i="19"/>
  <c r="D126" i="19"/>
  <c r="C126" i="19"/>
  <c r="P124" i="19"/>
  <c r="C124" i="19"/>
  <c r="V117" i="19"/>
  <c r="T117" i="19"/>
  <c r="S117" i="19"/>
  <c r="R117" i="19"/>
  <c r="Q117" i="19"/>
  <c r="P117" i="19"/>
  <c r="I117" i="19"/>
  <c r="G117" i="19"/>
  <c r="F117" i="19"/>
  <c r="E117" i="19"/>
  <c r="D117" i="19"/>
  <c r="C117" i="19"/>
  <c r="X113" i="19"/>
  <c r="W113" i="19"/>
  <c r="V113" i="19"/>
  <c r="U113" i="19"/>
  <c r="T113" i="19"/>
  <c r="S113" i="19"/>
  <c r="Q113" i="19"/>
  <c r="P113" i="19"/>
  <c r="K113" i="19"/>
  <c r="J113" i="19"/>
  <c r="I113" i="19"/>
  <c r="H113" i="19"/>
  <c r="G113" i="19"/>
  <c r="F113" i="19"/>
  <c r="D113" i="19"/>
  <c r="C113" i="19"/>
  <c r="P109" i="19"/>
  <c r="C109" i="19"/>
  <c r="X105" i="19"/>
  <c r="P105" i="19"/>
  <c r="K105" i="19"/>
  <c r="C105" i="19"/>
  <c r="T98" i="19"/>
  <c r="S98" i="19"/>
  <c r="R98" i="19"/>
  <c r="Q98" i="19"/>
  <c r="P98" i="19"/>
  <c r="G98" i="19"/>
  <c r="F98" i="19"/>
  <c r="E98" i="19"/>
  <c r="D98" i="19"/>
  <c r="C98" i="19"/>
  <c r="P95" i="19"/>
  <c r="C95" i="19"/>
  <c r="X91" i="19"/>
  <c r="W91" i="19"/>
  <c r="V91" i="19"/>
  <c r="U91" i="19"/>
  <c r="T91" i="19"/>
  <c r="S91" i="19"/>
  <c r="Q91" i="19"/>
  <c r="P91" i="19"/>
  <c r="K91" i="19"/>
  <c r="J91" i="19"/>
  <c r="I91" i="19"/>
  <c r="H91" i="19"/>
  <c r="G91" i="19"/>
  <c r="F91" i="19"/>
  <c r="D91" i="19"/>
  <c r="C91" i="19"/>
  <c r="P88" i="19"/>
  <c r="C88" i="19"/>
  <c r="P85" i="19"/>
  <c r="C85" i="19"/>
  <c r="T79" i="19"/>
  <c r="S79" i="19"/>
  <c r="R79" i="19"/>
  <c r="Q79" i="19"/>
  <c r="P79" i="19"/>
  <c r="G79" i="19"/>
  <c r="F79" i="19"/>
  <c r="E79" i="19"/>
  <c r="D79" i="19"/>
  <c r="C79" i="19"/>
  <c r="P77" i="19"/>
  <c r="C77" i="19"/>
  <c r="V70" i="19"/>
  <c r="T70" i="19"/>
  <c r="S70" i="19"/>
  <c r="R70" i="19"/>
  <c r="Q70" i="19"/>
  <c r="P70" i="19"/>
  <c r="I70" i="19"/>
  <c r="G70" i="19"/>
  <c r="F70" i="19"/>
  <c r="E70" i="19"/>
  <c r="D70" i="19"/>
  <c r="C70" i="19"/>
  <c r="X66" i="19"/>
  <c r="W66" i="19"/>
  <c r="V66" i="19"/>
  <c r="U66" i="19"/>
  <c r="T66" i="19"/>
  <c r="S66" i="19"/>
  <c r="Q66" i="19"/>
  <c r="P66" i="19"/>
  <c r="K66" i="19"/>
  <c r="J66" i="19"/>
  <c r="I66" i="19"/>
  <c r="H66" i="19"/>
  <c r="G66" i="19"/>
  <c r="F66" i="19"/>
  <c r="D66" i="19"/>
  <c r="C66" i="19"/>
  <c r="P62" i="19"/>
  <c r="C62" i="19"/>
  <c r="X58" i="19"/>
  <c r="P58" i="19"/>
  <c r="K58" i="19"/>
  <c r="C58" i="19"/>
  <c r="T51" i="19"/>
  <c r="S51" i="19"/>
  <c r="R51" i="19"/>
  <c r="Q51" i="19"/>
  <c r="P51" i="19"/>
  <c r="G51" i="19"/>
  <c r="F51" i="19"/>
  <c r="E51" i="19"/>
  <c r="D51" i="19"/>
  <c r="C51" i="19"/>
  <c r="P48" i="19"/>
  <c r="C48" i="19"/>
  <c r="X44" i="19"/>
  <c r="W44" i="19"/>
  <c r="V44" i="19"/>
  <c r="U44" i="19"/>
  <c r="T44" i="19"/>
  <c r="S44" i="19"/>
  <c r="Q44" i="19"/>
  <c r="P44" i="19"/>
  <c r="K44" i="19"/>
  <c r="J44" i="19"/>
  <c r="I44" i="19"/>
  <c r="H44" i="19"/>
  <c r="G44" i="19"/>
  <c r="F44" i="19"/>
  <c r="D44" i="19"/>
  <c r="C44" i="19"/>
  <c r="P41" i="19"/>
  <c r="C41" i="19"/>
  <c r="P38" i="19"/>
  <c r="C38" i="19"/>
  <c r="T32" i="19"/>
  <c r="S32" i="19"/>
  <c r="R32" i="19"/>
  <c r="Q32" i="19"/>
  <c r="P32" i="19"/>
  <c r="G32" i="19"/>
  <c r="F32" i="19"/>
  <c r="E32" i="19"/>
  <c r="D32" i="19"/>
  <c r="C32" i="19"/>
  <c r="P30" i="19"/>
  <c r="C30" i="19"/>
  <c r="V23" i="19"/>
  <c r="T23" i="19"/>
  <c r="S23" i="19"/>
  <c r="R23" i="19"/>
  <c r="Q23" i="19"/>
  <c r="P23" i="19"/>
  <c r="I23" i="19"/>
  <c r="G23" i="19"/>
  <c r="F23" i="19"/>
  <c r="E23" i="19"/>
  <c r="D23" i="19"/>
  <c r="C23" i="19"/>
  <c r="X19" i="19"/>
  <c r="W19" i="19"/>
  <c r="V19" i="19"/>
  <c r="U19" i="19"/>
  <c r="T19" i="19"/>
  <c r="S19" i="19"/>
  <c r="Q19" i="19"/>
  <c r="P19" i="19"/>
  <c r="K19" i="19"/>
  <c r="J19" i="19"/>
  <c r="I19" i="19"/>
  <c r="H19" i="19"/>
  <c r="G19" i="19"/>
  <c r="F19" i="19"/>
  <c r="D19" i="19"/>
  <c r="C19" i="19"/>
  <c r="P15" i="19"/>
  <c r="C15" i="19"/>
  <c r="X11" i="19"/>
  <c r="P11" i="19"/>
  <c r="K11" i="19"/>
  <c r="C11" i="19"/>
  <c r="T4" i="19"/>
  <c r="S4" i="19"/>
  <c r="R4" i="19"/>
  <c r="Q4" i="19"/>
  <c r="P4" i="19"/>
  <c r="G4" i="19"/>
  <c r="F4" i="19"/>
  <c r="E4" i="19"/>
  <c r="D4" i="19"/>
  <c r="C4" i="19"/>
  <c r="P1" i="19"/>
  <c r="C1" i="19"/>
  <c r="X1407" i="18"/>
  <c r="W1407" i="18"/>
  <c r="V1407" i="18"/>
  <c r="U1407" i="18"/>
  <c r="T1407" i="18"/>
  <c r="S1407" i="18"/>
  <c r="Q1407" i="18"/>
  <c r="P1407" i="18"/>
  <c r="K1407" i="18"/>
  <c r="J1407" i="18"/>
  <c r="I1407" i="18"/>
  <c r="H1407" i="18"/>
  <c r="G1407" i="18"/>
  <c r="F1407" i="18"/>
  <c r="D1407" i="18"/>
  <c r="C1407" i="18"/>
  <c r="P1404" i="18"/>
  <c r="C1404" i="18"/>
  <c r="P1401" i="18"/>
  <c r="C1401" i="18"/>
  <c r="T1395" i="18"/>
  <c r="S1395" i="18"/>
  <c r="R1395" i="18"/>
  <c r="Q1395" i="18"/>
  <c r="P1395" i="18"/>
  <c r="G1395" i="18"/>
  <c r="F1395" i="18"/>
  <c r="E1395" i="18"/>
  <c r="D1395" i="18"/>
  <c r="C1395" i="18"/>
  <c r="P1393" i="18"/>
  <c r="C1393" i="18"/>
  <c r="V1386" i="18"/>
  <c r="T1386" i="18"/>
  <c r="S1386" i="18"/>
  <c r="R1386" i="18"/>
  <c r="Q1386" i="18"/>
  <c r="P1386" i="18"/>
  <c r="I1386" i="18"/>
  <c r="G1386" i="18"/>
  <c r="F1386" i="18"/>
  <c r="E1386" i="18"/>
  <c r="D1386" i="18"/>
  <c r="C1386" i="18"/>
  <c r="X1382" i="18"/>
  <c r="W1382" i="18"/>
  <c r="V1382" i="18"/>
  <c r="U1382" i="18"/>
  <c r="T1382" i="18"/>
  <c r="S1382" i="18"/>
  <c r="Q1382" i="18"/>
  <c r="P1382" i="18"/>
  <c r="K1382" i="18"/>
  <c r="J1382" i="18"/>
  <c r="I1382" i="18"/>
  <c r="H1382" i="18"/>
  <c r="G1382" i="18"/>
  <c r="F1382" i="18"/>
  <c r="D1382" i="18"/>
  <c r="C1382" i="18"/>
  <c r="P1378" i="18"/>
  <c r="C1378" i="18"/>
  <c r="X1374" i="18"/>
  <c r="P1374" i="18"/>
  <c r="K1374" i="18"/>
  <c r="C1374" i="18"/>
  <c r="T1367" i="18"/>
  <c r="S1367" i="18"/>
  <c r="R1367" i="18"/>
  <c r="Q1367" i="18"/>
  <c r="P1367" i="18"/>
  <c r="G1367" i="18"/>
  <c r="F1367" i="18"/>
  <c r="E1367" i="18"/>
  <c r="D1367" i="18"/>
  <c r="C1367" i="18"/>
  <c r="P1364" i="18"/>
  <c r="C1364" i="18"/>
  <c r="X1360" i="18"/>
  <c r="W1360" i="18"/>
  <c r="V1360" i="18"/>
  <c r="U1360" i="18"/>
  <c r="T1360" i="18"/>
  <c r="S1360" i="18"/>
  <c r="Q1360" i="18"/>
  <c r="P1360" i="18"/>
  <c r="K1360" i="18"/>
  <c r="J1360" i="18"/>
  <c r="I1360" i="18"/>
  <c r="H1360" i="18"/>
  <c r="G1360" i="18"/>
  <c r="F1360" i="18"/>
  <c r="D1360" i="18"/>
  <c r="C1360" i="18"/>
  <c r="P1357" i="18"/>
  <c r="C1357" i="18"/>
  <c r="P1354" i="18"/>
  <c r="C1354" i="18"/>
  <c r="T1348" i="18"/>
  <c r="S1348" i="18"/>
  <c r="R1348" i="18"/>
  <c r="Q1348" i="18"/>
  <c r="P1348" i="18"/>
  <c r="G1348" i="18"/>
  <c r="F1348" i="18"/>
  <c r="E1348" i="18"/>
  <c r="D1348" i="18"/>
  <c r="C1348" i="18"/>
  <c r="P1346" i="18"/>
  <c r="C1346" i="18"/>
  <c r="V1339" i="18"/>
  <c r="T1339" i="18"/>
  <c r="S1339" i="18"/>
  <c r="R1339" i="18"/>
  <c r="Q1339" i="18"/>
  <c r="P1339" i="18"/>
  <c r="I1339" i="18"/>
  <c r="G1339" i="18"/>
  <c r="F1339" i="18"/>
  <c r="E1339" i="18"/>
  <c r="D1339" i="18"/>
  <c r="C1339" i="18"/>
  <c r="X1335" i="18"/>
  <c r="W1335" i="18"/>
  <c r="V1335" i="18"/>
  <c r="U1335" i="18"/>
  <c r="T1335" i="18"/>
  <c r="S1335" i="18"/>
  <c r="Q1335" i="18"/>
  <c r="P1335" i="18"/>
  <c r="K1335" i="18"/>
  <c r="J1335" i="18"/>
  <c r="I1335" i="18"/>
  <c r="H1335" i="18"/>
  <c r="G1335" i="18"/>
  <c r="F1335" i="18"/>
  <c r="D1335" i="18"/>
  <c r="C1335" i="18"/>
  <c r="P1331" i="18"/>
  <c r="C1331" i="18"/>
  <c r="X1327" i="18"/>
  <c r="P1327" i="18"/>
  <c r="K1327" i="18"/>
  <c r="C1327" i="18"/>
  <c r="T1320" i="18"/>
  <c r="S1320" i="18"/>
  <c r="R1320" i="18"/>
  <c r="Q1320" i="18"/>
  <c r="P1320" i="18"/>
  <c r="G1320" i="18"/>
  <c r="F1320" i="18"/>
  <c r="E1320" i="18"/>
  <c r="D1320" i="18"/>
  <c r="C1320" i="18"/>
  <c r="P1317" i="18"/>
  <c r="C1317" i="18"/>
  <c r="X1313" i="18"/>
  <c r="W1313" i="18"/>
  <c r="V1313" i="18"/>
  <c r="U1313" i="18"/>
  <c r="T1313" i="18"/>
  <c r="S1313" i="18"/>
  <c r="Q1313" i="18"/>
  <c r="P1313" i="18"/>
  <c r="K1313" i="18"/>
  <c r="J1313" i="18"/>
  <c r="I1313" i="18"/>
  <c r="H1313" i="18"/>
  <c r="G1313" i="18"/>
  <c r="F1313" i="18"/>
  <c r="D1313" i="18"/>
  <c r="C1313" i="18"/>
  <c r="P1310" i="18"/>
  <c r="C1310" i="18"/>
  <c r="P1307" i="18"/>
  <c r="C1307" i="18"/>
  <c r="T1301" i="18"/>
  <c r="S1301" i="18"/>
  <c r="R1301" i="18"/>
  <c r="Q1301" i="18"/>
  <c r="P1301" i="18"/>
  <c r="G1301" i="18"/>
  <c r="F1301" i="18"/>
  <c r="E1301" i="18"/>
  <c r="D1301" i="18"/>
  <c r="C1301" i="18"/>
  <c r="P1299" i="18"/>
  <c r="C1299" i="18"/>
  <c r="V1292" i="18"/>
  <c r="T1292" i="18"/>
  <c r="S1292" i="18"/>
  <c r="R1292" i="18"/>
  <c r="Q1292" i="18"/>
  <c r="P1292" i="18"/>
  <c r="I1292" i="18"/>
  <c r="G1292" i="18"/>
  <c r="F1292" i="18"/>
  <c r="E1292" i="18"/>
  <c r="D1292" i="18"/>
  <c r="C1292" i="18"/>
  <c r="X1288" i="18"/>
  <c r="W1288" i="18"/>
  <c r="V1288" i="18"/>
  <c r="U1288" i="18"/>
  <c r="T1288" i="18"/>
  <c r="S1288" i="18"/>
  <c r="Q1288" i="18"/>
  <c r="P1288" i="18"/>
  <c r="K1288" i="18"/>
  <c r="J1288" i="18"/>
  <c r="I1288" i="18"/>
  <c r="H1288" i="18"/>
  <c r="G1288" i="18"/>
  <c r="F1288" i="18"/>
  <c r="D1288" i="18"/>
  <c r="C1288" i="18"/>
  <c r="P1284" i="18"/>
  <c r="C1284" i="18"/>
  <c r="X1280" i="18"/>
  <c r="P1280" i="18"/>
  <c r="K1280" i="18"/>
  <c r="C1280" i="18"/>
  <c r="T1273" i="18"/>
  <c r="S1273" i="18"/>
  <c r="R1273" i="18"/>
  <c r="Q1273" i="18"/>
  <c r="P1273" i="18"/>
  <c r="G1273" i="18"/>
  <c r="F1273" i="18"/>
  <c r="E1273" i="18"/>
  <c r="D1273" i="18"/>
  <c r="C1273" i="18"/>
  <c r="P1270" i="18"/>
  <c r="C1270" i="18"/>
  <c r="X1266" i="18"/>
  <c r="W1266" i="18"/>
  <c r="V1266" i="18"/>
  <c r="U1266" i="18"/>
  <c r="T1266" i="18"/>
  <c r="S1266" i="18"/>
  <c r="Q1266" i="18"/>
  <c r="P1266" i="18"/>
  <c r="K1266" i="18"/>
  <c r="J1266" i="18"/>
  <c r="I1266" i="18"/>
  <c r="H1266" i="18"/>
  <c r="G1266" i="18"/>
  <c r="F1266" i="18"/>
  <c r="D1266" i="18"/>
  <c r="C1266" i="18"/>
  <c r="P1263" i="18"/>
  <c r="C1263" i="18"/>
  <c r="P1260" i="18"/>
  <c r="C1260" i="18"/>
  <c r="T1254" i="18"/>
  <c r="S1254" i="18"/>
  <c r="R1254" i="18"/>
  <c r="Q1254" i="18"/>
  <c r="P1254" i="18"/>
  <c r="G1254" i="18"/>
  <c r="F1254" i="18"/>
  <c r="E1254" i="18"/>
  <c r="D1254" i="18"/>
  <c r="C1254" i="18"/>
  <c r="P1252" i="18"/>
  <c r="C1252" i="18"/>
  <c r="V1245" i="18"/>
  <c r="T1245" i="18"/>
  <c r="S1245" i="18"/>
  <c r="R1245" i="18"/>
  <c r="Q1245" i="18"/>
  <c r="P1245" i="18"/>
  <c r="I1245" i="18"/>
  <c r="G1245" i="18"/>
  <c r="F1245" i="18"/>
  <c r="E1245" i="18"/>
  <c r="D1245" i="18"/>
  <c r="C1245" i="18"/>
  <c r="X1241" i="18"/>
  <c r="W1241" i="18"/>
  <c r="V1241" i="18"/>
  <c r="U1241" i="18"/>
  <c r="T1241" i="18"/>
  <c r="S1241" i="18"/>
  <c r="Q1241" i="18"/>
  <c r="P1241" i="18"/>
  <c r="K1241" i="18"/>
  <c r="J1241" i="18"/>
  <c r="I1241" i="18"/>
  <c r="H1241" i="18"/>
  <c r="G1241" i="18"/>
  <c r="F1241" i="18"/>
  <c r="D1241" i="18"/>
  <c r="C1241" i="18"/>
  <c r="P1237" i="18"/>
  <c r="C1237" i="18"/>
  <c r="X1233" i="18"/>
  <c r="P1233" i="18"/>
  <c r="K1233" i="18"/>
  <c r="C1233" i="18"/>
  <c r="T1226" i="18"/>
  <c r="S1226" i="18"/>
  <c r="R1226" i="18"/>
  <c r="Q1226" i="18"/>
  <c r="P1226" i="18"/>
  <c r="G1226" i="18"/>
  <c r="F1226" i="18"/>
  <c r="E1226" i="18"/>
  <c r="D1226" i="18"/>
  <c r="C1226" i="18"/>
  <c r="P1223" i="18"/>
  <c r="C1223" i="18"/>
  <c r="X1219" i="18"/>
  <c r="W1219" i="18"/>
  <c r="V1219" i="18"/>
  <c r="U1219" i="18"/>
  <c r="T1219" i="18"/>
  <c r="S1219" i="18"/>
  <c r="Q1219" i="18"/>
  <c r="P1219" i="18"/>
  <c r="K1219" i="18"/>
  <c r="J1219" i="18"/>
  <c r="I1219" i="18"/>
  <c r="H1219" i="18"/>
  <c r="G1219" i="18"/>
  <c r="F1219" i="18"/>
  <c r="D1219" i="18"/>
  <c r="C1219" i="18"/>
  <c r="P1216" i="18"/>
  <c r="C1216" i="18"/>
  <c r="P1213" i="18"/>
  <c r="C1213" i="18"/>
  <c r="T1207" i="18"/>
  <c r="S1207" i="18"/>
  <c r="R1207" i="18"/>
  <c r="Q1207" i="18"/>
  <c r="P1207" i="18"/>
  <c r="G1207" i="18"/>
  <c r="F1207" i="18"/>
  <c r="E1207" i="18"/>
  <c r="D1207" i="18"/>
  <c r="C1207" i="18"/>
  <c r="P1205" i="18"/>
  <c r="C1205" i="18"/>
  <c r="V1198" i="18"/>
  <c r="T1198" i="18"/>
  <c r="S1198" i="18"/>
  <c r="R1198" i="18"/>
  <c r="Q1198" i="18"/>
  <c r="P1198" i="18"/>
  <c r="I1198" i="18"/>
  <c r="G1198" i="18"/>
  <c r="F1198" i="18"/>
  <c r="E1198" i="18"/>
  <c r="D1198" i="18"/>
  <c r="C1198" i="18"/>
  <c r="X1194" i="18"/>
  <c r="W1194" i="18"/>
  <c r="V1194" i="18"/>
  <c r="U1194" i="18"/>
  <c r="T1194" i="18"/>
  <c r="S1194" i="18"/>
  <c r="Q1194" i="18"/>
  <c r="P1194" i="18"/>
  <c r="K1194" i="18"/>
  <c r="J1194" i="18"/>
  <c r="I1194" i="18"/>
  <c r="H1194" i="18"/>
  <c r="G1194" i="18"/>
  <c r="F1194" i="18"/>
  <c r="D1194" i="18"/>
  <c r="C1194" i="18"/>
  <c r="P1190" i="18"/>
  <c r="C1190" i="18"/>
  <c r="X1186" i="18"/>
  <c r="P1186" i="18"/>
  <c r="K1186" i="18"/>
  <c r="C1186" i="18"/>
  <c r="T1179" i="18"/>
  <c r="S1179" i="18"/>
  <c r="R1179" i="18"/>
  <c r="Q1179" i="18"/>
  <c r="P1179" i="18"/>
  <c r="G1179" i="18"/>
  <c r="F1179" i="18"/>
  <c r="E1179" i="18"/>
  <c r="D1179" i="18"/>
  <c r="C1179" i="18"/>
  <c r="P1176" i="18"/>
  <c r="C1176" i="18"/>
  <c r="X1172" i="18"/>
  <c r="W1172" i="18"/>
  <c r="V1172" i="18"/>
  <c r="U1172" i="18"/>
  <c r="T1172" i="18"/>
  <c r="S1172" i="18"/>
  <c r="Q1172" i="18"/>
  <c r="P1172" i="18"/>
  <c r="K1172" i="18"/>
  <c r="J1172" i="18"/>
  <c r="I1172" i="18"/>
  <c r="H1172" i="18"/>
  <c r="G1172" i="18"/>
  <c r="F1172" i="18"/>
  <c r="D1172" i="18"/>
  <c r="C1172" i="18"/>
  <c r="P1169" i="18"/>
  <c r="C1169" i="18"/>
  <c r="P1166" i="18"/>
  <c r="C1166" i="18"/>
  <c r="T1160" i="18"/>
  <c r="S1160" i="18"/>
  <c r="R1160" i="18"/>
  <c r="Q1160" i="18"/>
  <c r="P1160" i="18"/>
  <c r="G1160" i="18"/>
  <c r="F1160" i="18"/>
  <c r="E1160" i="18"/>
  <c r="D1160" i="18"/>
  <c r="C1160" i="18"/>
  <c r="P1158" i="18"/>
  <c r="C1158" i="18"/>
  <c r="V1151" i="18"/>
  <c r="T1151" i="18"/>
  <c r="S1151" i="18"/>
  <c r="R1151" i="18"/>
  <c r="Q1151" i="18"/>
  <c r="P1151" i="18"/>
  <c r="I1151" i="18"/>
  <c r="G1151" i="18"/>
  <c r="F1151" i="18"/>
  <c r="E1151" i="18"/>
  <c r="D1151" i="18"/>
  <c r="C1151" i="18"/>
  <c r="X1147" i="18"/>
  <c r="W1147" i="18"/>
  <c r="V1147" i="18"/>
  <c r="U1147" i="18"/>
  <c r="T1147" i="18"/>
  <c r="S1147" i="18"/>
  <c r="Q1147" i="18"/>
  <c r="P1147" i="18"/>
  <c r="K1147" i="18"/>
  <c r="J1147" i="18"/>
  <c r="I1147" i="18"/>
  <c r="H1147" i="18"/>
  <c r="G1147" i="18"/>
  <c r="F1147" i="18"/>
  <c r="D1147" i="18"/>
  <c r="C1147" i="18"/>
  <c r="P1143" i="18"/>
  <c r="C1143" i="18"/>
  <c r="X1139" i="18"/>
  <c r="P1139" i="18"/>
  <c r="K1139" i="18"/>
  <c r="C1139" i="18"/>
  <c r="T1132" i="18"/>
  <c r="S1132" i="18"/>
  <c r="R1132" i="18"/>
  <c r="Q1132" i="18"/>
  <c r="P1132" i="18"/>
  <c r="G1132" i="18"/>
  <c r="F1132" i="18"/>
  <c r="E1132" i="18"/>
  <c r="D1132" i="18"/>
  <c r="C1132" i="18"/>
  <c r="P1129" i="18"/>
  <c r="C1129" i="18"/>
  <c r="X1125" i="18"/>
  <c r="W1125" i="18"/>
  <c r="V1125" i="18"/>
  <c r="U1125" i="18"/>
  <c r="T1125" i="18"/>
  <c r="S1125" i="18"/>
  <c r="Q1125" i="18"/>
  <c r="P1125" i="18"/>
  <c r="K1125" i="18"/>
  <c r="J1125" i="18"/>
  <c r="I1125" i="18"/>
  <c r="H1125" i="18"/>
  <c r="G1125" i="18"/>
  <c r="F1125" i="18"/>
  <c r="D1125" i="18"/>
  <c r="C1125" i="18"/>
  <c r="P1122" i="18"/>
  <c r="C1122" i="18"/>
  <c r="P1119" i="18"/>
  <c r="C1119" i="18"/>
  <c r="T1113" i="18"/>
  <c r="S1113" i="18"/>
  <c r="R1113" i="18"/>
  <c r="Q1113" i="18"/>
  <c r="P1113" i="18"/>
  <c r="G1113" i="18"/>
  <c r="F1113" i="18"/>
  <c r="E1113" i="18"/>
  <c r="D1113" i="18"/>
  <c r="C1113" i="18"/>
  <c r="P1111" i="18"/>
  <c r="C1111" i="18"/>
  <c r="V1104" i="18"/>
  <c r="T1104" i="18"/>
  <c r="S1104" i="18"/>
  <c r="R1104" i="18"/>
  <c r="Q1104" i="18"/>
  <c r="P1104" i="18"/>
  <c r="I1104" i="18"/>
  <c r="G1104" i="18"/>
  <c r="F1104" i="18"/>
  <c r="E1104" i="18"/>
  <c r="D1104" i="18"/>
  <c r="C1104" i="18"/>
  <c r="X1100" i="18"/>
  <c r="W1100" i="18"/>
  <c r="V1100" i="18"/>
  <c r="U1100" i="18"/>
  <c r="T1100" i="18"/>
  <c r="S1100" i="18"/>
  <c r="Q1100" i="18"/>
  <c r="P1100" i="18"/>
  <c r="K1100" i="18"/>
  <c r="J1100" i="18"/>
  <c r="I1100" i="18"/>
  <c r="H1100" i="18"/>
  <c r="G1100" i="18"/>
  <c r="F1100" i="18"/>
  <c r="D1100" i="18"/>
  <c r="C1100" i="18"/>
  <c r="P1096" i="18"/>
  <c r="C1096" i="18"/>
  <c r="X1092" i="18"/>
  <c r="P1092" i="18"/>
  <c r="K1092" i="18"/>
  <c r="C1092" i="18"/>
  <c r="T1085" i="18"/>
  <c r="S1085" i="18"/>
  <c r="R1085" i="18"/>
  <c r="Q1085" i="18"/>
  <c r="P1085" i="18"/>
  <c r="G1085" i="18"/>
  <c r="F1085" i="18"/>
  <c r="E1085" i="18"/>
  <c r="D1085" i="18"/>
  <c r="C1085" i="18"/>
  <c r="P1082" i="18"/>
  <c r="C1082" i="18"/>
  <c r="X1078" i="18"/>
  <c r="W1078" i="18"/>
  <c r="V1078" i="18"/>
  <c r="U1078" i="18"/>
  <c r="T1078" i="18"/>
  <c r="S1078" i="18"/>
  <c r="Q1078" i="18"/>
  <c r="P1078" i="18"/>
  <c r="K1078" i="18"/>
  <c r="J1078" i="18"/>
  <c r="I1078" i="18"/>
  <c r="H1078" i="18"/>
  <c r="G1078" i="18"/>
  <c r="F1078" i="18"/>
  <c r="D1078" i="18"/>
  <c r="C1078" i="18"/>
  <c r="P1075" i="18"/>
  <c r="C1075" i="18"/>
  <c r="P1072" i="18"/>
  <c r="C1072" i="18"/>
  <c r="T1066" i="18"/>
  <c r="S1066" i="18"/>
  <c r="R1066" i="18"/>
  <c r="Q1066" i="18"/>
  <c r="P1066" i="18"/>
  <c r="G1066" i="18"/>
  <c r="F1066" i="18"/>
  <c r="E1066" i="18"/>
  <c r="D1066" i="18"/>
  <c r="C1066" i="18"/>
  <c r="P1064" i="18"/>
  <c r="C1064" i="18"/>
  <c r="V1057" i="18"/>
  <c r="T1057" i="18"/>
  <c r="S1057" i="18"/>
  <c r="R1057" i="18"/>
  <c r="Q1057" i="18"/>
  <c r="P1057" i="18"/>
  <c r="I1057" i="18"/>
  <c r="G1057" i="18"/>
  <c r="F1057" i="18"/>
  <c r="E1057" i="18"/>
  <c r="D1057" i="18"/>
  <c r="C1057" i="18"/>
  <c r="X1053" i="18"/>
  <c r="W1053" i="18"/>
  <c r="V1053" i="18"/>
  <c r="U1053" i="18"/>
  <c r="T1053" i="18"/>
  <c r="S1053" i="18"/>
  <c r="Q1053" i="18"/>
  <c r="P1053" i="18"/>
  <c r="K1053" i="18"/>
  <c r="J1053" i="18"/>
  <c r="I1053" i="18"/>
  <c r="H1053" i="18"/>
  <c r="G1053" i="18"/>
  <c r="F1053" i="18"/>
  <c r="D1053" i="18"/>
  <c r="C1053" i="18"/>
  <c r="P1049" i="18"/>
  <c r="C1049" i="18"/>
  <c r="X1045" i="18"/>
  <c r="P1045" i="18"/>
  <c r="K1045" i="18"/>
  <c r="C1045" i="18"/>
  <c r="T1038" i="18"/>
  <c r="S1038" i="18"/>
  <c r="R1038" i="18"/>
  <c r="Q1038" i="18"/>
  <c r="P1038" i="18"/>
  <c r="G1038" i="18"/>
  <c r="F1038" i="18"/>
  <c r="E1038" i="18"/>
  <c r="D1038" i="18"/>
  <c r="C1038" i="18"/>
  <c r="P1035" i="18"/>
  <c r="C1035" i="18"/>
  <c r="X1031" i="18"/>
  <c r="W1031" i="18"/>
  <c r="V1031" i="18"/>
  <c r="U1031" i="18"/>
  <c r="T1031" i="18"/>
  <c r="S1031" i="18"/>
  <c r="Q1031" i="18"/>
  <c r="P1031" i="18"/>
  <c r="K1031" i="18"/>
  <c r="J1031" i="18"/>
  <c r="I1031" i="18"/>
  <c r="H1031" i="18"/>
  <c r="G1031" i="18"/>
  <c r="F1031" i="18"/>
  <c r="D1031" i="18"/>
  <c r="C1031" i="18"/>
  <c r="P1028" i="18"/>
  <c r="C1028" i="18"/>
  <c r="P1025" i="18"/>
  <c r="C1025" i="18"/>
  <c r="T1019" i="18"/>
  <c r="S1019" i="18"/>
  <c r="R1019" i="18"/>
  <c r="Q1019" i="18"/>
  <c r="P1019" i="18"/>
  <c r="G1019" i="18"/>
  <c r="F1019" i="18"/>
  <c r="E1019" i="18"/>
  <c r="D1019" i="18"/>
  <c r="C1019" i="18"/>
  <c r="P1017" i="18"/>
  <c r="C1017" i="18"/>
  <c r="V1010" i="18"/>
  <c r="T1010" i="18"/>
  <c r="S1010" i="18"/>
  <c r="R1010" i="18"/>
  <c r="Q1010" i="18"/>
  <c r="P1010" i="18"/>
  <c r="I1010" i="18"/>
  <c r="G1010" i="18"/>
  <c r="F1010" i="18"/>
  <c r="E1010" i="18"/>
  <c r="D1010" i="18"/>
  <c r="C1010" i="18"/>
  <c r="X1006" i="18"/>
  <c r="W1006" i="18"/>
  <c r="V1006" i="18"/>
  <c r="U1006" i="18"/>
  <c r="T1006" i="18"/>
  <c r="S1006" i="18"/>
  <c r="Q1006" i="18"/>
  <c r="P1006" i="18"/>
  <c r="K1006" i="18"/>
  <c r="J1006" i="18"/>
  <c r="I1006" i="18"/>
  <c r="H1006" i="18"/>
  <c r="G1006" i="18"/>
  <c r="F1006" i="18"/>
  <c r="D1006" i="18"/>
  <c r="C1006" i="18"/>
  <c r="P1002" i="18"/>
  <c r="C1002" i="18"/>
  <c r="X998" i="18"/>
  <c r="P998" i="18"/>
  <c r="K998" i="18"/>
  <c r="C998" i="18"/>
  <c r="T991" i="18"/>
  <c r="S991" i="18"/>
  <c r="R991" i="18"/>
  <c r="Q991" i="18"/>
  <c r="P991" i="18"/>
  <c r="G991" i="18"/>
  <c r="F991" i="18"/>
  <c r="E991" i="18"/>
  <c r="D991" i="18"/>
  <c r="C991" i="18"/>
  <c r="P988" i="18"/>
  <c r="C988" i="18"/>
  <c r="X984" i="18"/>
  <c r="W984" i="18"/>
  <c r="V984" i="18"/>
  <c r="U984" i="18"/>
  <c r="T984" i="18"/>
  <c r="S984" i="18"/>
  <c r="Q984" i="18"/>
  <c r="P984" i="18"/>
  <c r="K984" i="18"/>
  <c r="J984" i="18"/>
  <c r="I984" i="18"/>
  <c r="H984" i="18"/>
  <c r="G984" i="18"/>
  <c r="F984" i="18"/>
  <c r="D984" i="18"/>
  <c r="C984" i="18"/>
  <c r="P981" i="18"/>
  <c r="C981" i="18"/>
  <c r="P978" i="18"/>
  <c r="C978" i="18"/>
  <c r="T972" i="18"/>
  <c r="S972" i="18"/>
  <c r="R972" i="18"/>
  <c r="Q972" i="18"/>
  <c r="P972" i="18"/>
  <c r="G972" i="18"/>
  <c r="F972" i="18"/>
  <c r="E972" i="18"/>
  <c r="D972" i="18"/>
  <c r="C972" i="18"/>
  <c r="P970" i="18"/>
  <c r="C970" i="18"/>
  <c r="V963" i="18"/>
  <c r="T963" i="18"/>
  <c r="S963" i="18"/>
  <c r="R963" i="18"/>
  <c r="Q963" i="18"/>
  <c r="P963" i="18"/>
  <c r="I963" i="18"/>
  <c r="G963" i="18"/>
  <c r="F963" i="18"/>
  <c r="E963" i="18"/>
  <c r="D963" i="18"/>
  <c r="C963" i="18"/>
  <c r="X959" i="18"/>
  <c r="W959" i="18"/>
  <c r="V959" i="18"/>
  <c r="U959" i="18"/>
  <c r="T959" i="18"/>
  <c r="S959" i="18"/>
  <c r="Q959" i="18"/>
  <c r="P959" i="18"/>
  <c r="K959" i="18"/>
  <c r="J959" i="18"/>
  <c r="I959" i="18"/>
  <c r="H959" i="18"/>
  <c r="G959" i="18"/>
  <c r="F959" i="18"/>
  <c r="D959" i="18"/>
  <c r="C959" i="18"/>
  <c r="P955" i="18"/>
  <c r="C955" i="18"/>
  <c r="X951" i="18"/>
  <c r="P951" i="18"/>
  <c r="K951" i="18"/>
  <c r="C951" i="18"/>
  <c r="T944" i="18"/>
  <c r="S944" i="18"/>
  <c r="R944" i="18"/>
  <c r="Q944" i="18"/>
  <c r="P944" i="18"/>
  <c r="G944" i="18"/>
  <c r="F944" i="18"/>
  <c r="E944" i="18"/>
  <c r="D944" i="18"/>
  <c r="C944" i="18"/>
  <c r="P941" i="18"/>
  <c r="C941" i="18"/>
  <c r="X937" i="18"/>
  <c r="W937" i="18"/>
  <c r="V937" i="18"/>
  <c r="U937" i="18"/>
  <c r="T937" i="18"/>
  <c r="S937" i="18"/>
  <c r="Q937" i="18"/>
  <c r="P937" i="18"/>
  <c r="K937" i="18"/>
  <c r="J937" i="18"/>
  <c r="I937" i="18"/>
  <c r="H937" i="18"/>
  <c r="G937" i="18"/>
  <c r="F937" i="18"/>
  <c r="D937" i="18"/>
  <c r="C937" i="18"/>
  <c r="P934" i="18"/>
  <c r="C934" i="18"/>
  <c r="P931" i="18"/>
  <c r="C931" i="18"/>
  <c r="T925" i="18"/>
  <c r="S925" i="18"/>
  <c r="R925" i="18"/>
  <c r="Q925" i="18"/>
  <c r="P925" i="18"/>
  <c r="G925" i="18"/>
  <c r="F925" i="18"/>
  <c r="E925" i="18"/>
  <c r="D925" i="18"/>
  <c r="C925" i="18"/>
  <c r="P923" i="18"/>
  <c r="C923" i="18"/>
  <c r="V916" i="18"/>
  <c r="T916" i="18"/>
  <c r="S916" i="18"/>
  <c r="R916" i="18"/>
  <c r="Q916" i="18"/>
  <c r="P916" i="18"/>
  <c r="I916" i="18"/>
  <c r="G916" i="18"/>
  <c r="F916" i="18"/>
  <c r="E916" i="18"/>
  <c r="D916" i="18"/>
  <c r="C916" i="18"/>
  <c r="X912" i="18"/>
  <c r="W912" i="18"/>
  <c r="V912" i="18"/>
  <c r="U912" i="18"/>
  <c r="T912" i="18"/>
  <c r="S912" i="18"/>
  <c r="Q912" i="18"/>
  <c r="P912" i="18"/>
  <c r="K912" i="18"/>
  <c r="J912" i="18"/>
  <c r="I912" i="18"/>
  <c r="H912" i="18"/>
  <c r="G912" i="18"/>
  <c r="F912" i="18"/>
  <c r="D912" i="18"/>
  <c r="C912" i="18"/>
  <c r="P908" i="18"/>
  <c r="C908" i="18"/>
  <c r="X904" i="18"/>
  <c r="P904" i="18"/>
  <c r="K904" i="18"/>
  <c r="C904" i="18"/>
  <c r="T897" i="18"/>
  <c r="S897" i="18"/>
  <c r="R897" i="18"/>
  <c r="Q897" i="18"/>
  <c r="P897" i="18"/>
  <c r="G897" i="18"/>
  <c r="F897" i="18"/>
  <c r="E897" i="18"/>
  <c r="D897" i="18"/>
  <c r="C897" i="18"/>
  <c r="P894" i="18"/>
  <c r="C894" i="18"/>
  <c r="X890" i="18"/>
  <c r="W890" i="18"/>
  <c r="V890" i="18"/>
  <c r="U890" i="18"/>
  <c r="T890" i="18"/>
  <c r="S890" i="18"/>
  <c r="Q890" i="18"/>
  <c r="P890" i="18"/>
  <c r="K890" i="18"/>
  <c r="J890" i="18"/>
  <c r="I890" i="18"/>
  <c r="H890" i="18"/>
  <c r="G890" i="18"/>
  <c r="F890" i="18"/>
  <c r="D890" i="18"/>
  <c r="C890" i="18"/>
  <c r="P887" i="18"/>
  <c r="C887" i="18"/>
  <c r="P884" i="18"/>
  <c r="C884" i="18"/>
  <c r="T878" i="18"/>
  <c r="S878" i="18"/>
  <c r="R878" i="18"/>
  <c r="Q878" i="18"/>
  <c r="P878" i="18"/>
  <c r="G878" i="18"/>
  <c r="F878" i="18"/>
  <c r="E878" i="18"/>
  <c r="D878" i="18"/>
  <c r="C878" i="18"/>
  <c r="P876" i="18"/>
  <c r="C876" i="18"/>
  <c r="V869" i="18"/>
  <c r="T869" i="18"/>
  <c r="S869" i="18"/>
  <c r="R869" i="18"/>
  <c r="Q869" i="18"/>
  <c r="P869" i="18"/>
  <c r="I869" i="18"/>
  <c r="G869" i="18"/>
  <c r="F869" i="18"/>
  <c r="E869" i="18"/>
  <c r="D869" i="18"/>
  <c r="C869" i="18"/>
  <c r="X865" i="18"/>
  <c r="W865" i="18"/>
  <c r="V865" i="18"/>
  <c r="U865" i="18"/>
  <c r="T865" i="18"/>
  <c r="S865" i="18"/>
  <c r="Q865" i="18"/>
  <c r="P865" i="18"/>
  <c r="K865" i="18"/>
  <c r="J865" i="18"/>
  <c r="I865" i="18"/>
  <c r="H865" i="18"/>
  <c r="G865" i="18"/>
  <c r="F865" i="18"/>
  <c r="D865" i="18"/>
  <c r="C865" i="18"/>
  <c r="P861" i="18"/>
  <c r="C861" i="18"/>
  <c r="X857" i="18"/>
  <c r="P857" i="18"/>
  <c r="K857" i="18"/>
  <c r="C857" i="18"/>
  <c r="T850" i="18"/>
  <c r="S850" i="18"/>
  <c r="R850" i="18"/>
  <c r="Q850" i="18"/>
  <c r="P850" i="18"/>
  <c r="G850" i="18"/>
  <c r="F850" i="18"/>
  <c r="E850" i="18"/>
  <c r="D850" i="18"/>
  <c r="C850" i="18"/>
  <c r="P847" i="18"/>
  <c r="C847" i="18"/>
  <c r="X843" i="18"/>
  <c r="W843" i="18"/>
  <c r="V843" i="18"/>
  <c r="U843" i="18"/>
  <c r="T843" i="18"/>
  <c r="S843" i="18"/>
  <c r="Q843" i="18"/>
  <c r="P843" i="18"/>
  <c r="K843" i="18"/>
  <c r="J843" i="18"/>
  <c r="I843" i="18"/>
  <c r="H843" i="18"/>
  <c r="G843" i="18"/>
  <c r="F843" i="18"/>
  <c r="D843" i="18"/>
  <c r="C843" i="18"/>
  <c r="P840" i="18"/>
  <c r="C840" i="18"/>
  <c r="P837" i="18"/>
  <c r="C837" i="18"/>
  <c r="T831" i="18"/>
  <c r="S831" i="18"/>
  <c r="R831" i="18"/>
  <c r="Q831" i="18"/>
  <c r="P831" i="18"/>
  <c r="G831" i="18"/>
  <c r="F831" i="18"/>
  <c r="E831" i="18"/>
  <c r="D831" i="18"/>
  <c r="C831" i="18"/>
  <c r="P829" i="18"/>
  <c r="C829" i="18"/>
  <c r="V822" i="18"/>
  <c r="T822" i="18"/>
  <c r="S822" i="18"/>
  <c r="R822" i="18"/>
  <c r="Q822" i="18"/>
  <c r="P822" i="18"/>
  <c r="I822" i="18"/>
  <c r="G822" i="18"/>
  <c r="F822" i="18"/>
  <c r="E822" i="18"/>
  <c r="D822" i="18"/>
  <c r="C822" i="18"/>
  <c r="X818" i="18"/>
  <c r="W818" i="18"/>
  <c r="V818" i="18"/>
  <c r="U818" i="18"/>
  <c r="T818" i="18"/>
  <c r="S818" i="18"/>
  <c r="Q818" i="18"/>
  <c r="P818" i="18"/>
  <c r="K818" i="18"/>
  <c r="J818" i="18"/>
  <c r="I818" i="18"/>
  <c r="H818" i="18"/>
  <c r="G818" i="18"/>
  <c r="F818" i="18"/>
  <c r="D818" i="18"/>
  <c r="C818" i="18"/>
  <c r="P814" i="18"/>
  <c r="C814" i="18"/>
  <c r="X810" i="18"/>
  <c r="P810" i="18"/>
  <c r="K810" i="18"/>
  <c r="C810" i="18"/>
  <c r="T803" i="18"/>
  <c r="S803" i="18"/>
  <c r="R803" i="18"/>
  <c r="Q803" i="18"/>
  <c r="P803" i="18"/>
  <c r="G803" i="18"/>
  <c r="F803" i="18"/>
  <c r="E803" i="18"/>
  <c r="D803" i="18"/>
  <c r="C803" i="18"/>
  <c r="P800" i="18"/>
  <c r="C800" i="18"/>
  <c r="X796" i="18"/>
  <c r="W796" i="18"/>
  <c r="V796" i="18"/>
  <c r="U796" i="18"/>
  <c r="T796" i="18"/>
  <c r="S796" i="18"/>
  <c r="Q796" i="18"/>
  <c r="P796" i="18"/>
  <c r="K796" i="18"/>
  <c r="J796" i="18"/>
  <c r="I796" i="18"/>
  <c r="H796" i="18"/>
  <c r="G796" i="18"/>
  <c r="F796" i="18"/>
  <c r="D796" i="18"/>
  <c r="C796" i="18"/>
  <c r="P793" i="18"/>
  <c r="C793" i="18"/>
  <c r="P790" i="18"/>
  <c r="C790" i="18"/>
  <c r="T784" i="18"/>
  <c r="S784" i="18"/>
  <c r="R784" i="18"/>
  <c r="Q784" i="18"/>
  <c r="P784" i="18"/>
  <c r="G784" i="18"/>
  <c r="F784" i="18"/>
  <c r="E784" i="18"/>
  <c r="D784" i="18"/>
  <c r="C784" i="18"/>
  <c r="P782" i="18"/>
  <c r="C782" i="18"/>
  <c r="V775" i="18"/>
  <c r="T775" i="18"/>
  <c r="S775" i="18"/>
  <c r="R775" i="18"/>
  <c r="Q775" i="18"/>
  <c r="P775" i="18"/>
  <c r="I775" i="18"/>
  <c r="G775" i="18"/>
  <c r="F775" i="18"/>
  <c r="E775" i="18"/>
  <c r="D775" i="18"/>
  <c r="C775" i="18"/>
  <c r="X771" i="18"/>
  <c r="W771" i="18"/>
  <c r="V771" i="18"/>
  <c r="U771" i="18"/>
  <c r="T771" i="18"/>
  <c r="S771" i="18"/>
  <c r="Q771" i="18"/>
  <c r="P771" i="18"/>
  <c r="K771" i="18"/>
  <c r="J771" i="18"/>
  <c r="I771" i="18"/>
  <c r="H771" i="18"/>
  <c r="G771" i="18"/>
  <c r="F771" i="18"/>
  <c r="D771" i="18"/>
  <c r="C771" i="18"/>
  <c r="P767" i="18"/>
  <c r="C767" i="18"/>
  <c r="X763" i="18"/>
  <c r="P763" i="18"/>
  <c r="K763" i="18"/>
  <c r="C763" i="18"/>
  <c r="T756" i="18"/>
  <c r="S756" i="18"/>
  <c r="R756" i="18"/>
  <c r="Q756" i="18"/>
  <c r="P756" i="18"/>
  <c r="G756" i="18"/>
  <c r="F756" i="18"/>
  <c r="E756" i="18"/>
  <c r="D756" i="18"/>
  <c r="C756" i="18"/>
  <c r="P753" i="18"/>
  <c r="C753" i="18"/>
  <c r="X749" i="18"/>
  <c r="W749" i="18"/>
  <c r="V749" i="18"/>
  <c r="U749" i="18"/>
  <c r="T749" i="18"/>
  <c r="S749" i="18"/>
  <c r="Q749" i="18"/>
  <c r="P749" i="18"/>
  <c r="K749" i="18"/>
  <c r="J749" i="18"/>
  <c r="I749" i="18"/>
  <c r="H749" i="18"/>
  <c r="G749" i="18"/>
  <c r="F749" i="18"/>
  <c r="D749" i="18"/>
  <c r="C749" i="18"/>
  <c r="P746" i="18"/>
  <c r="C746" i="18"/>
  <c r="P743" i="18"/>
  <c r="C743" i="18"/>
  <c r="T737" i="18"/>
  <c r="S737" i="18"/>
  <c r="R737" i="18"/>
  <c r="Q737" i="18"/>
  <c r="P737" i="18"/>
  <c r="G737" i="18"/>
  <c r="F737" i="18"/>
  <c r="E737" i="18"/>
  <c r="D737" i="18"/>
  <c r="C737" i="18"/>
  <c r="P735" i="18"/>
  <c r="C735" i="18"/>
  <c r="V728" i="18"/>
  <c r="T728" i="18"/>
  <c r="S728" i="18"/>
  <c r="R728" i="18"/>
  <c r="Q728" i="18"/>
  <c r="P728" i="18"/>
  <c r="I728" i="18"/>
  <c r="G728" i="18"/>
  <c r="F728" i="18"/>
  <c r="E728" i="18"/>
  <c r="D728" i="18"/>
  <c r="C728" i="18"/>
  <c r="X724" i="18"/>
  <c r="W724" i="18"/>
  <c r="V724" i="18"/>
  <c r="U724" i="18"/>
  <c r="T724" i="18"/>
  <c r="S724" i="18"/>
  <c r="Q724" i="18"/>
  <c r="P724" i="18"/>
  <c r="K724" i="18"/>
  <c r="J724" i="18"/>
  <c r="I724" i="18"/>
  <c r="H724" i="18"/>
  <c r="G724" i="18"/>
  <c r="F724" i="18"/>
  <c r="D724" i="18"/>
  <c r="C724" i="18"/>
  <c r="P720" i="18"/>
  <c r="C720" i="18"/>
  <c r="X716" i="18"/>
  <c r="P716" i="18"/>
  <c r="K716" i="18"/>
  <c r="C716" i="18"/>
  <c r="T709" i="18"/>
  <c r="S709" i="18"/>
  <c r="R709" i="18"/>
  <c r="Q709" i="18"/>
  <c r="P709" i="18"/>
  <c r="G709" i="18"/>
  <c r="F709" i="18"/>
  <c r="E709" i="18"/>
  <c r="D709" i="18"/>
  <c r="C709" i="18"/>
  <c r="P706" i="18"/>
  <c r="C706" i="18"/>
  <c r="X702" i="18"/>
  <c r="W702" i="18"/>
  <c r="V702" i="18"/>
  <c r="U702" i="18"/>
  <c r="T702" i="18"/>
  <c r="S702" i="18"/>
  <c r="Q702" i="18"/>
  <c r="P702" i="18"/>
  <c r="K702" i="18"/>
  <c r="J702" i="18"/>
  <c r="I702" i="18"/>
  <c r="H702" i="18"/>
  <c r="G702" i="18"/>
  <c r="F702" i="18"/>
  <c r="D702" i="18"/>
  <c r="C702" i="18"/>
  <c r="P699" i="18"/>
  <c r="C699" i="18"/>
  <c r="P696" i="18"/>
  <c r="C696" i="18"/>
  <c r="T690" i="18"/>
  <c r="S690" i="18"/>
  <c r="R690" i="18"/>
  <c r="Q690" i="18"/>
  <c r="P690" i="18"/>
  <c r="G690" i="18"/>
  <c r="F690" i="18"/>
  <c r="E690" i="18"/>
  <c r="D690" i="18"/>
  <c r="C690" i="18"/>
  <c r="P688" i="18"/>
  <c r="C688" i="18"/>
  <c r="V681" i="18"/>
  <c r="T681" i="18"/>
  <c r="S681" i="18"/>
  <c r="R681" i="18"/>
  <c r="Q681" i="18"/>
  <c r="P681" i="18"/>
  <c r="I681" i="18"/>
  <c r="G681" i="18"/>
  <c r="F681" i="18"/>
  <c r="E681" i="18"/>
  <c r="D681" i="18"/>
  <c r="C681" i="18"/>
  <c r="X677" i="18"/>
  <c r="W677" i="18"/>
  <c r="V677" i="18"/>
  <c r="U677" i="18"/>
  <c r="T677" i="18"/>
  <c r="S677" i="18"/>
  <c r="Q677" i="18"/>
  <c r="P677" i="18"/>
  <c r="K677" i="18"/>
  <c r="J677" i="18"/>
  <c r="I677" i="18"/>
  <c r="H677" i="18"/>
  <c r="G677" i="18"/>
  <c r="F677" i="18"/>
  <c r="D677" i="18"/>
  <c r="C677" i="18"/>
  <c r="P673" i="18"/>
  <c r="C673" i="18"/>
  <c r="X669" i="18"/>
  <c r="P669" i="18"/>
  <c r="K669" i="18"/>
  <c r="C669" i="18"/>
  <c r="T662" i="18"/>
  <c r="S662" i="18"/>
  <c r="R662" i="18"/>
  <c r="Q662" i="18"/>
  <c r="P662" i="18"/>
  <c r="G662" i="18"/>
  <c r="F662" i="18"/>
  <c r="E662" i="18"/>
  <c r="D662" i="18"/>
  <c r="C662" i="18"/>
  <c r="P659" i="18"/>
  <c r="C659" i="18"/>
  <c r="X655" i="18"/>
  <c r="W655" i="18"/>
  <c r="V655" i="18"/>
  <c r="U655" i="18"/>
  <c r="T655" i="18"/>
  <c r="S655" i="18"/>
  <c r="Q655" i="18"/>
  <c r="P655" i="18"/>
  <c r="K655" i="18"/>
  <c r="J655" i="18"/>
  <c r="I655" i="18"/>
  <c r="H655" i="18"/>
  <c r="G655" i="18"/>
  <c r="F655" i="18"/>
  <c r="D655" i="18"/>
  <c r="C655" i="18"/>
  <c r="P652" i="18"/>
  <c r="C652" i="18"/>
  <c r="P649" i="18"/>
  <c r="C649" i="18"/>
  <c r="T643" i="18"/>
  <c r="S643" i="18"/>
  <c r="R643" i="18"/>
  <c r="Q643" i="18"/>
  <c r="P643" i="18"/>
  <c r="G643" i="18"/>
  <c r="F643" i="18"/>
  <c r="E643" i="18"/>
  <c r="D643" i="18"/>
  <c r="C643" i="18"/>
  <c r="P641" i="18"/>
  <c r="C641" i="18"/>
  <c r="V634" i="18"/>
  <c r="T634" i="18"/>
  <c r="S634" i="18"/>
  <c r="R634" i="18"/>
  <c r="Q634" i="18"/>
  <c r="P634" i="18"/>
  <c r="I634" i="18"/>
  <c r="G634" i="18"/>
  <c r="F634" i="18"/>
  <c r="E634" i="18"/>
  <c r="D634" i="18"/>
  <c r="C634" i="18"/>
  <c r="X630" i="18"/>
  <c r="W630" i="18"/>
  <c r="V630" i="18"/>
  <c r="U630" i="18"/>
  <c r="T630" i="18"/>
  <c r="S630" i="18"/>
  <c r="Q630" i="18"/>
  <c r="P630" i="18"/>
  <c r="K630" i="18"/>
  <c r="J630" i="18"/>
  <c r="I630" i="18"/>
  <c r="H630" i="18"/>
  <c r="G630" i="18"/>
  <c r="F630" i="18"/>
  <c r="D630" i="18"/>
  <c r="C630" i="18"/>
  <c r="P626" i="18"/>
  <c r="C626" i="18"/>
  <c r="X622" i="18"/>
  <c r="P622" i="18"/>
  <c r="K622" i="18"/>
  <c r="C622" i="18"/>
  <c r="T615" i="18"/>
  <c r="S615" i="18"/>
  <c r="R615" i="18"/>
  <c r="Q615" i="18"/>
  <c r="P615" i="18"/>
  <c r="G615" i="18"/>
  <c r="F615" i="18"/>
  <c r="E615" i="18"/>
  <c r="D615" i="18"/>
  <c r="C615" i="18"/>
  <c r="P612" i="18"/>
  <c r="C612" i="18"/>
  <c r="X608" i="18"/>
  <c r="W608" i="18"/>
  <c r="V608" i="18"/>
  <c r="U608" i="18"/>
  <c r="T608" i="18"/>
  <c r="S608" i="18"/>
  <c r="Q608" i="18"/>
  <c r="P608" i="18"/>
  <c r="K608" i="18"/>
  <c r="J608" i="18"/>
  <c r="I608" i="18"/>
  <c r="H608" i="18"/>
  <c r="G608" i="18"/>
  <c r="F608" i="18"/>
  <c r="D608" i="18"/>
  <c r="C608" i="18"/>
  <c r="P605" i="18"/>
  <c r="C605" i="18"/>
  <c r="P602" i="18"/>
  <c r="C602" i="18"/>
  <c r="T596" i="18"/>
  <c r="S596" i="18"/>
  <c r="R596" i="18"/>
  <c r="Q596" i="18"/>
  <c r="P596" i="18"/>
  <c r="G596" i="18"/>
  <c r="F596" i="18"/>
  <c r="E596" i="18"/>
  <c r="D596" i="18"/>
  <c r="C596" i="18"/>
  <c r="P594" i="18"/>
  <c r="C594" i="18"/>
  <c r="V587" i="18"/>
  <c r="T587" i="18"/>
  <c r="S587" i="18"/>
  <c r="R587" i="18"/>
  <c r="Q587" i="18"/>
  <c r="P587" i="18"/>
  <c r="I587" i="18"/>
  <c r="G587" i="18"/>
  <c r="F587" i="18"/>
  <c r="E587" i="18"/>
  <c r="D587" i="18"/>
  <c r="C587" i="18"/>
  <c r="X583" i="18"/>
  <c r="W583" i="18"/>
  <c r="V583" i="18"/>
  <c r="U583" i="18"/>
  <c r="T583" i="18"/>
  <c r="S583" i="18"/>
  <c r="Q583" i="18"/>
  <c r="P583" i="18"/>
  <c r="K583" i="18"/>
  <c r="J583" i="18"/>
  <c r="I583" i="18"/>
  <c r="H583" i="18"/>
  <c r="G583" i="18"/>
  <c r="F583" i="18"/>
  <c r="D583" i="18"/>
  <c r="C583" i="18"/>
  <c r="P579" i="18"/>
  <c r="C579" i="18"/>
  <c r="X575" i="18"/>
  <c r="P575" i="18"/>
  <c r="K575" i="18"/>
  <c r="C575" i="18"/>
  <c r="T568" i="18"/>
  <c r="S568" i="18"/>
  <c r="R568" i="18"/>
  <c r="Q568" i="18"/>
  <c r="P568" i="18"/>
  <c r="G568" i="18"/>
  <c r="F568" i="18"/>
  <c r="E568" i="18"/>
  <c r="D568" i="18"/>
  <c r="C568" i="18"/>
  <c r="P565" i="18"/>
  <c r="C565" i="18"/>
  <c r="X561" i="18"/>
  <c r="W561" i="18"/>
  <c r="V561" i="18"/>
  <c r="U561" i="18"/>
  <c r="T561" i="18"/>
  <c r="S561" i="18"/>
  <c r="Q561" i="18"/>
  <c r="P561" i="18"/>
  <c r="K561" i="18"/>
  <c r="J561" i="18"/>
  <c r="I561" i="18"/>
  <c r="H561" i="18"/>
  <c r="G561" i="18"/>
  <c r="F561" i="18"/>
  <c r="D561" i="18"/>
  <c r="C561" i="18"/>
  <c r="P558" i="18"/>
  <c r="C558" i="18"/>
  <c r="P555" i="18"/>
  <c r="C555" i="18"/>
  <c r="T549" i="18"/>
  <c r="S549" i="18"/>
  <c r="R549" i="18"/>
  <c r="Q549" i="18"/>
  <c r="P549" i="18"/>
  <c r="G549" i="18"/>
  <c r="F549" i="18"/>
  <c r="E549" i="18"/>
  <c r="D549" i="18"/>
  <c r="C549" i="18"/>
  <c r="P547" i="18"/>
  <c r="C547" i="18"/>
  <c r="V540" i="18"/>
  <c r="T540" i="18"/>
  <c r="S540" i="18"/>
  <c r="R540" i="18"/>
  <c r="Q540" i="18"/>
  <c r="P540" i="18"/>
  <c r="I540" i="18"/>
  <c r="G540" i="18"/>
  <c r="F540" i="18"/>
  <c r="E540" i="18"/>
  <c r="D540" i="18"/>
  <c r="C540" i="18"/>
  <c r="X536" i="18"/>
  <c r="W536" i="18"/>
  <c r="V536" i="18"/>
  <c r="U536" i="18"/>
  <c r="T536" i="18"/>
  <c r="S536" i="18"/>
  <c r="Q536" i="18"/>
  <c r="P536" i="18"/>
  <c r="K536" i="18"/>
  <c r="J536" i="18"/>
  <c r="I536" i="18"/>
  <c r="H536" i="18"/>
  <c r="G536" i="18"/>
  <c r="F536" i="18"/>
  <c r="D536" i="18"/>
  <c r="C536" i="18"/>
  <c r="P532" i="18"/>
  <c r="C532" i="18"/>
  <c r="X528" i="18"/>
  <c r="P528" i="18"/>
  <c r="K528" i="18"/>
  <c r="C528" i="18"/>
  <c r="T521" i="18"/>
  <c r="S521" i="18"/>
  <c r="R521" i="18"/>
  <c r="Q521" i="18"/>
  <c r="P521" i="18"/>
  <c r="G521" i="18"/>
  <c r="F521" i="18"/>
  <c r="E521" i="18"/>
  <c r="D521" i="18"/>
  <c r="C521" i="18"/>
  <c r="P518" i="18"/>
  <c r="C518" i="18"/>
  <c r="X514" i="18"/>
  <c r="W514" i="18"/>
  <c r="V514" i="18"/>
  <c r="U514" i="18"/>
  <c r="T514" i="18"/>
  <c r="S514" i="18"/>
  <c r="Q514" i="18"/>
  <c r="P514" i="18"/>
  <c r="K514" i="18"/>
  <c r="J514" i="18"/>
  <c r="I514" i="18"/>
  <c r="H514" i="18"/>
  <c r="G514" i="18"/>
  <c r="F514" i="18"/>
  <c r="D514" i="18"/>
  <c r="C514" i="18"/>
  <c r="P511" i="18"/>
  <c r="C511" i="18"/>
  <c r="P508" i="18"/>
  <c r="C508" i="18"/>
  <c r="T502" i="18"/>
  <c r="S502" i="18"/>
  <c r="R502" i="18"/>
  <c r="Q502" i="18"/>
  <c r="P502" i="18"/>
  <c r="G502" i="18"/>
  <c r="F502" i="18"/>
  <c r="E502" i="18"/>
  <c r="D502" i="18"/>
  <c r="C502" i="18"/>
  <c r="P500" i="18"/>
  <c r="C500" i="18"/>
  <c r="V493" i="18"/>
  <c r="T493" i="18"/>
  <c r="S493" i="18"/>
  <c r="R493" i="18"/>
  <c r="Q493" i="18"/>
  <c r="P493" i="18"/>
  <c r="I493" i="18"/>
  <c r="G493" i="18"/>
  <c r="F493" i="18"/>
  <c r="E493" i="18"/>
  <c r="D493" i="18"/>
  <c r="C493" i="18"/>
  <c r="X489" i="18"/>
  <c r="W489" i="18"/>
  <c r="V489" i="18"/>
  <c r="U489" i="18"/>
  <c r="T489" i="18"/>
  <c r="S489" i="18"/>
  <c r="Q489" i="18"/>
  <c r="P489" i="18"/>
  <c r="K489" i="18"/>
  <c r="J489" i="18"/>
  <c r="I489" i="18"/>
  <c r="H489" i="18"/>
  <c r="G489" i="18"/>
  <c r="F489" i="18"/>
  <c r="D489" i="18"/>
  <c r="C489" i="18"/>
  <c r="P485" i="18"/>
  <c r="C485" i="18"/>
  <c r="X481" i="18"/>
  <c r="P481" i="18"/>
  <c r="K481" i="18"/>
  <c r="C481" i="18"/>
  <c r="T474" i="18"/>
  <c r="S474" i="18"/>
  <c r="R474" i="18"/>
  <c r="Q474" i="18"/>
  <c r="P474" i="18"/>
  <c r="G474" i="18"/>
  <c r="F474" i="18"/>
  <c r="E474" i="18"/>
  <c r="D474" i="18"/>
  <c r="C474" i="18"/>
  <c r="P471" i="18"/>
  <c r="C471" i="18"/>
  <c r="X467" i="18"/>
  <c r="W467" i="18"/>
  <c r="V467" i="18"/>
  <c r="U467" i="18"/>
  <c r="T467" i="18"/>
  <c r="S467" i="18"/>
  <c r="Q467" i="18"/>
  <c r="P467" i="18"/>
  <c r="K467" i="18"/>
  <c r="J467" i="18"/>
  <c r="I467" i="18"/>
  <c r="H467" i="18"/>
  <c r="G467" i="18"/>
  <c r="F467" i="18"/>
  <c r="D467" i="18"/>
  <c r="C467" i="18"/>
  <c r="P464" i="18"/>
  <c r="C464" i="18"/>
  <c r="P461" i="18"/>
  <c r="C461" i="18"/>
  <c r="T455" i="18"/>
  <c r="S455" i="18"/>
  <c r="R455" i="18"/>
  <c r="Q455" i="18"/>
  <c r="P455" i="18"/>
  <c r="G455" i="18"/>
  <c r="F455" i="18"/>
  <c r="E455" i="18"/>
  <c r="D455" i="18"/>
  <c r="C455" i="18"/>
  <c r="P453" i="18"/>
  <c r="C453" i="18"/>
  <c r="V446" i="18"/>
  <c r="T446" i="18"/>
  <c r="S446" i="18"/>
  <c r="R446" i="18"/>
  <c r="Q446" i="18"/>
  <c r="P446" i="18"/>
  <c r="I446" i="18"/>
  <c r="G446" i="18"/>
  <c r="F446" i="18"/>
  <c r="E446" i="18"/>
  <c r="D446" i="18"/>
  <c r="C446" i="18"/>
  <c r="X442" i="18"/>
  <c r="W442" i="18"/>
  <c r="V442" i="18"/>
  <c r="U442" i="18"/>
  <c r="T442" i="18"/>
  <c r="S442" i="18"/>
  <c r="Q442" i="18"/>
  <c r="P442" i="18"/>
  <c r="K442" i="18"/>
  <c r="J442" i="18"/>
  <c r="I442" i="18"/>
  <c r="H442" i="18"/>
  <c r="G442" i="18"/>
  <c r="F442" i="18"/>
  <c r="D442" i="18"/>
  <c r="C442" i="18"/>
  <c r="P438" i="18"/>
  <c r="C438" i="18"/>
  <c r="X434" i="18"/>
  <c r="P434" i="18"/>
  <c r="K434" i="18"/>
  <c r="C434" i="18"/>
  <c r="T427" i="18"/>
  <c r="S427" i="18"/>
  <c r="R427" i="18"/>
  <c r="Q427" i="18"/>
  <c r="P427" i="18"/>
  <c r="G427" i="18"/>
  <c r="F427" i="18"/>
  <c r="E427" i="18"/>
  <c r="D427" i="18"/>
  <c r="C427" i="18"/>
  <c r="P424" i="18"/>
  <c r="C424" i="18"/>
  <c r="X420" i="18"/>
  <c r="W420" i="18"/>
  <c r="V420" i="18"/>
  <c r="U420" i="18"/>
  <c r="T420" i="18"/>
  <c r="S420" i="18"/>
  <c r="Q420" i="18"/>
  <c r="P420" i="18"/>
  <c r="K420" i="18"/>
  <c r="J420" i="18"/>
  <c r="I420" i="18"/>
  <c r="H420" i="18"/>
  <c r="G420" i="18"/>
  <c r="F420" i="18"/>
  <c r="D420" i="18"/>
  <c r="C420" i="18"/>
  <c r="P417" i="18"/>
  <c r="C417" i="18"/>
  <c r="P414" i="18"/>
  <c r="C414" i="18"/>
  <c r="T408" i="18"/>
  <c r="S408" i="18"/>
  <c r="R408" i="18"/>
  <c r="Q408" i="18"/>
  <c r="P408" i="18"/>
  <c r="G408" i="18"/>
  <c r="F408" i="18"/>
  <c r="E408" i="18"/>
  <c r="D408" i="18"/>
  <c r="C408" i="18"/>
  <c r="P406" i="18"/>
  <c r="C406" i="18"/>
  <c r="V399" i="18"/>
  <c r="T399" i="18"/>
  <c r="S399" i="18"/>
  <c r="R399" i="18"/>
  <c r="Q399" i="18"/>
  <c r="P399" i="18"/>
  <c r="I399" i="18"/>
  <c r="G399" i="18"/>
  <c r="F399" i="18"/>
  <c r="E399" i="18"/>
  <c r="D399" i="18"/>
  <c r="C399" i="18"/>
  <c r="X395" i="18"/>
  <c r="W395" i="18"/>
  <c r="V395" i="18"/>
  <c r="U395" i="18"/>
  <c r="T395" i="18"/>
  <c r="S395" i="18"/>
  <c r="Q395" i="18"/>
  <c r="P395" i="18"/>
  <c r="K395" i="18"/>
  <c r="J395" i="18"/>
  <c r="I395" i="18"/>
  <c r="H395" i="18"/>
  <c r="G395" i="18"/>
  <c r="F395" i="18"/>
  <c r="D395" i="18"/>
  <c r="C395" i="18"/>
  <c r="P391" i="18"/>
  <c r="C391" i="18"/>
  <c r="X387" i="18"/>
  <c r="P387" i="18"/>
  <c r="K387" i="18"/>
  <c r="C387" i="18"/>
  <c r="T380" i="18"/>
  <c r="S380" i="18"/>
  <c r="R380" i="18"/>
  <c r="Q380" i="18"/>
  <c r="P380" i="18"/>
  <c r="G380" i="18"/>
  <c r="F380" i="18"/>
  <c r="E380" i="18"/>
  <c r="D380" i="18"/>
  <c r="C380" i="18"/>
  <c r="P377" i="18"/>
  <c r="C377" i="18"/>
  <c r="X373" i="18"/>
  <c r="W373" i="18"/>
  <c r="V373" i="18"/>
  <c r="U373" i="18"/>
  <c r="T373" i="18"/>
  <c r="S373" i="18"/>
  <c r="Q373" i="18"/>
  <c r="P373" i="18"/>
  <c r="K373" i="18"/>
  <c r="J373" i="18"/>
  <c r="I373" i="18"/>
  <c r="H373" i="18"/>
  <c r="G373" i="18"/>
  <c r="F373" i="18"/>
  <c r="D373" i="18"/>
  <c r="C373" i="18"/>
  <c r="P370" i="18"/>
  <c r="C370" i="18"/>
  <c r="P367" i="18"/>
  <c r="C367" i="18"/>
  <c r="T361" i="18"/>
  <c r="S361" i="18"/>
  <c r="R361" i="18"/>
  <c r="Q361" i="18"/>
  <c r="P361" i="18"/>
  <c r="G361" i="18"/>
  <c r="F361" i="18"/>
  <c r="E361" i="18"/>
  <c r="D361" i="18"/>
  <c r="C361" i="18"/>
  <c r="P359" i="18"/>
  <c r="C359" i="18"/>
  <c r="V352" i="18"/>
  <c r="T352" i="18"/>
  <c r="S352" i="18"/>
  <c r="R352" i="18"/>
  <c r="Q352" i="18"/>
  <c r="P352" i="18"/>
  <c r="I352" i="18"/>
  <c r="G352" i="18"/>
  <c r="F352" i="18"/>
  <c r="E352" i="18"/>
  <c r="D352" i="18"/>
  <c r="C352" i="18"/>
  <c r="X348" i="18"/>
  <c r="W348" i="18"/>
  <c r="V348" i="18"/>
  <c r="U348" i="18"/>
  <c r="T348" i="18"/>
  <c r="S348" i="18"/>
  <c r="Q348" i="18"/>
  <c r="P348" i="18"/>
  <c r="K348" i="18"/>
  <c r="J348" i="18"/>
  <c r="I348" i="18"/>
  <c r="H348" i="18"/>
  <c r="G348" i="18"/>
  <c r="F348" i="18"/>
  <c r="D348" i="18"/>
  <c r="C348" i="18"/>
  <c r="P344" i="18"/>
  <c r="C344" i="18"/>
  <c r="X340" i="18"/>
  <c r="P340" i="18"/>
  <c r="K340" i="18"/>
  <c r="C340" i="18"/>
  <c r="T333" i="18"/>
  <c r="S333" i="18"/>
  <c r="R333" i="18"/>
  <c r="Q333" i="18"/>
  <c r="P333" i="18"/>
  <c r="G333" i="18"/>
  <c r="F333" i="18"/>
  <c r="E333" i="18"/>
  <c r="D333" i="18"/>
  <c r="C333" i="18"/>
  <c r="P330" i="18"/>
  <c r="C330" i="18"/>
  <c r="X326" i="18"/>
  <c r="W326" i="18"/>
  <c r="V326" i="18"/>
  <c r="U326" i="18"/>
  <c r="T326" i="18"/>
  <c r="S326" i="18"/>
  <c r="Q326" i="18"/>
  <c r="P326" i="18"/>
  <c r="K326" i="18"/>
  <c r="J326" i="18"/>
  <c r="I326" i="18"/>
  <c r="H326" i="18"/>
  <c r="G326" i="18"/>
  <c r="F326" i="18"/>
  <c r="D326" i="18"/>
  <c r="C326" i="18"/>
  <c r="P323" i="18"/>
  <c r="C323" i="18"/>
  <c r="P320" i="18"/>
  <c r="C320" i="18"/>
  <c r="T314" i="18"/>
  <c r="S314" i="18"/>
  <c r="R314" i="18"/>
  <c r="Q314" i="18"/>
  <c r="P314" i="18"/>
  <c r="G314" i="18"/>
  <c r="F314" i="18"/>
  <c r="E314" i="18"/>
  <c r="D314" i="18"/>
  <c r="C314" i="18"/>
  <c r="P312" i="18"/>
  <c r="C312" i="18"/>
  <c r="V305" i="18"/>
  <c r="T305" i="18"/>
  <c r="S305" i="18"/>
  <c r="R305" i="18"/>
  <c r="Q305" i="18"/>
  <c r="P305" i="18"/>
  <c r="I305" i="18"/>
  <c r="G305" i="18"/>
  <c r="F305" i="18"/>
  <c r="E305" i="18"/>
  <c r="D305" i="18"/>
  <c r="C305" i="18"/>
  <c r="X301" i="18"/>
  <c r="W301" i="18"/>
  <c r="V301" i="18"/>
  <c r="U301" i="18"/>
  <c r="T301" i="18"/>
  <c r="S301" i="18"/>
  <c r="Q301" i="18"/>
  <c r="P301" i="18"/>
  <c r="K301" i="18"/>
  <c r="J301" i="18"/>
  <c r="I301" i="18"/>
  <c r="H301" i="18"/>
  <c r="G301" i="18"/>
  <c r="F301" i="18"/>
  <c r="D301" i="18"/>
  <c r="C301" i="18"/>
  <c r="P297" i="18"/>
  <c r="C297" i="18"/>
  <c r="X293" i="18"/>
  <c r="P293" i="18"/>
  <c r="K293" i="18"/>
  <c r="C293" i="18"/>
  <c r="T286" i="18"/>
  <c r="S286" i="18"/>
  <c r="R286" i="18"/>
  <c r="Q286" i="18"/>
  <c r="P286" i="18"/>
  <c r="G286" i="18"/>
  <c r="F286" i="18"/>
  <c r="E286" i="18"/>
  <c r="D286" i="18"/>
  <c r="C286" i="18"/>
  <c r="P283" i="18"/>
  <c r="C283" i="18"/>
  <c r="X279" i="18"/>
  <c r="W279" i="18"/>
  <c r="V279" i="18"/>
  <c r="U279" i="18"/>
  <c r="T279" i="18"/>
  <c r="S279" i="18"/>
  <c r="Q279" i="18"/>
  <c r="P279" i="18"/>
  <c r="K279" i="18"/>
  <c r="J279" i="18"/>
  <c r="I279" i="18"/>
  <c r="H279" i="18"/>
  <c r="G279" i="18"/>
  <c r="F279" i="18"/>
  <c r="D279" i="18"/>
  <c r="C279" i="18"/>
  <c r="P276" i="18"/>
  <c r="C276" i="18"/>
  <c r="P273" i="18"/>
  <c r="C273" i="18"/>
  <c r="T267" i="18"/>
  <c r="S267" i="18"/>
  <c r="R267" i="18"/>
  <c r="Q267" i="18"/>
  <c r="P267" i="18"/>
  <c r="G267" i="18"/>
  <c r="F267" i="18"/>
  <c r="E267" i="18"/>
  <c r="D267" i="18"/>
  <c r="C267" i="18"/>
  <c r="P265" i="18"/>
  <c r="C265" i="18"/>
  <c r="V258" i="18"/>
  <c r="T258" i="18"/>
  <c r="S258" i="18"/>
  <c r="R258" i="18"/>
  <c r="Q258" i="18"/>
  <c r="P258" i="18"/>
  <c r="I258" i="18"/>
  <c r="G258" i="18"/>
  <c r="F258" i="18"/>
  <c r="E258" i="18"/>
  <c r="D258" i="18"/>
  <c r="C258" i="18"/>
  <c r="X254" i="18"/>
  <c r="W254" i="18"/>
  <c r="V254" i="18"/>
  <c r="U254" i="18"/>
  <c r="T254" i="18"/>
  <c r="S254" i="18"/>
  <c r="Q254" i="18"/>
  <c r="P254" i="18"/>
  <c r="K254" i="18"/>
  <c r="J254" i="18"/>
  <c r="I254" i="18"/>
  <c r="H254" i="18"/>
  <c r="G254" i="18"/>
  <c r="F254" i="18"/>
  <c r="D254" i="18"/>
  <c r="C254" i="18"/>
  <c r="P250" i="18"/>
  <c r="C250" i="18"/>
  <c r="X246" i="18"/>
  <c r="P246" i="18"/>
  <c r="K246" i="18"/>
  <c r="C246" i="18"/>
  <c r="T239" i="18"/>
  <c r="S239" i="18"/>
  <c r="R239" i="18"/>
  <c r="Q239" i="18"/>
  <c r="P239" i="18"/>
  <c r="G239" i="18"/>
  <c r="F239" i="18"/>
  <c r="E239" i="18"/>
  <c r="D239" i="18"/>
  <c r="C239" i="18"/>
  <c r="P236" i="18"/>
  <c r="C236" i="18"/>
  <c r="X232" i="18"/>
  <c r="W232" i="18"/>
  <c r="V232" i="18"/>
  <c r="U232" i="18"/>
  <c r="T232" i="18"/>
  <c r="S232" i="18"/>
  <c r="Q232" i="18"/>
  <c r="P232" i="18"/>
  <c r="K232" i="18"/>
  <c r="J232" i="18"/>
  <c r="I232" i="18"/>
  <c r="H232" i="18"/>
  <c r="G232" i="18"/>
  <c r="F232" i="18"/>
  <c r="D232" i="18"/>
  <c r="C232" i="18"/>
  <c r="P229" i="18"/>
  <c r="C229" i="18"/>
  <c r="P226" i="18"/>
  <c r="C226" i="18"/>
  <c r="T220" i="18"/>
  <c r="S220" i="18"/>
  <c r="R220" i="18"/>
  <c r="Q220" i="18"/>
  <c r="P220" i="18"/>
  <c r="G220" i="18"/>
  <c r="F220" i="18"/>
  <c r="E220" i="18"/>
  <c r="D220" i="18"/>
  <c r="C220" i="18"/>
  <c r="P218" i="18"/>
  <c r="C218" i="18"/>
  <c r="V211" i="18"/>
  <c r="T211" i="18"/>
  <c r="S211" i="18"/>
  <c r="R211" i="18"/>
  <c r="Q211" i="18"/>
  <c r="P211" i="18"/>
  <c r="I211" i="18"/>
  <c r="G211" i="18"/>
  <c r="F211" i="18"/>
  <c r="E211" i="18"/>
  <c r="D211" i="18"/>
  <c r="C211" i="18"/>
  <c r="X207" i="18"/>
  <c r="W207" i="18"/>
  <c r="V207" i="18"/>
  <c r="U207" i="18"/>
  <c r="T207" i="18"/>
  <c r="S207" i="18"/>
  <c r="Q207" i="18"/>
  <c r="P207" i="18"/>
  <c r="K207" i="18"/>
  <c r="J207" i="18"/>
  <c r="I207" i="18"/>
  <c r="H207" i="18"/>
  <c r="G207" i="18"/>
  <c r="F207" i="18"/>
  <c r="D207" i="18"/>
  <c r="C207" i="18"/>
  <c r="P203" i="18"/>
  <c r="C203" i="18"/>
  <c r="X199" i="18"/>
  <c r="P199" i="18"/>
  <c r="K199" i="18"/>
  <c r="C199" i="18"/>
  <c r="T192" i="18"/>
  <c r="S192" i="18"/>
  <c r="R192" i="18"/>
  <c r="Q192" i="18"/>
  <c r="P192" i="18"/>
  <c r="G192" i="18"/>
  <c r="F192" i="18"/>
  <c r="E192" i="18"/>
  <c r="D192" i="18"/>
  <c r="C192" i="18"/>
  <c r="P189" i="18"/>
  <c r="C189" i="18"/>
  <c r="P30" i="13"/>
  <c r="C30" i="13"/>
  <c r="P171" i="18"/>
  <c r="C171" i="18"/>
  <c r="P124" i="18"/>
  <c r="C124" i="18"/>
  <c r="P77" i="18"/>
  <c r="C77" i="18"/>
  <c r="P30" i="18"/>
  <c r="C30" i="18"/>
  <c r="X185" i="18"/>
  <c r="W185" i="18"/>
  <c r="V185" i="18"/>
  <c r="U185" i="18"/>
  <c r="T185" i="18"/>
  <c r="S185" i="18"/>
  <c r="Q185" i="18"/>
  <c r="P185" i="18"/>
  <c r="K185" i="18"/>
  <c r="J185" i="18"/>
  <c r="I185" i="18"/>
  <c r="H185" i="18"/>
  <c r="G185" i="18"/>
  <c r="F185" i="18"/>
  <c r="D185" i="18"/>
  <c r="C185" i="18"/>
  <c r="P182" i="18"/>
  <c r="C182" i="18"/>
  <c r="P179" i="18"/>
  <c r="C179" i="18"/>
  <c r="T173" i="18"/>
  <c r="S173" i="18"/>
  <c r="R173" i="18"/>
  <c r="Q173" i="18"/>
  <c r="P173" i="18"/>
  <c r="G173" i="18"/>
  <c r="F173" i="18"/>
  <c r="E173" i="18"/>
  <c r="D173" i="18"/>
  <c r="C173" i="18"/>
  <c r="V164" i="18"/>
  <c r="T164" i="18"/>
  <c r="S164" i="18"/>
  <c r="R164" i="18"/>
  <c r="Q164" i="18"/>
  <c r="P164" i="18"/>
  <c r="I164" i="18"/>
  <c r="G164" i="18"/>
  <c r="F164" i="18"/>
  <c r="E164" i="18"/>
  <c r="D164" i="18"/>
  <c r="C164" i="18"/>
  <c r="X160" i="18"/>
  <c r="W160" i="18"/>
  <c r="V160" i="18"/>
  <c r="U160" i="18"/>
  <c r="T160" i="18"/>
  <c r="S160" i="18"/>
  <c r="Q160" i="18"/>
  <c r="P160" i="18"/>
  <c r="K160" i="18"/>
  <c r="J160" i="18"/>
  <c r="I160" i="18"/>
  <c r="H160" i="18"/>
  <c r="G160" i="18"/>
  <c r="F160" i="18"/>
  <c r="D160" i="18"/>
  <c r="C160" i="18"/>
  <c r="P156" i="18"/>
  <c r="C156" i="18"/>
  <c r="X152" i="18"/>
  <c r="P152" i="18"/>
  <c r="K152" i="18"/>
  <c r="C152" i="18"/>
  <c r="T145" i="18"/>
  <c r="S145" i="18"/>
  <c r="R145" i="18"/>
  <c r="Q145" i="18"/>
  <c r="P145" i="18"/>
  <c r="G145" i="18"/>
  <c r="F145" i="18"/>
  <c r="E145" i="18"/>
  <c r="D145" i="18"/>
  <c r="C145" i="18"/>
  <c r="P142" i="18"/>
  <c r="C142" i="18"/>
  <c r="X138" i="18"/>
  <c r="W138" i="18"/>
  <c r="V138" i="18"/>
  <c r="U138" i="18"/>
  <c r="T138" i="18"/>
  <c r="S138" i="18"/>
  <c r="Q138" i="18"/>
  <c r="P138" i="18"/>
  <c r="K138" i="18"/>
  <c r="J138" i="18"/>
  <c r="I138" i="18"/>
  <c r="H138" i="18"/>
  <c r="G138" i="18"/>
  <c r="F138" i="18"/>
  <c r="D138" i="18"/>
  <c r="C138" i="18"/>
  <c r="P135" i="18"/>
  <c r="C135" i="18"/>
  <c r="P132" i="18"/>
  <c r="C132" i="18"/>
  <c r="T126" i="18"/>
  <c r="S126" i="18"/>
  <c r="R126" i="18"/>
  <c r="Q126" i="18"/>
  <c r="P126" i="18"/>
  <c r="G126" i="18"/>
  <c r="F126" i="18"/>
  <c r="E126" i="18"/>
  <c r="D126" i="18"/>
  <c r="C126" i="18"/>
  <c r="V117" i="18"/>
  <c r="T117" i="18"/>
  <c r="S117" i="18"/>
  <c r="R117" i="18"/>
  <c r="Q117" i="18"/>
  <c r="P117" i="18"/>
  <c r="I117" i="18"/>
  <c r="G117" i="18"/>
  <c r="F117" i="18"/>
  <c r="E117" i="18"/>
  <c r="D117" i="18"/>
  <c r="C117" i="18"/>
  <c r="X113" i="18"/>
  <c r="W113" i="18"/>
  <c r="V113" i="18"/>
  <c r="U113" i="18"/>
  <c r="T113" i="18"/>
  <c r="S113" i="18"/>
  <c r="Q113" i="18"/>
  <c r="P113" i="18"/>
  <c r="K113" i="18"/>
  <c r="J113" i="18"/>
  <c r="I113" i="18"/>
  <c r="H113" i="18"/>
  <c r="G113" i="18"/>
  <c r="F113" i="18"/>
  <c r="D113" i="18"/>
  <c r="C113" i="18"/>
  <c r="P109" i="18"/>
  <c r="C109" i="18"/>
  <c r="X105" i="18"/>
  <c r="P105" i="18"/>
  <c r="K105" i="18"/>
  <c r="C105" i="18"/>
  <c r="T98" i="18"/>
  <c r="S98" i="18"/>
  <c r="R98" i="18"/>
  <c r="Q98" i="18"/>
  <c r="P98" i="18"/>
  <c r="G98" i="18"/>
  <c r="F98" i="18"/>
  <c r="E98" i="18"/>
  <c r="D98" i="18"/>
  <c r="C98" i="18"/>
  <c r="P95" i="18"/>
  <c r="C95" i="18"/>
  <c r="X91" i="18"/>
  <c r="W91" i="18"/>
  <c r="V91" i="18"/>
  <c r="U91" i="18"/>
  <c r="T91" i="18"/>
  <c r="S91" i="18"/>
  <c r="Q91" i="18"/>
  <c r="P91" i="18"/>
  <c r="K91" i="18"/>
  <c r="J91" i="18"/>
  <c r="I91" i="18"/>
  <c r="H91" i="18"/>
  <c r="G91" i="18"/>
  <c r="F91" i="18"/>
  <c r="D91" i="18"/>
  <c r="C91" i="18"/>
  <c r="P88" i="18"/>
  <c r="C88" i="18"/>
  <c r="P85" i="18"/>
  <c r="C85" i="18"/>
  <c r="T79" i="18"/>
  <c r="S79" i="18"/>
  <c r="R79" i="18"/>
  <c r="Q79" i="18"/>
  <c r="P79" i="18"/>
  <c r="G79" i="18"/>
  <c r="F79" i="18"/>
  <c r="E79" i="18"/>
  <c r="D79" i="18"/>
  <c r="C79" i="18"/>
  <c r="V70" i="18"/>
  <c r="T70" i="18"/>
  <c r="S70" i="18"/>
  <c r="R70" i="18"/>
  <c r="Q70" i="18"/>
  <c r="P70" i="18"/>
  <c r="I70" i="18"/>
  <c r="G70" i="18"/>
  <c r="F70" i="18"/>
  <c r="E70" i="18"/>
  <c r="D70" i="18"/>
  <c r="C70" i="18"/>
  <c r="X66" i="18"/>
  <c r="W66" i="18"/>
  <c r="V66" i="18"/>
  <c r="U66" i="18"/>
  <c r="T66" i="18"/>
  <c r="S66" i="18"/>
  <c r="Q66" i="18"/>
  <c r="P66" i="18"/>
  <c r="K66" i="18"/>
  <c r="J66" i="18"/>
  <c r="I66" i="18"/>
  <c r="H66" i="18"/>
  <c r="G66" i="18"/>
  <c r="F66" i="18"/>
  <c r="D66" i="18"/>
  <c r="C66" i="18"/>
  <c r="P62" i="18"/>
  <c r="C62" i="18"/>
  <c r="X58" i="18"/>
  <c r="P58" i="18"/>
  <c r="K58" i="18"/>
  <c r="C58" i="18"/>
  <c r="T51" i="18"/>
  <c r="S51" i="18"/>
  <c r="R51" i="18"/>
  <c r="Q51" i="18"/>
  <c r="P51" i="18"/>
  <c r="G51" i="18"/>
  <c r="F51" i="18"/>
  <c r="E51" i="18"/>
  <c r="D51" i="18"/>
  <c r="C51" i="18"/>
  <c r="P48" i="18"/>
  <c r="C48" i="18"/>
  <c r="P32" i="18"/>
  <c r="T32" i="18"/>
  <c r="S32" i="18"/>
  <c r="R32" i="18"/>
  <c r="Q32" i="18"/>
  <c r="G32" i="18"/>
  <c r="F32" i="18"/>
  <c r="E32" i="18"/>
  <c r="D32" i="18"/>
  <c r="C32" i="18"/>
  <c r="X44" i="18"/>
  <c r="W44" i="18"/>
  <c r="V44" i="18"/>
  <c r="U44" i="18"/>
  <c r="T44" i="18"/>
  <c r="S44" i="18"/>
  <c r="P44" i="18"/>
  <c r="P41" i="18"/>
  <c r="P38" i="18"/>
  <c r="F44" i="18"/>
  <c r="C44" i="18"/>
  <c r="C41" i="18"/>
  <c r="C38" i="18"/>
  <c r="K44" i="18"/>
  <c r="J44" i="18"/>
  <c r="I44" i="18"/>
  <c r="H44" i="18"/>
  <c r="G44" i="18"/>
  <c r="V23" i="18"/>
  <c r="T23" i="18"/>
  <c r="S23" i="18"/>
  <c r="R23" i="18"/>
  <c r="Q23" i="18"/>
  <c r="P23" i="18"/>
  <c r="I23" i="18"/>
  <c r="G23" i="18"/>
  <c r="F23" i="18"/>
  <c r="E23" i="18"/>
  <c r="D23" i="18"/>
  <c r="C23" i="18"/>
  <c r="X19" i="18"/>
  <c r="W19" i="18"/>
  <c r="V19" i="18"/>
  <c r="U19" i="18"/>
  <c r="T19" i="18"/>
  <c r="S19" i="18"/>
  <c r="P19" i="18"/>
  <c r="K19" i="18"/>
  <c r="J19" i="18"/>
  <c r="I19" i="18"/>
  <c r="H19" i="18"/>
  <c r="G19" i="18"/>
  <c r="F19" i="18"/>
  <c r="C19" i="18"/>
  <c r="P15" i="18"/>
  <c r="C15" i="18"/>
  <c r="X11" i="18"/>
  <c r="P11" i="18"/>
  <c r="K11" i="18"/>
  <c r="C11" i="18"/>
  <c r="S4" i="18"/>
  <c r="F4" i="18"/>
  <c r="P1" i="18"/>
  <c r="C1" i="18"/>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6" i="1"/>
  <c r="E115" i="1"/>
  <c r="E114" i="1"/>
  <c r="E113" i="1"/>
  <c r="E112" i="1"/>
  <c r="E111" i="1"/>
  <c r="E110" i="1"/>
  <c r="E109" i="1"/>
  <c r="E108" i="1"/>
  <c r="E107"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E3" i="1"/>
  <c r="E24" i="4"/>
  <c r="G6" i="5"/>
  <c r="P1" i="13" l="1"/>
  <c r="C1" i="13" l="1"/>
  <c r="E4" i="4" l="1"/>
  <c r="B2" i="4"/>
  <c r="F14" i="5" l="1"/>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13" i="5"/>
  <c r="G13" i="5"/>
  <c r="M13" i="5" s="1"/>
  <c r="G4" i="18" s="1"/>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Q59" i="4"/>
  <c r="Q60" i="4"/>
  <c r="Q61"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S58" i="4"/>
  <c r="Q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L58" i="4"/>
  <c r="J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E58" i="4"/>
  <c r="C5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L18" i="4"/>
  <c r="J18" i="4"/>
  <c r="E19" i="4"/>
  <c r="E20" i="4"/>
  <c r="E21" i="4"/>
  <c r="E22" i="4"/>
  <c r="E23" i="4"/>
  <c r="E25" i="4"/>
  <c r="E26" i="4"/>
  <c r="E27" i="4"/>
  <c r="E28" i="4"/>
  <c r="E29" i="4"/>
  <c r="E30" i="4"/>
  <c r="E31" i="4"/>
  <c r="E32" i="4"/>
  <c r="E33" i="4"/>
  <c r="E34" i="4"/>
  <c r="E35" i="4"/>
  <c r="E36" i="4"/>
  <c r="E37" i="4"/>
  <c r="E38" i="4"/>
  <c r="E39" i="4"/>
  <c r="E40" i="4"/>
  <c r="E41" i="4"/>
  <c r="E42" i="4"/>
  <c r="E43" i="4"/>
  <c r="E44" i="4"/>
  <c r="E45" i="4"/>
  <c r="E46" i="4"/>
  <c r="E47" i="4"/>
  <c r="E48" i="4"/>
  <c r="E49"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E18" i="4"/>
  <c r="C18" i="4"/>
  <c r="U5" i="4"/>
  <c r="G4" i="4"/>
  <c r="C4" i="4"/>
  <c r="J386" i="1"/>
  <c r="J552" i="1"/>
  <c r="J636" i="1"/>
  <c r="J648" i="1"/>
  <c r="J649" i="1"/>
  <c r="J727" i="1"/>
  <c r="J835" i="1"/>
  <c r="J856" i="1"/>
  <c r="J868" i="1"/>
  <c r="J880" i="1"/>
  <c r="J901" i="1"/>
  <c r="J914" i="1"/>
  <c r="J967" i="1"/>
  <c r="J968" i="1"/>
  <c r="D44" i="18" l="1"/>
  <c r="D19" i="18"/>
  <c r="Q44" i="18"/>
  <c r="Q19" i="18"/>
  <c r="D18" i="4"/>
  <c r="D13" i="5"/>
  <c r="G228" i="5"/>
  <c r="M228" i="5" s="1"/>
  <c r="G246" i="5"/>
  <c r="M246" i="5" s="1"/>
  <c r="D246" i="5"/>
  <c r="C246" i="5"/>
  <c r="B246" i="5"/>
  <c r="G245" i="5"/>
  <c r="M245" i="5" s="1"/>
  <c r="D245" i="5"/>
  <c r="C245" i="5"/>
  <c r="B245" i="5"/>
  <c r="G244" i="5"/>
  <c r="M244" i="5" s="1"/>
  <c r="D244" i="5"/>
  <c r="C244" i="5"/>
  <c r="B244" i="5"/>
  <c r="G243" i="5"/>
  <c r="M243" i="5" s="1"/>
  <c r="D243" i="5"/>
  <c r="C243" i="5"/>
  <c r="B243" i="5"/>
  <c r="G242" i="5"/>
  <c r="M242" i="5" s="1"/>
  <c r="D242" i="5"/>
  <c r="C242" i="5"/>
  <c r="B242" i="5"/>
  <c r="G241" i="5"/>
  <c r="M241" i="5" s="1"/>
  <c r="D241" i="5"/>
  <c r="C241" i="5"/>
  <c r="B241" i="5"/>
  <c r="G240" i="5"/>
  <c r="M240" i="5" s="1"/>
  <c r="D240" i="5"/>
  <c r="C240" i="5"/>
  <c r="B240" i="5"/>
  <c r="G239" i="5"/>
  <c r="M239" i="5" s="1"/>
  <c r="D239" i="5"/>
  <c r="C239" i="5"/>
  <c r="B239" i="5"/>
  <c r="G238" i="5"/>
  <c r="M238" i="5" s="1"/>
  <c r="D238" i="5"/>
  <c r="C238" i="5"/>
  <c r="B238" i="5"/>
  <c r="G237" i="5"/>
  <c r="M237" i="5" s="1"/>
  <c r="D237" i="5"/>
  <c r="C237" i="5"/>
  <c r="B237" i="5"/>
  <c r="G236" i="5"/>
  <c r="M236" i="5" s="1"/>
  <c r="D236" i="5"/>
  <c r="C236" i="5"/>
  <c r="B236" i="5"/>
  <c r="G235" i="5"/>
  <c r="M235" i="5" s="1"/>
  <c r="D235" i="5"/>
  <c r="C235" i="5"/>
  <c r="B235" i="5"/>
  <c r="G234" i="5"/>
  <c r="M234" i="5" s="1"/>
  <c r="D234" i="5"/>
  <c r="C234" i="5"/>
  <c r="B234" i="5"/>
  <c r="G233" i="5"/>
  <c r="M233" i="5" s="1"/>
  <c r="D233" i="5"/>
  <c r="C233" i="5"/>
  <c r="B233" i="5"/>
  <c r="G232" i="5"/>
  <c r="M232" i="5" s="1"/>
  <c r="D232" i="5"/>
  <c r="C232" i="5"/>
  <c r="B232" i="5"/>
  <c r="G231" i="5"/>
  <c r="M231" i="5" s="1"/>
  <c r="D231" i="5"/>
  <c r="C231" i="5"/>
  <c r="B231" i="5"/>
  <c r="G230" i="5"/>
  <c r="M230" i="5" s="1"/>
  <c r="D230" i="5"/>
  <c r="C230" i="5"/>
  <c r="B230" i="5"/>
  <c r="G229" i="5"/>
  <c r="M229" i="5" s="1"/>
  <c r="D229" i="5"/>
  <c r="C229" i="5"/>
  <c r="B229" i="5"/>
  <c r="D228" i="5"/>
  <c r="C228" i="5"/>
  <c r="B228" i="5"/>
  <c r="G227" i="5"/>
  <c r="M227" i="5" s="1"/>
  <c r="D227" i="5"/>
  <c r="C227" i="5"/>
  <c r="B227" i="5"/>
  <c r="G226" i="5"/>
  <c r="M226" i="5" s="1"/>
  <c r="D226" i="5"/>
  <c r="C226" i="5"/>
  <c r="B226" i="5"/>
  <c r="G225" i="5"/>
  <c r="M225" i="5" s="1"/>
  <c r="D225" i="5"/>
  <c r="C225" i="5"/>
  <c r="B225" i="5"/>
  <c r="G224" i="5"/>
  <c r="M224" i="5" s="1"/>
  <c r="D224" i="5"/>
  <c r="C224" i="5"/>
  <c r="B224" i="5"/>
  <c r="G223" i="5"/>
  <c r="M223" i="5" s="1"/>
  <c r="D223" i="5"/>
  <c r="C223" i="5"/>
  <c r="B223" i="5"/>
  <c r="G222" i="5"/>
  <c r="M222" i="5" s="1"/>
  <c r="D222" i="5"/>
  <c r="C222" i="5"/>
  <c r="B222" i="5"/>
  <c r="G221" i="5"/>
  <c r="M221" i="5" s="1"/>
  <c r="D221" i="5"/>
  <c r="C221" i="5"/>
  <c r="B221" i="5"/>
  <c r="G220" i="5"/>
  <c r="M220" i="5" s="1"/>
  <c r="D220" i="5"/>
  <c r="C220" i="5"/>
  <c r="B220" i="5"/>
  <c r="G219" i="5"/>
  <c r="M219" i="5" s="1"/>
  <c r="D219" i="5"/>
  <c r="C219" i="5"/>
  <c r="B219" i="5"/>
  <c r="G218" i="5"/>
  <c r="M218" i="5" s="1"/>
  <c r="D218" i="5"/>
  <c r="C218" i="5"/>
  <c r="B218" i="5"/>
  <c r="G217" i="5"/>
  <c r="M217" i="5" s="1"/>
  <c r="D217" i="5"/>
  <c r="C217" i="5"/>
  <c r="B217" i="5"/>
  <c r="G216" i="5"/>
  <c r="M216" i="5" s="1"/>
  <c r="D216" i="5"/>
  <c r="C216" i="5"/>
  <c r="B216" i="5"/>
  <c r="G215" i="5"/>
  <c r="M215" i="5" s="1"/>
  <c r="D215" i="5"/>
  <c r="C215" i="5"/>
  <c r="B215" i="5"/>
  <c r="G214" i="5"/>
  <c r="M214" i="5" s="1"/>
  <c r="D214" i="5"/>
  <c r="C214" i="5"/>
  <c r="B214" i="5"/>
  <c r="G213" i="5"/>
  <c r="M213" i="5" s="1"/>
  <c r="D213" i="5"/>
  <c r="C213" i="5"/>
  <c r="B213" i="5"/>
  <c r="G212" i="5"/>
  <c r="M212" i="5" s="1"/>
  <c r="D212" i="5"/>
  <c r="C212" i="5"/>
  <c r="B212" i="5"/>
  <c r="G211" i="5"/>
  <c r="M211" i="5" s="1"/>
  <c r="D211" i="5"/>
  <c r="C211" i="5"/>
  <c r="B211" i="5"/>
  <c r="G210" i="5"/>
  <c r="M210" i="5" s="1"/>
  <c r="D210" i="5"/>
  <c r="C210" i="5"/>
  <c r="B210" i="5"/>
  <c r="G209" i="5"/>
  <c r="M209" i="5" s="1"/>
  <c r="D209" i="5"/>
  <c r="C209" i="5"/>
  <c r="B209" i="5"/>
  <c r="G208" i="5"/>
  <c r="M208" i="5" s="1"/>
  <c r="D208" i="5"/>
  <c r="C208" i="5"/>
  <c r="B208" i="5"/>
  <c r="G207" i="5"/>
  <c r="M207" i="5" s="1"/>
  <c r="D207" i="5"/>
  <c r="C207" i="5"/>
  <c r="B207" i="5"/>
  <c r="G206" i="5"/>
  <c r="M206" i="5" s="1"/>
  <c r="D206" i="5"/>
  <c r="C206" i="5"/>
  <c r="B206" i="5"/>
  <c r="G205" i="5"/>
  <c r="M205" i="5" s="1"/>
  <c r="D205" i="5"/>
  <c r="C205" i="5"/>
  <c r="B205" i="5"/>
  <c r="G204" i="5"/>
  <c r="M204" i="5" s="1"/>
  <c r="D204" i="5"/>
  <c r="C204" i="5"/>
  <c r="B204" i="5"/>
  <c r="G203" i="5"/>
  <c r="M203" i="5" s="1"/>
  <c r="D203" i="5"/>
  <c r="C203" i="5"/>
  <c r="B203" i="5"/>
  <c r="G202" i="5"/>
  <c r="M202" i="5" s="1"/>
  <c r="D202" i="5"/>
  <c r="C202" i="5"/>
  <c r="B202" i="5"/>
  <c r="G201" i="5"/>
  <c r="M201" i="5" s="1"/>
  <c r="D201" i="5"/>
  <c r="C201" i="5"/>
  <c r="B201" i="5"/>
  <c r="G200" i="5"/>
  <c r="M200" i="5" s="1"/>
  <c r="D200" i="5"/>
  <c r="C200" i="5"/>
  <c r="B200" i="5"/>
  <c r="G199" i="5"/>
  <c r="M199" i="5" s="1"/>
  <c r="D199" i="5"/>
  <c r="C199" i="5"/>
  <c r="B199" i="5"/>
  <c r="G198" i="5"/>
  <c r="M198" i="5" s="1"/>
  <c r="D198" i="5"/>
  <c r="C198" i="5"/>
  <c r="B198" i="5"/>
  <c r="G197" i="5"/>
  <c r="M197" i="5" s="1"/>
  <c r="D197" i="5"/>
  <c r="C197" i="5"/>
  <c r="B197" i="5"/>
  <c r="G196" i="5"/>
  <c r="M196" i="5" s="1"/>
  <c r="D196" i="5"/>
  <c r="C196" i="5"/>
  <c r="B196" i="5"/>
  <c r="G195" i="5"/>
  <c r="M195" i="5" s="1"/>
  <c r="D195" i="5"/>
  <c r="C195" i="5"/>
  <c r="B195" i="5"/>
  <c r="G194" i="5"/>
  <c r="M194" i="5" s="1"/>
  <c r="D194" i="5"/>
  <c r="C194" i="5"/>
  <c r="B194" i="5"/>
  <c r="G193" i="5"/>
  <c r="M193" i="5" s="1"/>
  <c r="D193" i="5"/>
  <c r="C193" i="5"/>
  <c r="B193" i="5"/>
  <c r="G192" i="5"/>
  <c r="M192" i="5" s="1"/>
  <c r="D192" i="5"/>
  <c r="C192" i="5"/>
  <c r="B192" i="5"/>
  <c r="G191" i="5"/>
  <c r="M191" i="5" s="1"/>
  <c r="D191" i="5"/>
  <c r="C191" i="5"/>
  <c r="B191" i="5"/>
  <c r="G190" i="5"/>
  <c r="M190" i="5" s="1"/>
  <c r="D190" i="5"/>
  <c r="C190" i="5"/>
  <c r="B190" i="5"/>
  <c r="G189" i="5"/>
  <c r="M189" i="5" s="1"/>
  <c r="D189" i="5"/>
  <c r="C189" i="5"/>
  <c r="B189" i="5"/>
  <c r="G188" i="5"/>
  <c r="M188" i="5" s="1"/>
  <c r="D188" i="5"/>
  <c r="C188" i="5"/>
  <c r="B188" i="5"/>
  <c r="G187" i="5"/>
  <c r="M187" i="5" s="1"/>
  <c r="D187" i="5"/>
  <c r="C187" i="5"/>
  <c r="B187" i="5"/>
  <c r="G186" i="5"/>
  <c r="M186" i="5" s="1"/>
  <c r="D186" i="5"/>
  <c r="C186" i="5"/>
  <c r="B186" i="5"/>
  <c r="G185" i="5"/>
  <c r="M185" i="5" s="1"/>
  <c r="D185" i="5"/>
  <c r="C185" i="5"/>
  <c r="B185" i="5"/>
  <c r="G184" i="5"/>
  <c r="M184" i="5" s="1"/>
  <c r="D184" i="5"/>
  <c r="C184" i="5"/>
  <c r="B184" i="5"/>
  <c r="G183" i="5"/>
  <c r="M183" i="5" s="1"/>
  <c r="D183" i="5"/>
  <c r="C183" i="5"/>
  <c r="B183" i="5"/>
  <c r="G182" i="5"/>
  <c r="M182" i="5" s="1"/>
  <c r="D182" i="5"/>
  <c r="C182" i="5"/>
  <c r="B182" i="5"/>
  <c r="G181" i="5"/>
  <c r="M181" i="5" s="1"/>
  <c r="D181" i="5"/>
  <c r="C181" i="5"/>
  <c r="B181" i="5"/>
  <c r="G180" i="5"/>
  <c r="M180" i="5" s="1"/>
  <c r="D180" i="5"/>
  <c r="C180" i="5"/>
  <c r="B180" i="5"/>
  <c r="G179" i="5"/>
  <c r="M179" i="5" s="1"/>
  <c r="D179" i="5"/>
  <c r="C179" i="5"/>
  <c r="B179" i="5"/>
  <c r="G178" i="5"/>
  <c r="M178" i="5" s="1"/>
  <c r="D178" i="5"/>
  <c r="C178" i="5"/>
  <c r="B178" i="5"/>
  <c r="G177" i="5"/>
  <c r="M177" i="5" s="1"/>
  <c r="D177" i="5"/>
  <c r="C177" i="5"/>
  <c r="B177" i="5"/>
  <c r="G176" i="5"/>
  <c r="M176" i="5" s="1"/>
  <c r="D176" i="5"/>
  <c r="C176" i="5"/>
  <c r="B176" i="5"/>
  <c r="G175" i="5"/>
  <c r="M175" i="5" s="1"/>
  <c r="D175" i="5"/>
  <c r="C175" i="5"/>
  <c r="B175" i="5"/>
  <c r="G174" i="5"/>
  <c r="M174" i="5" s="1"/>
  <c r="D174" i="5"/>
  <c r="C174" i="5"/>
  <c r="B174" i="5"/>
  <c r="G173" i="5"/>
  <c r="M173" i="5" s="1"/>
  <c r="D173" i="5"/>
  <c r="C173" i="5"/>
  <c r="B173" i="5"/>
  <c r="G172" i="5"/>
  <c r="M172" i="5" s="1"/>
  <c r="D172" i="5"/>
  <c r="C172" i="5"/>
  <c r="B172" i="5"/>
  <c r="G171" i="5"/>
  <c r="M171" i="5" s="1"/>
  <c r="D171" i="5"/>
  <c r="C171" i="5"/>
  <c r="B171" i="5"/>
  <c r="G170" i="5"/>
  <c r="M170" i="5" s="1"/>
  <c r="D170" i="5"/>
  <c r="C170" i="5"/>
  <c r="B170" i="5"/>
  <c r="G169" i="5"/>
  <c r="M169" i="5" s="1"/>
  <c r="D169" i="5"/>
  <c r="C169" i="5"/>
  <c r="B169" i="5"/>
  <c r="G168" i="5"/>
  <c r="M168" i="5" s="1"/>
  <c r="D168" i="5"/>
  <c r="C168" i="5"/>
  <c r="B168" i="5"/>
  <c r="G167" i="5"/>
  <c r="M167" i="5" s="1"/>
  <c r="D167" i="5"/>
  <c r="C167" i="5"/>
  <c r="B167" i="5"/>
  <c r="G166" i="5"/>
  <c r="M166" i="5" s="1"/>
  <c r="D166" i="5"/>
  <c r="C166" i="5"/>
  <c r="B166" i="5"/>
  <c r="G165" i="5"/>
  <c r="M165" i="5" s="1"/>
  <c r="D165" i="5"/>
  <c r="C165" i="5"/>
  <c r="B165" i="5"/>
  <c r="G164" i="5"/>
  <c r="M164" i="5" s="1"/>
  <c r="D164" i="5"/>
  <c r="C164" i="5"/>
  <c r="B164" i="5"/>
  <c r="G163" i="5"/>
  <c r="M163" i="5" s="1"/>
  <c r="D163" i="5"/>
  <c r="C163" i="5"/>
  <c r="B163" i="5"/>
  <c r="G162" i="5"/>
  <c r="M162" i="5" s="1"/>
  <c r="D162" i="5"/>
  <c r="C162" i="5"/>
  <c r="B162" i="5"/>
  <c r="G161" i="5"/>
  <c r="M161" i="5" s="1"/>
  <c r="D161" i="5"/>
  <c r="C161" i="5"/>
  <c r="B161" i="5"/>
  <c r="G160" i="5"/>
  <c r="M160" i="5" s="1"/>
  <c r="D160" i="5"/>
  <c r="C160" i="5"/>
  <c r="B160" i="5"/>
  <c r="G159" i="5"/>
  <c r="M159" i="5" s="1"/>
  <c r="D159" i="5"/>
  <c r="C159" i="5"/>
  <c r="B159" i="5"/>
  <c r="G158" i="5"/>
  <c r="M158" i="5" s="1"/>
  <c r="D158" i="5"/>
  <c r="C158" i="5"/>
  <c r="B158" i="5"/>
  <c r="G157" i="5"/>
  <c r="M157" i="5" s="1"/>
  <c r="D157" i="5"/>
  <c r="C157" i="5"/>
  <c r="B157" i="5"/>
  <c r="G156" i="5"/>
  <c r="M156" i="5" s="1"/>
  <c r="D156" i="5"/>
  <c r="C156" i="5"/>
  <c r="B156" i="5"/>
  <c r="G155" i="5"/>
  <c r="M155" i="5" s="1"/>
  <c r="D155" i="5"/>
  <c r="C155" i="5"/>
  <c r="B155" i="5"/>
  <c r="G154" i="5"/>
  <c r="M154" i="5" s="1"/>
  <c r="D154" i="5"/>
  <c r="C154" i="5"/>
  <c r="B154" i="5"/>
  <c r="G153" i="5"/>
  <c r="M153" i="5" s="1"/>
  <c r="D153" i="5"/>
  <c r="C153" i="5"/>
  <c r="B153" i="5"/>
  <c r="G152" i="5"/>
  <c r="M152" i="5" s="1"/>
  <c r="D152" i="5"/>
  <c r="C152" i="5"/>
  <c r="B152" i="5"/>
  <c r="G151" i="5"/>
  <c r="M151" i="5" s="1"/>
  <c r="D151" i="5"/>
  <c r="C151" i="5"/>
  <c r="B151" i="5"/>
  <c r="G150" i="5"/>
  <c r="M150" i="5" s="1"/>
  <c r="D150" i="5"/>
  <c r="C150" i="5"/>
  <c r="B150" i="5"/>
  <c r="G149" i="5"/>
  <c r="M149" i="5" s="1"/>
  <c r="D149" i="5"/>
  <c r="C149" i="5"/>
  <c r="B149" i="5"/>
  <c r="G148" i="5"/>
  <c r="M148" i="5" s="1"/>
  <c r="D148" i="5"/>
  <c r="C148" i="5"/>
  <c r="B148" i="5"/>
  <c r="G147" i="5"/>
  <c r="M147" i="5" s="1"/>
  <c r="D147" i="5"/>
  <c r="C147" i="5"/>
  <c r="B147" i="5"/>
  <c r="G146" i="5"/>
  <c r="M146" i="5" s="1"/>
  <c r="D146" i="5"/>
  <c r="C146" i="5"/>
  <c r="B146" i="5"/>
  <c r="G145" i="5"/>
  <c r="M145" i="5" s="1"/>
  <c r="D145" i="5"/>
  <c r="C145" i="5"/>
  <c r="B145" i="5"/>
  <c r="G144" i="5"/>
  <c r="M144" i="5" s="1"/>
  <c r="D144" i="5"/>
  <c r="C144" i="5"/>
  <c r="B144" i="5"/>
  <c r="G143" i="5"/>
  <c r="M143" i="5" s="1"/>
  <c r="D143" i="5"/>
  <c r="C143" i="5"/>
  <c r="B143" i="5"/>
  <c r="G142" i="5"/>
  <c r="M142" i="5" s="1"/>
  <c r="D142" i="5"/>
  <c r="C142" i="5"/>
  <c r="B142" i="5"/>
  <c r="G141" i="5"/>
  <c r="M141" i="5" s="1"/>
  <c r="D141" i="5"/>
  <c r="C141" i="5"/>
  <c r="B141" i="5"/>
  <c r="G140" i="5"/>
  <c r="M140" i="5" s="1"/>
  <c r="D140" i="5"/>
  <c r="C140" i="5"/>
  <c r="B140" i="5"/>
  <c r="G139" i="5"/>
  <c r="M139" i="5" s="1"/>
  <c r="D139" i="5"/>
  <c r="C139" i="5"/>
  <c r="B139" i="5"/>
  <c r="G138" i="5"/>
  <c r="M138" i="5" s="1"/>
  <c r="D138" i="5"/>
  <c r="C138" i="5"/>
  <c r="B138" i="5"/>
  <c r="G137" i="5"/>
  <c r="M137" i="5" s="1"/>
  <c r="D137" i="5"/>
  <c r="C137" i="5"/>
  <c r="B137" i="5"/>
  <c r="G136" i="5"/>
  <c r="M136" i="5" s="1"/>
  <c r="D136" i="5"/>
  <c r="C136" i="5"/>
  <c r="B136" i="5"/>
  <c r="G135" i="5"/>
  <c r="M135" i="5" s="1"/>
  <c r="D135" i="5"/>
  <c r="C135" i="5"/>
  <c r="B135" i="5"/>
  <c r="G134" i="5"/>
  <c r="M134" i="5" s="1"/>
  <c r="D134" i="5"/>
  <c r="C134" i="5"/>
  <c r="B134" i="5"/>
  <c r="G133" i="5"/>
  <c r="M133" i="5" s="1"/>
  <c r="D133" i="5"/>
  <c r="C133" i="5"/>
  <c r="B133" i="5"/>
  <c r="G132" i="5"/>
  <c r="M132" i="5" s="1"/>
  <c r="D132" i="5"/>
  <c r="C132" i="5"/>
  <c r="B132" i="5"/>
  <c r="G131" i="5"/>
  <c r="M131" i="5" s="1"/>
  <c r="D131" i="5"/>
  <c r="C131" i="5"/>
  <c r="B131" i="5"/>
  <c r="G130" i="5"/>
  <c r="M130" i="5" s="1"/>
  <c r="D130" i="5"/>
  <c r="C130" i="5"/>
  <c r="B130" i="5"/>
  <c r="G129" i="5"/>
  <c r="M129" i="5" s="1"/>
  <c r="D129" i="5"/>
  <c r="C129" i="5"/>
  <c r="B129" i="5"/>
  <c r="G128" i="5"/>
  <c r="M128" i="5" s="1"/>
  <c r="D128" i="5"/>
  <c r="C128" i="5"/>
  <c r="B128" i="5"/>
  <c r="G127" i="5"/>
  <c r="M127" i="5" s="1"/>
  <c r="D127" i="5"/>
  <c r="C127" i="5"/>
  <c r="B127" i="5"/>
  <c r="G126" i="5"/>
  <c r="M126" i="5" s="1"/>
  <c r="D126" i="5"/>
  <c r="C126" i="5"/>
  <c r="B126" i="5"/>
  <c r="G125" i="5"/>
  <c r="M125" i="5" s="1"/>
  <c r="D125" i="5"/>
  <c r="C125" i="5"/>
  <c r="B125" i="5"/>
  <c r="G124" i="5"/>
  <c r="M124" i="5" s="1"/>
  <c r="D124" i="5"/>
  <c r="C124" i="5"/>
  <c r="B124" i="5"/>
  <c r="G123" i="5"/>
  <c r="M123" i="5" s="1"/>
  <c r="D123" i="5"/>
  <c r="C123" i="5"/>
  <c r="B123" i="5"/>
  <c r="G122" i="5"/>
  <c r="M122" i="5" s="1"/>
  <c r="D122" i="5"/>
  <c r="C122" i="5"/>
  <c r="B122" i="5"/>
  <c r="G121" i="5"/>
  <c r="M121" i="5" s="1"/>
  <c r="D121" i="5"/>
  <c r="C121" i="5"/>
  <c r="B121" i="5"/>
  <c r="G120" i="5"/>
  <c r="M120" i="5" s="1"/>
  <c r="D120" i="5"/>
  <c r="C120" i="5"/>
  <c r="B120" i="5"/>
  <c r="G119" i="5"/>
  <c r="M119" i="5" s="1"/>
  <c r="D119" i="5"/>
  <c r="C119" i="5"/>
  <c r="B119" i="5"/>
  <c r="G118" i="5"/>
  <c r="M118" i="5" s="1"/>
  <c r="D118" i="5"/>
  <c r="C118" i="5"/>
  <c r="B118" i="5"/>
  <c r="G117" i="5"/>
  <c r="M117" i="5" s="1"/>
  <c r="D117" i="5"/>
  <c r="C117" i="5"/>
  <c r="B117" i="5"/>
  <c r="G116" i="5"/>
  <c r="M116" i="5" s="1"/>
  <c r="D116" i="5"/>
  <c r="C116" i="5"/>
  <c r="B116" i="5"/>
  <c r="G115" i="5"/>
  <c r="M115" i="5" s="1"/>
  <c r="D115" i="5"/>
  <c r="C115" i="5"/>
  <c r="B115" i="5"/>
  <c r="G114" i="5"/>
  <c r="M114" i="5" s="1"/>
  <c r="D114" i="5"/>
  <c r="C114" i="5"/>
  <c r="B114" i="5"/>
  <c r="G113" i="5"/>
  <c r="M113" i="5" s="1"/>
  <c r="D113" i="5"/>
  <c r="C113" i="5"/>
  <c r="B113" i="5"/>
  <c r="G112" i="5"/>
  <c r="M112" i="5" s="1"/>
  <c r="D112" i="5"/>
  <c r="C112" i="5"/>
  <c r="B112" i="5"/>
  <c r="G111" i="5"/>
  <c r="M111" i="5" s="1"/>
  <c r="D111" i="5"/>
  <c r="C111" i="5"/>
  <c r="B111" i="5"/>
  <c r="G110" i="5"/>
  <c r="M110" i="5" s="1"/>
  <c r="D110" i="5"/>
  <c r="C110" i="5"/>
  <c r="B110" i="5"/>
  <c r="G109" i="5"/>
  <c r="M109" i="5" s="1"/>
  <c r="D109" i="5"/>
  <c r="C109" i="5"/>
  <c r="B109" i="5"/>
  <c r="G108" i="5"/>
  <c r="M108" i="5" s="1"/>
  <c r="D108" i="5"/>
  <c r="C108" i="5"/>
  <c r="B108" i="5"/>
  <c r="G107" i="5"/>
  <c r="M107" i="5" s="1"/>
  <c r="D107" i="5"/>
  <c r="C107" i="5"/>
  <c r="B107" i="5"/>
  <c r="G106" i="5"/>
  <c r="M106" i="5" s="1"/>
  <c r="D106" i="5"/>
  <c r="C106" i="5"/>
  <c r="B106" i="5"/>
  <c r="G105" i="5"/>
  <c r="M105" i="5" s="1"/>
  <c r="D105" i="5"/>
  <c r="C105" i="5"/>
  <c r="B105" i="5"/>
  <c r="G104" i="5"/>
  <c r="M104" i="5" s="1"/>
  <c r="D104" i="5"/>
  <c r="C104" i="5"/>
  <c r="B104" i="5"/>
  <c r="G103" i="5"/>
  <c r="M103" i="5" s="1"/>
  <c r="D103" i="5"/>
  <c r="C103" i="5"/>
  <c r="B103" i="5"/>
  <c r="G102" i="5"/>
  <c r="M102" i="5" s="1"/>
  <c r="D102" i="5"/>
  <c r="C102" i="5"/>
  <c r="B102" i="5"/>
  <c r="G101" i="5"/>
  <c r="M101" i="5" s="1"/>
  <c r="D101" i="5"/>
  <c r="C101" i="5"/>
  <c r="B101" i="5"/>
  <c r="G100" i="5"/>
  <c r="M100" i="5" s="1"/>
  <c r="D100" i="5"/>
  <c r="C100" i="5"/>
  <c r="B100" i="5"/>
  <c r="G99" i="5"/>
  <c r="M99" i="5" s="1"/>
  <c r="D99" i="5"/>
  <c r="C99" i="5"/>
  <c r="B99" i="5"/>
  <c r="G98" i="5"/>
  <c r="M98" i="5" s="1"/>
  <c r="D98" i="5"/>
  <c r="C98" i="5"/>
  <c r="B98" i="5"/>
  <c r="G97" i="5"/>
  <c r="M97" i="5" s="1"/>
  <c r="D97" i="5"/>
  <c r="C97" i="5"/>
  <c r="B97" i="5"/>
  <c r="G96" i="5"/>
  <c r="M96" i="5" s="1"/>
  <c r="D96" i="5"/>
  <c r="C96" i="5"/>
  <c r="B96" i="5"/>
  <c r="G95" i="5"/>
  <c r="M95" i="5" s="1"/>
  <c r="D95" i="5"/>
  <c r="C95" i="5"/>
  <c r="B95" i="5"/>
  <c r="G94" i="5"/>
  <c r="M94" i="5" s="1"/>
  <c r="D94" i="5"/>
  <c r="C94" i="5"/>
  <c r="B94" i="5"/>
  <c r="G93" i="5"/>
  <c r="M93" i="5" s="1"/>
  <c r="D93" i="5"/>
  <c r="C93" i="5"/>
  <c r="B93" i="5"/>
  <c r="G92" i="5"/>
  <c r="M92" i="5" s="1"/>
  <c r="D92" i="5"/>
  <c r="C92" i="5"/>
  <c r="B92" i="5"/>
  <c r="G91" i="5"/>
  <c r="M91" i="5" s="1"/>
  <c r="D91" i="5"/>
  <c r="C91" i="5"/>
  <c r="B91" i="5"/>
  <c r="G90" i="5"/>
  <c r="M90" i="5" s="1"/>
  <c r="D90" i="5"/>
  <c r="C90" i="5"/>
  <c r="B90" i="5"/>
  <c r="G89" i="5"/>
  <c r="M89" i="5" s="1"/>
  <c r="D89" i="5"/>
  <c r="C89" i="5"/>
  <c r="B89" i="5"/>
  <c r="G88" i="5"/>
  <c r="M88" i="5" s="1"/>
  <c r="D88" i="5"/>
  <c r="C88" i="5"/>
  <c r="B88" i="5"/>
  <c r="G87" i="5"/>
  <c r="M87" i="5" s="1"/>
  <c r="D87" i="5"/>
  <c r="C87" i="5"/>
  <c r="B87" i="5"/>
  <c r="G86" i="5"/>
  <c r="M86" i="5" s="1"/>
  <c r="D86" i="5"/>
  <c r="C86" i="5"/>
  <c r="B86" i="5"/>
  <c r="G85" i="5"/>
  <c r="M85" i="5" s="1"/>
  <c r="D85" i="5"/>
  <c r="C85" i="5"/>
  <c r="B85" i="5"/>
  <c r="G84" i="5"/>
  <c r="M84" i="5" s="1"/>
  <c r="D84" i="5"/>
  <c r="C84" i="5"/>
  <c r="B84" i="5"/>
  <c r="G83" i="5"/>
  <c r="M83" i="5" s="1"/>
  <c r="D83" i="5"/>
  <c r="C83" i="5"/>
  <c r="B83" i="5"/>
  <c r="G82" i="5"/>
  <c r="M82" i="5" s="1"/>
  <c r="D82" i="5"/>
  <c r="C82" i="5"/>
  <c r="B82" i="5"/>
  <c r="G81" i="5"/>
  <c r="M81" i="5" s="1"/>
  <c r="D81" i="5"/>
  <c r="C81" i="5"/>
  <c r="B81" i="5"/>
  <c r="G80" i="5"/>
  <c r="M80" i="5" s="1"/>
  <c r="D80" i="5"/>
  <c r="C80" i="5"/>
  <c r="B80" i="5"/>
  <c r="G79" i="5"/>
  <c r="M79" i="5" s="1"/>
  <c r="D79" i="5"/>
  <c r="C79" i="5"/>
  <c r="B79" i="5"/>
  <c r="G78" i="5"/>
  <c r="M78" i="5" s="1"/>
  <c r="D78" i="5"/>
  <c r="C78" i="5"/>
  <c r="B78" i="5"/>
  <c r="G77" i="5"/>
  <c r="M77" i="5" s="1"/>
  <c r="D77" i="5"/>
  <c r="C77" i="5"/>
  <c r="B77" i="5"/>
  <c r="G76" i="5"/>
  <c r="M76" i="5" s="1"/>
  <c r="D76" i="5"/>
  <c r="C76" i="5"/>
  <c r="B76" i="5"/>
  <c r="G75" i="5"/>
  <c r="M75" i="5" s="1"/>
  <c r="D75" i="5"/>
  <c r="C75" i="5"/>
  <c r="B75" i="5"/>
  <c r="G74" i="5"/>
  <c r="M74" i="5" s="1"/>
  <c r="D74" i="5"/>
  <c r="C74" i="5"/>
  <c r="B74" i="5"/>
  <c r="G73" i="5"/>
  <c r="M73" i="5" s="1"/>
  <c r="D73" i="5"/>
  <c r="C73" i="5"/>
  <c r="B73" i="5"/>
  <c r="G72" i="5"/>
  <c r="M72" i="5" s="1"/>
  <c r="D72" i="5"/>
  <c r="C72" i="5"/>
  <c r="B72" i="5"/>
  <c r="G71" i="5"/>
  <c r="M71" i="5" s="1"/>
  <c r="D71" i="5"/>
  <c r="C71" i="5"/>
  <c r="B71" i="5"/>
  <c r="G70" i="5"/>
  <c r="M70" i="5" s="1"/>
  <c r="D70" i="5"/>
  <c r="C70" i="5"/>
  <c r="B70" i="5"/>
  <c r="G69" i="5"/>
  <c r="M69" i="5" s="1"/>
  <c r="D69" i="5"/>
  <c r="C69" i="5"/>
  <c r="B69" i="5"/>
  <c r="G68" i="5"/>
  <c r="M68" i="5" s="1"/>
  <c r="D68" i="5"/>
  <c r="C68" i="5"/>
  <c r="B68" i="5"/>
  <c r="G67" i="5"/>
  <c r="M67" i="5" s="1"/>
  <c r="D67" i="5"/>
  <c r="C67" i="5"/>
  <c r="B67" i="5"/>
  <c r="G66" i="5"/>
  <c r="M66" i="5" s="1"/>
  <c r="D66" i="5"/>
  <c r="C66" i="5"/>
  <c r="B66" i="5"/>
  <c r="G65" i="5"/>
  <c r="M65" i="5" s="1"/>
  <c r="D65" i="5"/>
  <c r="C65" i="5"/>
  <c r="B65" i="5"/>
  <c r="G64" i="5"/>
  <c r="M64" i="5" s="1"/>
  <c r="D64" i="5"/>
  <c r="C64" i="5"/>
  <c r="B64" i="5"/>
  <c r="G63" i="5"/>
  <c r="M63" i="5" s="1"/>
  <c r="D63" i="5"/>
  <c r="C63" i="5"/>
  <c r="B63" i="5"/>
  <c r="G62" i="5"/>
  <c r="M62" i="5" s="1"/>
  <c r="D62" i="5"/>
  <c r="C62" i="5"/>
  <c r="B62" i="5"/>
  <c r="G61" i="5"/>
  <c r="M61" i="5" s="1"/>
  <c r="D61" i="5"/>
  <c r="C61" i="5"/>
  <c r="B61" i="5"/>
  <c r="G60" i="5"/>
  <c r="M60" i="5" s="1"/>
  <c r="D60" i="5"/>
  <c r="C60" i="5"/>
  <c r="B60" i="5"/>
  <c r="G59" i="5"/>
  <c r="M59" i="5" s="1"/>
  <c r="D59" i="5"/>
  <c r="C59" i="5"/>
  <c r="B59" i="5"/>
  <c r="G58" i="5"/>
  <c r="M58" i="5" s="1"/>
  <c r="D58" i="5"/>
  <c r="C58" i="5"/>
  <c r="B58" i="5"/>
  <c r="G57" i="5"/>
  <c r="M57" i="5" s="1"/>
  <c r="D57" i="5"/>
  <c r="C57" i="5"/>
  <c r="B57" i="5"/>
  <c r="G56" i="5"/>
  <c r="M56" i="5" s="1"/>
  <c r="D56" i="5"/>
  <c r="C56" i="5"/>
  <c r="B56" i="5"/>
  <c r="G55" i="5"/>
  <c r="M55" i="5" s="1"/>
  <c r="D55" i="5"/>
  <c r="C55" i="5"/>
  <c r="B55" i="5"/>
  <c r="G54" i="5"/>
  <c r="M54" i="5" s="1"/>
  <c r="D54" i="5"/>
  <c r="C54" i="5"/>
  <c r="B54" i="5"/>
  <c r="G53" i="5"/>
  <c r="M53" i="5" s="1"/>
  <c r="D53" i="5"/>
  <c r="C53" i="5"/>
  <c r="B53" i="5"/>
  <c r="G52" i="5"/>
  <c r="M52" i="5" s="1"/>
  <c r="D52" i="5"/>
  <c r="C52" i="5"/>
  <c r="B52" i="5"/>
  <c r="G51" i="5"/>
  <c r="M51" i="5" s="1"/>
  <c r="D51" i="5"/>
  <c r="C51" i="5"/>
  <c r="B51" i="5"/>
  <c r="G50" i="5"/>
  <c r="M50" i="5" s="1"/>
  <c r="D50" i="5"/>
  <c r="C50" i="5"/>
  <c r="B50" i="5"/>
  <c r="G49" i="5"/>
  <c r="M49" i="5" s="1"/>
  <c r="D49" i="5"/>
  <c r="C49" i="5"/>
  <c r="B49" i="5"/>
  <c r="G48" i="5"/>
  <c r="M48" i="5" s="1"/>
  <c r="D48" i="5"/>
  <c r="C48" i="5"/>
  <c r="B48" i="5"/>
  <c r="G47" i="5"/>
  <c r="M47" i="5" s="1"/>
  <c r="D47" i="5"/>
  <c r="C47" i="5"/>
  <c r="B47" i="5"/>
  <c r="G46" i="5"/>
  <c r="M46" i="5" s="1"/>
  <c r="D46" i="5"/>
  <c r="C46" i="5"/>
  <c r="B46" i="5"/>
  <c r="G45" i="5"/>
  <c r="M45" i="5" s="1"/>
  <c r="D45" i="5"/>
  <c r="C45" i="5"/>
  <c r="B45" i="5"/>
  <c r="G44" i="5"/>
  <c r="M44" i="5" s="1"/>
  <c r="D44" i="5"/>
  <c r="C44" i="5"/>
  <c r="B44" i="5"/>
  <c r="G43" i="5"/>
  <c r="M43" i="5" s="1"/>
  <c r="D43" i="5"/>
  <c r="C43" i="5"/>
  <c r="B43" i="5"/>
  <c r="G42" i="5"/>
  <c r="M42" i="5" s="1"/>
  <c r="D42" i="5"/>
  <c r="C42" i="5"/>
  <c r="B42" i="5"/>
  <c r="G41" i="5"/>
  <c r="M41" i="5" s="1"/>
  <c r="D41" i="5"/>
  <c r="C41" i="5"/>
  <c r="B41" i="5"/>
  <c r="G40" i="5"/>
  <c r="M40" i="5" s="1"/>
  <c r="D40" i="5"/>
  <c r="C40" i="5"/>
  <c r="B40" i="5"/>
  <c r="G39" i="5"/>
  <c r="M39" i="5" s="1"/>
  <c r="D39" i="5"/>
  <c r="C39" i="5"/>
  <c r="B39" i="5"/>
  <c r="G38" i="5"/>
  <c r="M38" i="5" s="1"/>
  <c r="D38" i="5"/>
  <c r="C38" i="5"/>
  <c r="B38" i="5"/>
  <c r="G37" i="5"/>
  <c r="M37" i="5" s="1"/>
  <c r="D37" i="5"/>
  <c r="C37" i="5"/>
  <c r="B37" i="5"/>
  <c r="G36" i="5"/>
  <c r="M36" i="5" s="1"/>
  <c r="D36" i="5"/>
  <c r="C36" i="5"/>
  <c r="B36" i="5"/>
  <c r="G35" i="5"/>
  <c r="M35" i="5" s="1"/>
  <c r="D35" i="5"/>
  <c r="C35" i="5"/>
  <c r="B35" i="5"/>
  <c r="G34" i="5"/>
  <c r="M34" i="5" s="1"/>
  <c r="D34" i="5"/>
  <c r="C34" i="5"/>
  <c r="B34" i="5"/>
  <c r="G33" i="5"/>
  <c r="M33" i="5" s="1"/>
  <c r="D33" i="5"/>
  <c r="C33" i="5"/>
  <c r="B33" i="5"/>
  <c r="G32" i="5"/>
  <c r="M32" i="5" s="1"/>
  <c r="D32" i="5"/>
  <c r="C32" i="5"/>
  <c r="B32" i="5"/>
  <c r="G31" i="5"/>
  <c r="M31" i="5" s="1"/>
  <c r="D31" i="5"/>
  <c r="C31" i="5"/>
  <c r="B31" i="5"/>
  <c r="G30" i="5"/>
  <c r="M30" i="5" s="1"/>
  <c r="D30" i="5"/>
  <c r="C30" i="5"/>
  <c r="B30" i="5"/>
  <c r="G29" i="5"/>
  <c r="M29" i="5" s="1"/>
  <c r="D29" i="5"/>
  <c r="C29" i="5"/>
  <c r="B29" i="5"/>
  <c r="G28" i="5"/>
  <c r="M28" i="5" s="1"/>
  <c r="D28" i="5"/>
  <c r="C28" i="5"/>
  <c r="B28" i="5"/>
  <c r="G27" i="5"/>
  <c r="M27" i="5" s="1"/>
  <c r="D27" i="5"/>
  <c r="C27" i="5"/>
  <c r="B27" i="5"/>
  <c r="G26" i="5"/>
  <c r="M26" i="5" s="1"/>
  <c r="D26" i="5"/>
  <c r="C26" i="5"/>
  <c r="B26" i="5"/>
  <c r="G25" i="5"/>
  <c r="M25" i="5" s="1"/>
  <c r="D25" i="5"/>
  <c r="C25" i="5"/>
  <c r="B25" i="5"/>
  <c r="G24" i="5"/>
  <c r="M24" i="5" s="1"/>
  <c r="D24" i="5"/>
  <c r="C24" i="5"/>
  <c r="B24" i="5"/>
  <c r="G23" i="5"/>
  <c r="M23" i="5" s="1"/>
  <c r="D23" i="5"/>
  <c r="C23" i="5"/>
  <c r="B23" i="5"/>
  <c r="G22" i="5"/>
  <c r="M22" i="5" s="1"/>
  <c r="D22" i="5"/>
  <c r="C22" i="5"/>
  <c r="B22" i="5"/>
  <c r="G21" i="5"/>
  <c r="M21" i="5" s="1"/>
  <c r="D21" i="5"/>
  <c r="C21" i="5"/>
  <c r="B21" i="5"/>
  <c r="G20" i="5"/>
  <c r="M20" i="5" s="1"/>
  <c r="D20" i="5"/>
  <c r="C20" i="5"/>
  <c r="B20" i="5"/>
  <c r="G19" i="5"/>
  <c r="M19" i="5" s="1"/>
  <c r="D19" i="5"/>
  <c r="C19" i="5"/>
  <c r="B19" i="5"/>
  <c r="G18" i="5"/>
  <c r="M18" i="5" s="1"/>
  <c r="D18" i="5"/>
  <c r="C18" i="5"/>
  <c r="B18" i="5"/>
  <c r="G17" i="5"/>
  <c r="M17" i="5" s="1"/>
  <c r="D17" i="5"/>
  <c r="C17" i="5"/>
  <c r="B17" i="5"/>
  <c r="G16" i="5"/>
  <c r="M16" i="5" s="1"/>
  <c r="D16" i="5"/>
  <c r="C16" i="5"/>
  <c r="B16" i="5"/>
  <c r="G15" i="5"/>
  <c r="M15" i="5" s="1"/>
  <c r="D15" i="5"/>
  <c r="C15" i="5"/>
  <c r="B15" i="5"/>
  <c r="G14" i="5"/>
  <c r="M14" i="5" s="1"/>
  <c r="D14" i="5"/>
  <c r="C14" i="5"/>
  <c r="B14" i="5"/>
  <c r="C13" i="5"/>
  <c r="B13" i="5"/>
  <c r="N8" i="5"/>
  <c r="U12" i="4"/>
  <c r="T4" i="18" l="1"/>
  <c r="R4" i="18"/>
  <c r="E4" i="18"/>
  <c r="Q4" i="18"/>
  <c r="D4" i="18"/>
  <c r="C4" i="18"/>
  <c r="P4" i="18"/>
  <c r="D20" i="4"/>
  <c r="D23" i="4"/>
  <c r="D26" i="4"/>
  <c r="D29" i="4"/>
  <c r="D32" i="4"/>
  <c r="D35" i="4"/>
  <c r="D38" i="4"/>
  <c r="D41" i="4"/>
  <c r="D44" i="4"/>
  <c r="D47" i="4"/>
  <c r="K18" i="4"/>
  <c r="K21" i="4"/>
  <c r="K24" i="4"/>
  <c r="K27" i="4"/>
  <c r="K30" i="4"/>
  <c r="K33" i="4"/>
  <c r="K36" i="4"/>
  <c r="K39" i="4"/>
  <c r="K42" i="4"/>
  <c r="K45" i="4"/>
  <c r="D21" i="4"/>
  <c r="D24" i="4"/>
  <c r="D27" i="4"/>
  <c r="D30" i="4"/>
  <c r="D33" i="4"/>
  <c r="D37" i="4"/>
  <c r="D40" i="4"/>
  <c r="D43" i="4"/>
  <c r="D46" i="4"/>
  <c r="D49" i="4"/>
  <c r="K20" i="4"/>
  <c r="K23" i="4"/>
  <c r="K26" i="4"/>
  <c r="K29" i="4"/>
  <c r="K32" i="4"/>
  <c r="K35" i="4"/>
  <c r="K38" i="4"/>
  <c r="K41" i="4"/>
  <c r="K43" i="4"/>
  <c r="D22" i="4"/>
  <c r="D25" i="4"/>
  <c r="D28" i="4"/>
  <c r="D31" i="4"/>
  <c r="D34" i="4"/>
  <c r="D36" i="4"/>
  <c r="D39" i="4"/>
  <c r="D42" i="4"/>
  <c r="D45" i="4"/>
  <c r="D48" i="4"/>
  <c r="K19" i="4"/>
  <c r="K22" i="4"/>
  <c r="K25" i="4"/>
  <c r="K28" i="4"/>
  <c r="K31" i="4"/>
  <c r="K34" i="4"/>
  <c r="K37" i="4"/>
  <c r="K40" i="4"/>
  <c r="K44" i="4"/>
  <c r="K46" i="4"/>
  <c r="R18" i="4"/>
  <c r="R22" i="4"/>
  <c r="R26" i="4"/>
  <c r="R30" i="4"/>
  <c r="R33" i="4"/>
  <c r="R37" i="4"/>
  <c r="R41" i="4"/>
  <c r="R45" i="4"/>
  <c r="R49" i="4"/>
  <c r="D61" i="4"/>
  <c r="D65" i="4"/>
  <c r="D69" i="4"/>
  <c r="D73" i="4"/>
  <c r="D77" i="4"/>
  <c r="D81" i="4"/>
  <c r="D85" i="4"/>
  <c r="D89" i="4"/>
  <c r="D93" i="4"/>
  <c r="D97" i="4"/>
  <c r="D101" i="4"/>
  <c r="K59" i="4"/>
  <c r="K63" i="4"/>
  <c r="K67" i="4"/>
  <c r="K71" i="4"/>
  <c r="K75" i="4"/>
  <c r="K79" i="4"/>
  <c r="K83" i="4"/>
  <c r="K86" i="4"/>
  <c r="K89" i="4"/>
  <c r="K92" i="4"/>
  <c r="K95" i="4"/>
  <c r="K98" i="4"/>
  <c r="K101" i="4"/>
  <c r="R58" i="4"/>
  <c r="R61" i="4"/>
  <c r="R64" i="4"/>
  <c r="R67" i="4"/>
  <c r="R70" i="4"/>
  <c r="R74" i="4"/>
  <c r="R79" i="4"/>
  <c r="K48" i="4"/>
  <c r="R20" i="4"/>
  <c r="R24" i="4"/>
  <c r="R28" i="4"/>
  <c r="R32" i="4"/>
  <c r="R36" i="4"/>
  <c r="R40" i="4"/>
  <c r="R44" i="4"/>
  <c r="R48" i="4"/>
  <c r="D60" i="4"/>
  <c r="D64" i="4"/>
  <c r="D68" i="4"/>
  <c r="D72" i="4"/>
  <c r="D76" i="4"/>
  <c r="D79" i="4"/>
  <c r="D83" i="4"/>
  <c r="D87" i="4"/>
  <c r="D91" i="4"/>
  <c r="D95" i="4"/>
  <c r="D99" i="4"/>
  <c r="D103" i="4"/>
  <c r="K61" i="4"/>
  <c r="K65" i="4"/>
  <c r="K69" i="4"/>
  <c r="K73" i="4"/>
  <c r="K76" i="4"/>
  <c r="K80" i="4"/>
  <c r="K82" i="4"/>
  <c r="K85" i="4"/>
  <c r="K88" i="4"/>
  <c r="K90" i="4"/>
  <c r="K93" i="4"/>
  <c r="K96" i="4"/>
  <c r="K99" i="4"/>
  <c r="K102" i="4"/>
  <c r="R59" i="4"/>
  <c r="R62" i="4"/>
  <c r="R65" i="4"/>
  <c r="R68" i="4"/>
  <c r="R71" i="4"/>
  <c r="R73" i="4"/>
  <c r="R76" i="4"/>
  <c r="R78" i="4"/>
  <c r="R81" i="4"/>
  <c r="R83" i="4"/>
  <c r="R84" i="4"/>
  <c r="K49" i="4"/>
  <c r="R21" i="4"/>
  <c r="R25" i="4"/>
  <c r="R29" i="4"/>
  <c r="R34" i="4"/>
  <c r="R38" i="4"/>
  <c r="R42" i="4"/>
  <c r="R46" i="4"/>
  <c r="D58" i="4"/>
  <c r="D62" i="4"/>
  <c r="D66" i="4"/>
  <c r="D70" i="4"/>
  <c r="D74" i="4"/>
  <c r="D78" i="4"/>
  <c r="D82" i="4"/>
  <c r="D86" i="4"/>
  <c r="D90" i="4"/>
  <c r="D94" i="4"/>
  <c r="D98" i="4"/>
  <c r="D102" i="4"/>
  <c r="K60" i="4"/>
  <c r="K64" i="4"/>
  <c r="K68" i="4"/>
  <c r="K72" i="4"/>
  <c r="K77" i="4"/>
  <c r="R86" i="4"/>
  <c r="R87" i="4"/>
  <c r="R88" i="4"/>
  <c r="R89" i="4"/>
  <c r="R90" i="4"/>
  <c r="R91" i="4"/>
  <c r="R92" i="4"/>
  <c r="R93" i="4"/>
  <c r="R94" i="4"/>
  <c r="R95" i="4"/>
  <c r="R96" i="4"/>
  <c r="R97" i="4"/>
  <c r="R98" i="4"/>
  <c r="R99" i="4"/>
  <c r="R100" i="4"/>
  <c r="R101" i="4"/>
  <c r="R102" i="4"/>
  <c r="R103" i="4"/>
  <c r="K47" i="4"/>
  <c r="R19" i="4"/>
  <c r="R23" i="4"/>
  <c r="R27" i="4"/>
  <c r="R31" i="4"/>
  <c r="R35" i="4"/>
  <c r="R39" i="4"/>
  <c r="R43" i="4"/>
  <c r="R47" i="4"/>
  <c r="D59" i="4"/>
  <c r="D63" i="4"/>
  <c r="D67" i="4"/>
  <c r="D71" i="4"/>
  <c r="D75" i="4"/>
  <c r="D80" i="4"/>
  <c r="D84" i="4"/>
  <c r="D88" i="4"/>
  <c r="D92" i="4"/>
  <c r="D96" i="4"/>
  <c r="D100" i="4"/>
  <c r="K58" i="4"/>
  <c r="K62" i="4"/>
  <c r="K66" i="4"/>
  <c r="K70" i="4"/>
  <c r="K74" i="4"/>
  <c r="K78" i="4"/>
  <c r="K81" i="4"/>
  <c r="K84" i="4"/>
  <c r="K87" i="4"/>
  <c r="K91" i="4"/>
  <c r="K94" i="4"/>
  <c r="K97" i="4"/>
  <c r="K100" i="4"/>
  <c r="K103" i="4"/>
  <c r="R60" i="4"/>
  <c r="R63" i="4"/>
  <c r="R66" i="4"/>
  <c r="R69" i="4"/>
  <c r="R72" i="4"/>
  <c r="R75" i="4"/>
  <c r="R77" i="4"/>
  <c r="R80" i="4"/>
  <c r="R82" i="4"/>
  <c r="R85" i="4"/>
  <c r="D19" i="4"/>
  <c r="H10" i="5"/>
  <c r="I10" i="5"/>
  <c r="G10" i="5"/>
  <c r="P1398" i="21" l="1"/>
  <c r="P1370" i="21"/>
  <c r="C1351" i="21"/>
  <c r="C1323" i="21"/>
  <c r="P1304" i="21"/>
  <c r="P1276" i="21"/>
  <c r="C1257" i="21"/>
  <c r="C1229" i="21"/>
  <c r="P1210" i="21"/>
  <c r="P1182" i="21"/>
  <c r="C1163" i="21"/>
  <c r="C1135" i="21"/>
  <c r="P1116" i="21"/>
  <c r="P1088" i="21"/>
  <c r="C1069" i="21"/>
  <c r="C1041" i="21"/>
  <c r="P1022" i="21"/>
  <c r="P994" i="21"/>
  <c r="C975" i="21"/>
  <c r="C947" i="21"/>
  <c r="P928" i="21"/>
  <c r="P900" i="21"/>
  <c r="C881" i="21"/>
  <c r="C853" i="21"/>
  <c r="P834" i="21"/>
  <c r="P806" i="21"/>
  <c r="C787" i="21"/>
  <c r="C759" i="21"/>
  <c r="P740" i="21"/>
  <c r="P712" i="21"/>
  <c r="C693" i="21"/>
  <c r="C665" i="21"/>
  <c r="P646" i="21"/>
  <c r="P618" i="21"/>
  <c r="C599" i="21"/>
  <c r="C571" i="21"/>
  <c r="P552" i="21"/>
  <c r="P524" i="21"/>
  <c r="C505" i="21"/>
  <c r="C477" i="21"/>
  <c r="P458" i="21"/>
  <c r="P430" i="21"/>
  <c r="C411" i="21"/>
  <c r="C383" i="21"/>
  <c r="P364" i="21"/>
  <c r="P336" i="21"/>
  <c r="C317" i="21"/>
  <c r="C289" i="21"/>
  <c r="P270" i="21"/>
  <c r="P242" i="21"/>
  <c r="C223" i="21"/>
  <c r="C195" i="21"/>
  <c r="P176" i="21"/>
  <c r="C1398" i="21"/>
  <c r="P599" i="21"/>
  <c r="C552" i="21"/>
  <c r="P505" i="21"/>
  <c r="C458" i="21"/>
  <c r="P411" i="21"/>
  <c r="C364" i="21"/>
  <c r="C270" i="21"/>
  <c r="C176" i="21"/>
  <c r="C148" i="21"/>
  <c r="P129" i="21"/>
  <c r="P101" i="21"/>
  <c r="C82" i="21"/>
  <c r="C54" i="21"/>
  <c r="P35" i="21"/>
  <c r="P7" i="21"/>
  <c r="C1398" i="20"/>
  <c r="C1370" i="20"/>
  <c r="P1351" i="20"/>
  <c r="P1323" i="20"/>
  <c r="C1304" i="20"/>
  <c r="C1276" i="20"/>
  <c r="P1257" i="20"/>
  <c r="P1229" i="20"/>
  <c r="C1210" i="20"/>
  <c r="C1182" i="20"/>
  <c r="P1163" i="20"/>
  <c r="P1135" i="20"/>
  <c r="C1116" i="20"/>
  <c r="C1088" i="20"/>
  <c r="P1069" i="20"/>
  <c r="P1041" i="20"/>
  <c r="C1022" i="20"/>
  <c r="C994" i="20"/>
  <c r="P975" i="20"/>
  <c r="P947" i="20"/>
  <c r="C928" i="20"/>
  <c r="C900" i="20"/>
  <c r="P881" i="20"/>
  <c r="P853" i="20"/>
  <c r="C834" i="20"/>
  <c r="C806" i="20"/>
  <c r="P787" i="20"/>
  <c r="P759" i="20"/>
  <c r="C740" i="20"/>
  <c r="C712" i="20"/>
  <c r="P693" i="20"/>
  <c r="P665" i="20"/>
  <c r="C646" i="20"/>
  <c r="C618" i="20"/>
  <c r="P599" i="20"/>
  <c r="P571" i="20"/>
  <c r="C552" i="20"/>
  <c r="C524" i="20"/>
  <c r="P505" i="20"/>
  <c r="P477" i="20"/>
  <c r="C458" i="20"/>
  <c r="C430" i="20"/>
  <c r="P411" i="20"/>
  <c r="P383" i="20"/>
  <c r="C364" i="20"/>
  <c r="C336" i="20"/>
  <c r="P317" i="20"/>
  <c r="P289" i="20"/>
  <c r="C270" i="20"/>
  <c r="C242" i="20"/>
  <c r="P223" i="20"/>
  <c r="P195" i="20"/>
  <c r="C176" i="20"/>
  <c r="C148" i="20"/>
  <c r="P129" i="20"/>
  <c r="P101" i="20"/>
  <c r="C82" i="20"/>
  <c r="C54" i="20"/>
  <c r="P35" i="20"/>
  <c r="P7" i="20"/>
  <c r="C1398" i="19"/>
  <c r="C1370" i="19"/>
  <c r="P1351" i="19"/>
  <c r="P1323" i="19"/>
  <c r="C1304" i="19"/>
  <c r="C1276" i="19"/>
  <c r="P1257" i="19"/>
  <c r="P1229" i="19"/>
  <c r="C1210" i="19"/>
  <c r="C1182" i="19"/>
  <c r="P1163" i="19"/>
  <c r="P1135" i="19"/>
  <c r="C1116" i="19"/>
  <c r="C1088" i="19"/>
  <c r="P1069" i="19"/>
  <c r="P1041" i="19"/>
  <c r="C1022" i="19"/>
  <c r="C994" i="19"/>
  <c r="P975" i="19"/>
  <c r="P947" i="19"/>
  <c r="C928" i="19"/>
  <c r="C900" i="19"/>
  <c r="P881" i="19"/>
  <c r="P853" i="19"/>
  <c r="C834" i="19"/>
  <c r="C806" i="19"/>
  <c r="P787" i="19"/>
  <c r="P759" i="19"/>
  <c r="C740" i="19"/>
  <c r="C712" i="19"/>
  <c r="P693" i="19"/>
  <c r="P665" i="19"/>
  <c r="C646" i="19"/>
  <c r="C618" i="19"/>
  <c r="P599" i="19"/>
  <c r="P571" i="19"/>
  <c r="C552" i="19"/>
  <c r="C524" i="19"/>
  <c r="P505" i="19"/>
  <c r="P477" i="19"/>
  <c r="C458" i="19"/>
  <c r="C430" i="19"/>
  <c r="P411" i="19"/>
  <c r="P383" i="19"/>
  <c r="C364" i="19"/>
  <c r="C336" i="19"/>
  <c r="P317" i="19"/>
  <c r="P289" i="19"/>
  <c r="C270" i="19"/>
  <c r="C242" i="19"/>
  <c r="P223" i="19"/>
  <c r="P195" i="19"/>
  <c r="C176" i="19"/>
  <c r="C148" i="19"/>
  <c r="P129" i="19"/>
  <c r="P101" i="19"/>
  <c r="C82" i="19"/>
  <c r="C54" i="19"/>
  <c r="P35" i="19"/>
  <c r="P7" i="19"/>
  <c r="C1398" i="18"/>
  <c r="C1370" i="18"/>
  <c r="P1351" i="18"/>
  <c r="P1323" i="18"/>
  <c r="C1304" i="18"/>
  <c r="C1276" i="18"/>
  <c r="P1257" i="18"/>
  <c r="P1229" i="18"/>
  <c r="C1210" i="18"/>
  <c r="C1182" i="18"/>
  <c r="P1163" i="18"/>
  <c r="P1135" i="18"/>
  <c r="C1116" i="18"/>
  <c r="C1088" i="18"/>
  <c r="P1069" i="18"/>
  <c r="P1041" i="18"/>
  <c r="C1022" i="18"/>
  <c r="C994" i="18"/>
  <c r="P975" i="18"/>
  <c r="P947" i="18"/>
  <c r="C928" i="18"/>
  <c r="C900" i="18"/>
  <c r="P881" i="18"/>
  <c r="P853" i="18"/>
  <c r="C336" i="21"/>
  <c r="C242" i="21"/>
  <c r="C101" i="21"/>
  <c r="P82" i="21"/>
  <c r="C7" i="21"/>
  <c r="P1398" i="20"/>
  <c r="C1323" i="20"/>
  <c r="P1304" i="20"/>
  <c r="C1229" i="20"/>
  <c r="P1210" i="20"/>
  <c r="C1135" i="20"/>
  <c r="P1116" i="20"/>
  <c r="C1041" i="20"/>
  <c r="P1022" i="20"/>
  <c r="C947" i="20"/>
  <c r="P928" i="20"/>
  <c r="C853" i="20"/>
  <c r="P834" i="20"/>
  <c r="C759" i="20"/>
  <c r="P740" i="20"/>
  <c r="C665" i="20"/>
  <c r="P646" i="20"/>
  <c r="C571" i="20"/>
  <c r="P552" i="20"/>
  <c r="C477" i="20"/>
  <c r="P458" i="20"/>
  <c r="C383" i="20"/>
  <c r="P364" i="20"/>
  <c r="C289" i="20"/>
  <c r="P270" i="20"/>
  <c r="C195" i="20"/>
  <c r="P176" i="20"/>
  <c r="C101" i="20"/>
  <c r="P82" i="20"/>
  <c r="C7" i="20"/>
  <c r="P1398" i="19"/>
  <c r="C1323" i="19"/>
  <c r="P1304" i="19"/>
  <c r="C1229" i="19"/>
  <c r="P1210" i="19"/>
  <c r="C1135" i="19"/>
  <c r="P1116" i="19"/>
  <c r="C1041" i="19"/>
  <c r="P1022" i="19"/>
  <c r="C947" i="19"/>
  <c r="P928" i="19"/>
  <c r="C853" i="19"/>
  <c r="P834" i="19"/>
  <c r="C759" i="19"/>
  <c r="P740" i="19"/>
  <c r="C665" i="19"/>
  <c r="P646" i="19"/>
  <c r="C571" i="19"/>
  <c r="P552" i="19"/>
  <c r="C477" i="19"/>
  <c r="P458" i="19"/>
  <c r="C383" i="19"/>
  <c r="P364" i="19"/>
  <c r="C289" i="19"/>
  <c r="P270" i="19"/>
  <c r="C195" i="19"/>
  <c r="P176" i="19"/>
  <c r="C101" i="19"/>
  <c r="P82" i="19"/>
  <c r="C7" i="19"/>
  <c r="P1398" i="18"/>
  <c r="C1323" i="18"/>
  <c r="P1304" i="18"/>
  <c r="C1229" i="18"/>
  <c r="P1210" i="18"/>
  <c r="C1135" i="18"/>
  <c r="P1116" i="18"/>
  <c r="C1041" i="18"/>
  <c r="P1022" i="18"/>
  <c r="C947" i="18"/>
  <c r="P928" i="18"/>
  <c r="C853" i="18"/>
  <c r="P834" i="18"/>
  <c r="P806" i="18"/>
  <c r="C787" i="18"/>
  <c r="C759" i="18"/>
  <c r="P740" i="18"/>
  <c r="P712" i="18"/>
  <c r="C693" i="18"/>
  <c r="C665" i="18"/>
  <c r="P646" i="18"/>
  <c r="P618" i="18"/>
  <c r="C599" i="18"/>
  <c r="C571" i="18"/>
  <c r="P552" i="18"/>
  <c r="P524" i="18"/>
  <c r="C505" i="18"/>
  <c r="C477" i="18"/>
  <c r="P458" i="18"/>
  <c r="P430" i="18"/>
  <c r="C411" i="18"/>
  <c r="C383" i="18"/>
  <c r="P364" i="18"/>
  <c r="P336" i="18"/>
  <c r="C317" i="18"/>
  <c r="C289" i="18"/>
  <c r="P270" i="18"/>
  <c r="P242" i="18"/>
  <c r="C223" i="18"/>
  <c r="C195" i="18"/>
  <c r="C524" i="21"/>
  <c r="C430" i="21"/>
  <c r="P383" i="21"/>
  <c r="P289" i="21"/>
  <c r="P195" i="21"/>
  <c r="C129" i="21"/>
  <c r="C35" i="21"/>
  <c r="C1351" i="20"/>
  <c r="C1257" i="20"/>
  <c r="C1163" i="20"/>
  <c r="C1069" i="20"/>
  <c r="C975" i="20"/>
  <c r="C881" i="20"/>
  <c r="C787" i="20"/>
  <c r="C693" i="20"/>
  <c r="C599" i="20"/>
  <c r="C505" i="20"/>
  <c r="C411" i="20"/>
  <c r="C317" i="20"/>
  <c r="C223" i="20"/>
  <c r="C129" i="20"/>
  <c r="C35" i="20"/>
  <c r="C1351" i="19"/>
  <c r="C1257" i="19"/>
  <c r="P148" i="21"/>
  <c r="P1370" i="20"/>
  <c r="P1182" i="20"/>
  <c r="P994" i="20"/>
  <c r="P806" i="20"/>
  <c r="P618" i="20"/>
  <c r="P430" i="20"/>
  <c r="P242" i="20"/>
  <c r="P54" i="20"/>
  <c r="P1276" i="19"/>
  <c r="C806" i="18"/>
  <c r="P787" i="18"/>
  <c r="C712" i="18"/>
  <c r="P693" i="18"/>
  <c r="C618" i="18"/>
  <c r="P599" i="18"/>
  <c r="C524" i="18"/>
  <c r="P505" i="18"/>
  <c r="C430" i="18"/>
  <c r="P411" i="18"/>
  <c r="C336" i="18"/>
  <c r="P317" i="18"/>
  <c r="C242" i="18"/>
  <c r="P223" i="18"/>
  <c r="P1088" i="19"/>
  <c r="C1069" i="19"/>
  <c r="P900" i="19"/>
  <c r="C881" i="19"/>
  <c r="P712" i="19"/>
  <c r="C693" i="19"/>
  <c r="P524" i="19"/>
  <c r="C505" i="19"/>
  <c r="P336" i="19"/>
  <c r="C317" i="19"/>
  <c r="P148" i="19"/>
  <c r="C129" i="19"/>
  <c r="P1370" i="18"/>
  <c r="C1351" i="18"/>
  <c r="P1182" i="18"/>
  <c r="C1163" i="18"/>
  <c r="P994" i="18"/>
  <c r="C975" i="18"/>
  <c r="C834" i="18"/>
  <c r="C740" i="18"/>
  <c r="C646" i="18"/>
  <c r="C552" i="18"/>
  <c r="C458" i="18"/>
  <c r="C364" i="18"/>
  <c r="C270" i="18"/>
  <c r="C1370" i="21"/>
  <c r="P1323" i="21"/>
  <c r="C1276" i="21"/>
  <c r="P1229" i="21"/>
  <c r="C1182" i="21"/>
  <c r="P1135" i="21"/>
  <c r="C1088" i="21"/>
  <c r="P1041" i="21"/>
  <c r="C994" i="21"/>
  <c r="P947" i="21"/>
  <c r="C900" i="21"/>
  <c r="P853" i="21"/>
  <c r="C806" i="21"/>
  <c r="P759" i="21"/>
  <c r="C712" i="21"/>
  <c r="P665" i="21"/>
  <c r="C618" i="21"/>
  <c r="P571" i="21"/>
  <c r="P477" i="21"/>
  <c r="P54" i="21"/>
  <c r="P1276" i="20"/>
  <c r="P1088" i="20"/>
  <c r="P1257" i="21"/>
  <c r="P1069" i="21"/>
  <c r="P881" i="21"/>
  <c r="P693" i="21"/>
  <c r="P223" i="21"/>
  <c r="P900" i="20"/>
  <c r="P524" i="20"/>
  <c r="P148" i="20"/>
  <c r="P994" i="19"/>
  <c r="P618" i="19"/>
  <c r="P242" i="19"/>
  <c r="P1276" i="18"/>
  <c r="P900" i="18"/>
  <c r="P759" i="18"/>
  <c r="P571" i="18"/>
  <c r="P383" i="18"/>
  <c r="P195" i="18"/>
  <c r="P1351" i="21"/>
  <c r="P54" i="19"/>
  <c r="P289" i="18"/>
  <c r="C1022" i="21"/>
  <c r="C1257" i="18"/>
  <c r="C1304" i="21"/>
  <c r="C1116" i="21"/>
  <c r="C928" i="21"/>
  <c r="C740" i="21"/>
  <c r="P317" i="21"/>
  <c r="C1163" i="19"/>
  <c r="C787" i="19"/>
  <c r="C411" i="19"/>
  <c r="C35" i="19"/>
  <c r="C1069" i="18"/>
  <c r="P1163" i="21"/>
  <c r="P975" i="21"/>
  <c r="P787" i="21"/>
  <c r="P712" i="20"/>
  <c r="P336" i="20"/>
  <c r="P1370" i="19"/>
  <c r="P1182" i="19"/>
  <c r="P806" i="19"/>
  <c r="P430" i="19"/>
  <c r="P1088" i="18"/>
  <c r="P665" i="18"/>
  <c r="P477" i="18"/>
  <c r="C1210" i="21"/>
  <c r="C834" i="21"/>
  <c r="C646" i="21"/>
  <c r="C975" i="19"/>
  <c r="C599" i="19"/>
  <c r="C223" i="19"/>
  <c r="C881" i="18"/>
  <c r="T1398" i="21"/>
  <c r="T1370" i="21"/>
  <c r="G1351" i="21"/>
  <c r="G1323" i="21"/>
  <c r="T1304" i="21"/>
  <c r="T1276" i="21"/>
  <c r="G1257" i="21"/>
  <c r="G1229" i="21"/>
  <c r="T1210" i="21"/>
  <c r="T1182" i="21"/>
  <c r="G1163" i="21"/>
  <c r="G1135" i="21"/>
  <c r="T1116" i="21"/>
  <c r="T1088" i="21"/>
  <c r="G1069" i="21"/>
  <c r="G1041" i="21"/>
  <c r="T1022" i="21"/>
  <c r="T994" i="21"/>
  <c r="G975" i="21"/>
  <c r="G947" i="21"/>
  <c r="T928" i="21"/>
  <c r="T900" i="21"/>
  <c r="G881" i="21"/>
  <c r="G853" i="21"/>
  <c r="T834" i="21"/>
  <c r="T806" i="21"/>
  <c r="G787" i="21"/>
  <c r="G759" i="21"/>
  <c r="T740" i="21"/>
  <c r="T712" i="21"/>
  <c r="G693" i="21"/>
  <c r="G665" i="21"/>
  <c r="T646" i="21"/>
  <c r="T618" i="21"/>
  <c r="G599" i="21"/>
  <c r="G571" i="21"/>
  <c r="T552" i="21"/>
  <c r="T524" i="21"/>
  <c r="G505" i="21"/>
  <c r="G477" i="21"/>
  <c r="T458" i="21"/>
  <c r="T430" i="21"/>
  <c r="G411" i="21"/>
  <c r="G1398" i="21"/>
  <c r="G1370" i="21"/>
  <c r="T1351" i="21"/>
  <c r="T1323" i="21"/>
  <c r="G1304" i="21"/>
  <c r="G1276" i="21"/>
  <c r="T1257" i="21"/>
  <c r="T1229" i="21"/>
  <c r="G1210" i="21"/>
  <c r="G1182" i="21"/>
  <c r="T1163" i="21"/>
  <c r="T1135" i="21"/>
  <c r="G1116" i="21"/>
  <c r="G1088" i="21"/>
  <c r="T1069" i="21"/>
  <c r="T1041" i="21"/>
  <c r="G1022" i="21"/>
  <c r="G994" i="21"/>
  <c r="T975" i="21"/>
  <c r="T947" i="21"/>
  <c r="G928" i="21"/>
  <c r="G900" i="21"/>
  <c r="T881" i="21"/>
  <c r="T853" i="21"/>
  <c r="G834" i="21"/>
  <c r="G806" i="21"/>
  <c r="T787" i="21"/>
  <c r="T759" i="21"/>
  <c r="G740" i="21"/>
  <c r="G712" i="21"/>
  <c r="T693" i="21"/>
  <c r="T665" i="21"/>
  <c r="G646" i="21"/>
  <c r="G618" i="21"/>
  <c r="T571" i="21"/>
  <c r="G524" i="21"/>
  <c r="T477" i="21"/>
  <c r="G430" i="21"/>
  <c r="G317" i="21"/>
  <c r="G223" i="21"/>
  <c r="T383" i="21"/>
  <c r="T364" i="21"/>
  <c r="T289" i="21"/>
  <c r="T270" i="21"/>
  <c r="T195" i="21"/>
  <c r="T176" i="21"/>
  <c r="G148" i="21"/>
  <c r="G129" i="21"/>
  <c r="G54" i="21"/>
  <c r="G35" i="21"/>
  <c r="G1370" i="20"/>
  <c r="G1351" i="20"/>
  <c r="G1276" i="20"/>
  <c r="G1257" i="20"/>
  <c r="G1182" i="20"/>
  <c r="G1163" i="20"/>
  <c r="G1088" i="20"/>
  <c r="G1069" i="20"/>
  <c r="G994" i="20"/>
  <c r="G975" i="20"/>
  <c r="G900" i="20"/>
  <c r="G881" i="20"/>
  <c r="G806" i="20"/>
  <c r="G787" i="20"/>
  <c r="G712" i="20"/>
  <c r="G693" i="20"/>
  <c r="G618" i="20"/>
  <c r="G599" i="20"/>
  <c r="G524" i="20"/>
  <c r="G505" i="20"/>
  <c r="G430" i="20"/>
  <c r="G411" i="20"/>
  <c r="G336" i="20"/>
  <c r="G317" i="20"/>
  <c r="G242" i="20"/>
  <c r="G223" i="20"/>
  <c r="G148" i="20"/>
  <c r="G129" i="20"/>
  <c r="G54" i="20"/>
  <c r="G35" i="20"/>
  <c r="G1370" i="19"/>
  <c r="G1351" i="19"/>
  <c r="G1276" i="19"/>
  <c r="G1257" i="19"/>
  <c r="G1182" i="19"/>
  <c r="G1163" i="19"/>
  <c r="G1088" i="19"/>
  <c r="G1069" i="19"/>
  <c r="G994" i="19"/>
  <c r="G975" i="19"/>
  <c r="G900" i="19"/>
  <c r="G881" i="19"/>
  <c r="G806" i="19"/>
  <c r="G787" i="19"/>
  <c r="G712" i="19"/>
  <c r="G693" i="19"/>
  <c r="G618" i="19"/>
  <c r="G599" i="19"/>
  <c r="G524" i="19"/>
  <c r="G505" i="19"/>
  <c r="G430" i="19"/>
  <c r="G411" i="19"/>
  <c r="G336" i="19"/>
  <c r="G317" i="19"/>
  <c r="G242" i="19"/>
  <c r="G223" i="19"/>
  <c r="G148" i="19"/>
  <c r="G129" i="19"/>
  <c r="G54" i="19"/>
  <c r="G35" i="19"/>
  <c r="G1370" i="18"/>
  <c r="G1351" i="18"/>
  <c r="G1276" i="18"/>
  <c r="G1257" i="18"/>
  <c r="G1182" i="18"/>
  <c r="G1163" i="18"/>
  <c r="G1088" i="18"/>
  <c r="G1069" i="18"/>
  <c r="G994" i="18"/>
  <c r="G975" i="18"/>
  <c r="G900" i="18"/>
  <c r="G881" i="18"/>
  <c r="G552" i="21"/>
  <c r="G458" i="21"/>
  <c r="G364" i="21"/>
  <c r="G270" i="21"/>
  <c r="G176" i="21"/>
  <c r="G82" i="21"/>
  <c r="G1398" i="20"/>
  <c r="G1304" i="20"/>
  <c r="G1210" i="20"/>
  <c r="G1116" i="20"/>
  <c r="G1022" i="20"/>
  <c r="G928" i="20"/>
  <c r="G834" i="20"/>
  <c r="G740" i="20"/>
  <c r="G646" i="20"/>
  <c r="G552" i="20"/>
  <c r="G458" i="20"/>
  <c r="G364" i="20"/>
  <c r="G270" i="20"/>
  <c r="G176" i="20"/>
  <c r="G82" i="20"/>
  <c r="G1398" i="19"/>
  <c r="G1304" i="19"/>
  <c r="G336" i="21"/>
  <c r="G242" i="21"/>
  <c r="T35" i="21"/>
  <c r="T7" i="21"/>
  <c r="T1257" i="20"/>
  <c r="T1229" i="20"/>
  <c r="T1069" i="20"/>
  <c r="T1041" i="20"/>
  <c r="T881" i="20"/>
  <c r="T853" i="20"/>
  <c r="T693" i="20"/>
  <c r="T665" i="20"/>
  <c r="T505" i="20"/>
  <c r="T477" i="20"/>
  <c r="T317" i="20"/>
  <c r="T289" i="20"/>
  <c r="T129" i="20"/>
  <c r="T101" i="20"/>
  <c r="T1351" i="19"/>
  <c r="T1323" i="19"/>
  <c r="G1135" i="19"/>
  <c r="G1116" i="19"/>
  <c r="T1088" i="19"/>
  <c r="T1069" i="19"/>
  <c r="G947" i="19"/>
  <c r="G928" i="19"/>
  <c r="T900" i="19"/>
  <c r="T881" i="19"/>
  <c r="G759" i="19"/>
  <c r="G740" i="19"/>
  <c r="T712" i="19"/>
  <c r="T693" i="19"/>
  <c r="G571" i="19"/>
  <c r="G552" i="19"/>
  <c r="T524" i="19"/>
  <c r="T505" i="19"/>
  <c r="G383" i="19"/>
  <c r="G364" i="19"/>
  <c r="T336" i="19"/>
  <c r="T317" i="19"/>
  <c r="G195" i="19"/>
  <c r="G176" i="19"/>
  <c r="T148" i="19"/>
  <c r="T129" i="19"/>
  <c r="G7" i="19"/>
  <c r="G1398" i="18"/>
  <c r="T1370" i="18"/>
  <c r="T1351" i="18"/>
  <c r="G1229" i="18"/>
  <c r="G1210" i="18"/>
  <c r="T1182" i="18"/>
  <c r="T1163" i="18"/>
  <c r="G1041" i="18"/>
  <c r="G1022" i="18"/>
  <c r="T994" i="18"/>
  <c r="T975" i="18"/>
  <c r="G853" i="18"/>
  <c r="G834" i="18"/>
  <c r="G759" i="18"/>
  <c r="G740" i="18"/>
  <c r="G665" i="18"/>
  <c r="G646" i="18"/>
  <c r="G571" i="18"/>
  <c r="G552" i="18"/>
  <c r="G477" i="18"/>
  <c r="G458" i="18"/>
  <c r="G383" i="18"/>
  <c r="G364" i="18"/>
  <c r="G289" i="18"/>
  <c r="G270" i="18"/>
  <c r="G195" i="18"/>
  <c r="T82" i="21"/>
  <c r="T54" i="21"/>
  <c r="G7" i="21"/>
  <c r="T1304" i="20"/>
  <c r="T1276" i="20"/>
  <c r="G1229" i="20"/>
  <c r="T1116" i="20"/>
  <c r="T1088" i="20"/>
  <c r="G1041" i="20"/>
  <c r="T928" i="20"/>
  <c r="T900" i="20"/>
  <c r="G853" i="20"/>
  <c r="T740" i="20"/>
  <c r="T712" i="20"/>
  <c r="G665" i="20"/>
  <c r="T552" i="20"/>
  <c r="T524" i="20"/>
  <c r="G477" i="20"/>
  <c r="T364" i="20"/>
  <c r="T336" i="20"/>
  <c r="G289" i="20"/>
  <c r="T176" i="20"/>
  <c r="T148" i="20"/>
  <c r="G101" i="20"/>
  <c r="T1398" i="19"/>
  <c r="T1370" i="19"/>
  <c r="G1323" i="19"/>
  <c r="T1210" i="19"/>
  <c r="T1041" i="19"/>
  <c r="T1022" i="19"/>
  <c r="T853" i="19"/>
  <c r="T834" i="19"/>
  <c r="T665" i="19"/>
  <c r="T646" i="19"/>
  <c r="T477" i="19"/>
  <c r="T458" i="19"/>
  <c r="T289" i="19"/>
  <c r="T270" i="19"/>
  <c r="T101" i="19"/>
  <c r="T82" i="19"/>
  <c r="T1323" i="18"/>
  <c r="T1304" i="18"/>
  <c r="T1135" i="18"/>
  <c r="T1116" i="18"/>
  <c r="T947" i="18"/>
  <c r="T928" i="18"/>
  <c r="G787" i="18"/>
  <c r="G693" i="18"/>
  <c r="G599" i="18"/>
  <c r="G505" i="18"/>
  <c r="G411" i="18"/>
  <c r="G317" i="18"/>
  <c r="G223" i="18"/>
  <c r="T317" i="21"/>
  <c r="T223" i="21"/>
  <c r="T129" i="21"/>
  <c r="T101" i="21"/>
  <c r="T1351" i="20"/>
  <c r="T1323" i="20"/>
  <c r="T1163" i="20"/>
  <c r="T1135" i="20"/>
  <c r="T505" i="21"/>
  <c r="T336" i="21"/>
  <c r="G289" i="21"/>
  <c r="T1398" i="20"/>
  <c r="T1182" i="20"/>
  <c r="G1135" i="20"/>
  <c r="G947" i="20"/>
  <c r="T834" i="20"/>
  <c r="G571" i="20"/>
  <c r="T458" i="20"/>
  <c r="G195" i="20"/>
  <c r="T82" i="20"/>
  <c r="G1229" i="19"/>
  <c r="T1163" i="19"/>
  <c r="T1135" i="19"/>
  <c r="T928" i="19"/>
  <c r="T787" i="19"/>
  <c r="T759" i="19"/>
  <c r="T552" i="19"/>
  <c r="T411" i="19"/>
  <c r="T383" i="19"/>
  <c r="T176" i="19"/>
  <c r="T35" i="19"/>
  <c r="T7" i="19"/>
  <c r="T1210" i="18"/>
  <c r="T1069" i="18"/>
  <c r="T1041" i="18"/>
  <c r="T834" i="18"/>
  <c r="T806" i="18"/>
  <c r="T646" i="18"/>
  <c r="T618" i="18"/>
  <c r="T458" i="18"/>
  <c r="T430" i="18"/>
  <c r="T270" i="18"/>
  <c r="T242" i="18"/>
  <c r="T599" i="19"/>
  <c r="T571" i="19"/>
  <c r="T364" i="19"/>
  <c r="T223" i="19"/>
  <c r="T195" i="19"/>
  <c r="T1257" i="18"/>
  <c r="T1229" i="18"/>
  <c r="T1022" i="18"/>
  <c r="T740" i="18"/>
  <c r="T524" i="18"/>
  <c r="T364" i="18"/>
  <c r="T336" i="18"/>
  <c r="G1323" i="20"/>
  <c r="T947" i="20"/>
  <c r="T54" i="20"/>
  <c r="T1229" i="19"/>
  <c r="G1022" i="19"/>
  <c r="T618" i="19"/>
  <c r="G477" i="19"/>
  <c r="G270" i="19"/>
  <c r="G101" i="19"/>
  <c r="T1276" i="18"/>
  <c r="G1135" i="18"/>
  <c r="G928" i="18"/>
  <c r="T900" i="18"/>
  <c r="T759" i="18"/>
  <c r="G712" i="18"/>
  <c r="T599" i="18"/>
  <c r="T571" i="18"/>
  <c r="T411" i="18"/>
  <c r="G336" i="18"/>
  <c r="T223" i="18"/>
  <c r="G383" i="21"/>
  <c r="T1210" i="20"/>
  <c r="T994" i="20"/>
  <c r="T787" i="20"/>
  <c r="T759" i="20"/>
  <c r="T618" i="20"/>
  <c r="T411" i="20"/>
  <c r="T383" i="20"/>
  <c r="T242" i="20"/>
  <c r="T35" i="20"/>
  <c r="T7" i="20"/>
  <c r="T1276" i="19"/>
  <c r="G1210" i="19"/>
  <c r="T1182" i="19"/>
  <c r="G1041" i="19"/>
  <c r="G834" i="19"/>
  <c r="T806" i="19"/>
  <c r="G665" i="19"/>
  <c r="G458" i="19"/>
  <c r="T430" i="19"/>
  <c r="G289" i="19"/>
  <c r="G82" i="19"/>
  <c r="T54" i="19"/>
  <c r="G1323" i="18"/>
  <c r="G1116" i="18"/>
  <c r="T1088" i="18"/>
  <c r="G947" i="18"/>
  <c r="G806" i="18"/>
  <c r="T693" i="18"/>
  <c r="T665" i="18"/>
  <c r="G618" i="18"/>
  <c r="T505" i="18"/>
  <c r="T477" i="18"/>
  <c r="G430" i="18"/>
  <c r="T317" i="18"/>
  <c r="T289" i="18"/>
  <c r="G242" i="18"/>
  <c r="T599" i="21"/>
  <c r="T411" i="21"/>
  <c r="T148" i="21"/>
  <c r="G101" i="21"/>
  <c r="T1022" i="20"/>
  <c r="G759" i="20"/>
  <c r="T646" i="20"/>
  <c r="G383" i="20"/>
  <c r="T270" i="20"/>
  <c r="G7" i="20"/>
  <c r="T1304" i="19"/>
  <c r="T1116" i="19"/>
  <c r="T975" i="19"/>
  <c r="T947" i="19"/>
  <c r="T740" i="19"/>
  <c r="T1398" i="18"/>
  <c r="T881" i="18"/>
  <c r="T853" i="18"/>
  <c r="T712" i="18"/>
  <c r="T552" i="18"/>
  <c r="T242" i="21"/>
  <c r="G195" i="21"/>
  <c r="T1370" i="20"/>
  <c r="T975" i="20"/>
  <c r="T806" i="20"/>
  <c r="T599" i="20"/>
  <c r="T571" i="20"/>
  <c r="T430" i="20"/>
  <c r="T223" i="20"/>
  <c r="T195" i="20"/>
  <c r="T1257" i="19"/>
  <c r="T994" i="19"/>
  <c r="G853" i="19"/>
  <c r="G646" i="19"/>
  <c r="T242" i="19"/>
  <c r="G1304" i="18"/>
  <c r="T787" i="18"/>
  <c r="G524" i="18"/>
  <c r="T383" i="18"/>
  <c r="T195" i="18"/>
  <c r="U1395" i="21"/>
  <c r="U1367" i="21"/>
  <c r="H1348" i="21"/>
  <c r="H1320" i="21"/>
  <c r="U1301" i="21"/>
  <c r="U1273" i="21"/>
  <c r="H1254" i="21"/>
  <c r="H1226" i="21"/>
  <c r="U1207" i="21"/>
  <c r="U1179" i="21"/>
  <c r="H1160" i="21"/>
  <c r="H1132" i="21"/>
  <c r="U1113" i="21"/>
  <c r="U1085" i="21"/>
  <c r="H1066" i="21"/>
  <c r="H1038" i="21"/>
  <c r="U1019" i="21"/>
  <c r="U991" i="21"/>
  <c r="H972" i="21"/>
  <c r="H944" i="21"/>
  <c r="U925" i="21"/>
  <c r="U897" i="21"/>
  <c r="H878" i="21"/>
  <c r="H850" i="21"/>
  <c r="U831" i="21"/>
  <c r="U803" i="21"/>
  <c r="H784" i="21"/>
  <c r="H756" i="21"/>
  <c r="U737" i="21"/>
  <c r="U709" i="21"/>
  <c r="H690" i="21"/>
  <c r="H662" i="21"/>
  <c r="U643" i="21"/>
  <c r="U615" i="21"/>
  <c r="H596" i="21"/>
  <c r="H568" i="21"/>
  <c r="U549" i="21"/>
  <c r="U521" i="21"/>
  <c r="H502" i="21"/>
  <c r="H474" i="21"/>
  <c r="U455" i="21"/>
  <c r="U427" i="21"/>
  <c r="H1395" i="21"/>
  <c r="H1367" i="21"/>
  <c r="U1348" i="21"/>
  <c r="U1320" i="21"/>
  <c r="H1301" i="21"/>
  <c r="H1273" i="21"/>
  <c r="U1254" i="21"/>
  <c r="U1226" i="21"/>
  <c r="H1207" i="21"/>
  <c r="H1179" i="21"/>
  <c r="U1160" i="21"/>
  <c r="U1132" i="21"/>
  <c r="H1113" i="21"/>
  <c r="H1085" i="21"/>
  <c r="U1066" i="21"/>
  <c r="U1038" i="21"/>
  <c r="H1019" i="21"/>
  <c r="H991" i="21"/>
  <c r="U972" i="21"/>
  <c r="U944" i="21"/>
  <c r="H925" i="21"/>
  <c r="H897" i="21"/>
  <c r="U878" i="21"/>
  <c r="U850" i="21"/>
  <c r="H831" i="21"/>
  <c r="H803" i="21"/>
  <c r="U784" i="21"/>
  <c r="U756" i="21"/>
  <c r="H737" i="21"/>
  <c r="H709" i="21"/>
  <c r="U690" i="21"/>
  <c r="U662" i="21"/>
  <c r="H643" i="21"/>
  <c r="H615" i="21"/>
  <c r="U380" i="21"/>
  <c r="U333" i="21"/>
  <c r="U286" i="21"/>
  <c r="U239" i="21"/>
  <c r="U192" i="21"/>
  <c r="U596" i="21"/>
  <c r="U568" i="21"/>
  <c r="U502" i="21"/>
  <c r="U474" i="21"/>
  <c r="U408" i="21"/>
  <c r="H380" i="21"/>
  <c r="H361" i="21"/>
  <c r="U314" i="21"/>
  <c r="H286" i="21"/>
  <c r="H267" i="21"/>
  <c r="U220" i="21"/>
  <c r="H192" i="21"/>
  <c r="H173" i="21"/>
  <c r="H126" i="21"/>
  <c r="H79" i="21"/>
  <c r="H32" i="21"/>
  <c r="H1395" i="20"/>
  <c r="H1348" i="20"/>
  <c r="H1301" i="20"/>
  <c r="H1254" i="20"/>
  <c r="H1207" i="20"/>
  <c r="H1160" i="20"/>
  <c r="H1113" i="20"/>
  <c r="H1066" i="20"/>
  <c r="H1019" i="20"/>
  <c r="H972" i="20"/>
  <c r="H925" i="20"/>
  <c r="H878" i="20"/>
  <c r="H831" i="20"/>
  <c r="H784" i="20"/>
  <c r="H737" i="20"/>
  <c r="H690" i="20"/>
  <c r="H643" i="20"/>
  <c r="H596" i="20"/>
  <c r="H549" i="20"/>
  <c r="H502" i="20"/>
  <c r="H455" i="20"/>
  <c r="H408" i="20"/>
  <c r="H361" i="20"/>
  <c r="H314" i="20"/>
  <c r="H267" i="20"/>
  <c r="H220" i="20"/>
  <c r="H173" i="20"/>
  <c r="H126" i="20"/>
  <c r="H79" i="20"/>
  <c r="H32" i="20"/>
  <c r="H1395" i="19"/>
  <c r="H1348" i="19"/>
  <c r="H1301" i="19"/>
  <c r="H1254" i="19"/>
  <c r="H1207" i="19"/>
  <c r="H1160" i="19"/>
  <c r="H1113" i="19"/>
  <c r="H1066" i="19"/>
  <c r="H1019" i="19"/>
  <c r="H972" i="19"/>
  <c r="H925" i="19"/>
  <c r="H878" i="19"/>
  <c r="H831" i="19"/>
  <c r="H784" i="19"/>
  <c r="H737" i="19"/>
  <c r="H690" i="19"/>
  <c r="H643" i="19"/>
  <c r="H596" i="19"/>
  <c r="H549" i="19"/>
  <c r="H502" i="19"/>
  <c r="H455" i="19"/>
  <c r="H408" i="19"/>
  <c r="H361" i="19"/>
  <c r="H314" i="19"/>
  <c r="H267" i="19"/>
  <c r="H220" i="19"/>
  <c r="H173" i="19"/>
  <c r="H126" i="19"/>
  <c r="H79" i="19"/>
  <c r="H32" i="19"/>
  <c r="H1395" i="18"/>
  <c r="H1348" i="18"/>
  <c r="H1301" i="18"/>
  <c r="H1254" i="18"/>
  <c r="H1207" i="18"/>
  <c r="H1160" i="18"/>
  <c r="H1113" i="18"/>
  <c r="H1066" i="18"/>
  <c r="H1019" i="18"/>
  <c r="H972" i="18"/>
  <c r="H925" i="18"/>
  <c r="H878" i="18"/>
  <c r="U145" i="21"/>
  <c r="U98" i="21"/>
  <c r="U51" i="21"/>
  <c r="U4" i="21"/>
  <c r="U1367" i="20"/>
  <c r="U1320" i="20"/>
  <c r="U1273" i="20"/>
  <c r="U1226" i="20"/>
  <c r="U1179" i="20"/>
  <c r="U1132" i="20"/>
  <c r="U1085" i="20"/>
  <c r="U1038" i="20"/>
  <c r="U991" i="20"/>
  <c r="U944" i="20"/>
  <c r="U897" i="20"/>
  <c r="U850" i="20"/>
  <c r="U803" i="20"/>
  <c r="U756" i="20"/>
  <c r="U709" i="20"/>
  <c r="U662" i="20"/>
  <c r="U615" i="20"/>
  <c r="U568" i="20"/>
  <c r="U521" i="20"/>
  <c r="U474" i="20"/>
  <c r="U427" i="20"/>
  <c r="U380" i="20"/>
  <c r="U333" i="20"/>
  <c r="U286" i="20"/>
  <c r="U239" i="20"/>
  <c r="U192" i="20"/>
  <c r="U145" i="20"/>
  <c r="U98" i="20"/>
  <c r="U51" i="20"/>
  <c r="U4" i="20"/>
  <c r="U1367" i="19"/>
  <c r="U1320" i="19"/>
  <c r="U1273" i="19"/>
  <c r="U1226" i="19"/>
  <c r="H549" i="21"/>
  <c r="H455" i="21"/>
  <c r="U361" i="21"/>
  <c r="U267" i="21"/>
  <c r="U173" i="21"/>
  <c r="H51" i="21"/>
  <c r="U1395" i="20"/>
  <c r="H1273" i="20"/>
  <c r="U1207" i="20"/>
  <c r="H1085" i="20"/>
  <c r="U1019" i="20"/>
  <c r="H897" i="20"/>
  <c r="U831" i="20"/>
  <c r="H709" i="20"/>
  <c r="U643" i="20"/>
  <c r="H521" i="20"/>
  <c r="U455" i="20"/>
  <c r="H333" i="20"/>
  <c r="U267" i="20"/>
  <c r="H145" i="20"/>
  <c r="U79" i="20"/>
  <c r="H1367" i="19"/>
  <c r="U1301" i="19"/>
  <c r="U1179" i="19"/>
  <c r="U1160" i="19"/>
  <c r="H1085" i="19"/>
  <c r="U991" i="19"/>
  <c r="U972" i="19"/>
  <c r="H897" i="19"/>
  <c r="U803" i="19"/>
  <c r="U784" i="19"/>
  <c r="H709" i="19"/>
  <c r="U615" i="19"/>
  <c r="U596" i="19"/>
  <c r="H521" i="19"/>
  <c r="U427" i="19"/>
  <c r="U408" i="19"/>
  <c r="H333" i="19"/>
  <c r="U239" i="19"/>
  <c r="U220" i="19"/>
  <c r="H145" i="19"/>
  <c r="U51" i="19"/>
  <c r="U32" i="19"/>
  <c r="H1367" i="18"/>
  <c r="U1273" i="18"/>
  <c r="U1254" i="18"/>
  <c r="H1179" i="18"/>
  <c r="U1085" i="18"/>
  <c r="U1066" i="18"/>
  <c r="H991" i="18"/>
  <c r="U897" i="18"/>
  <c r="U878" i="18"/>
  <c r="H831" i="18"/>
  <c r="H784" i="18"/>
  <c r="H737" i="18"/>
  <c r="H690" i="18"/>
  <c r="H643" i="18"/>
  <c r="H596" i="18"/>
  <c r="H549" i="18"/>
  <c r="H502" i="18"/>
  <c r="H455" i="18"/>
  <c r="H408" i="18"/>
  <c r="H361" i="18"/>
  <c r="H314" i="18"/>
  <c r="H267" i="18"/>
  <c r="H220" i="18"/>
  <c r="H408" i="21"/>
  <c r="H314" i="21"/>
  <c r="H220" i="21"/>
  <c r="H98" i="21"/>
  <c r="U32" i="21"/>
  <c r="H1320" i="20"/>
  <c r="U1254" i="20"/>
  <c r="H1132" i="20"/>
  <c r="U1066" i="20"/>
  <c r="H944" i="20"/>
  <c r="U878" i="20"/>
  <c r="H756" i="20"/>
  <c r="U690" i="20"/>
  <c r="H568" i="20"/>
  <c r="U502" i="20"/>
  <c r="H380" i="20"/>
  <c r="U314" i="20"/>
  <c r="H192" i="20"/>
  <c r="U126" i="20"/>
  <c r="H4" i="20"/>
  <c r="U1348" i="19"/>
  <c r="H1226" i="19"/>
  <c r="U1132" i="19"/>
  <c r="U1113" i="19"/>
  <c r="H1038" i="19"/>
  <c r="U944" i="19"/>
  <c r="U925" i="19"/>
  <c r="H850" i="19"/>
  <c r="U756" i="19"/>
  <c r="U737" i="19"/>
  <c r="H662" i="19"/>
  <c r="U568" i="19"/>
  <c r="U549" i="19"/>
  <c r="H474" i="19"/>
  <c r="U380" i="19"/>
  <c r="U361" i="19"/>
  <c r="H286" i="19"/>
  <c r="U192" i="19"/>
  <c r="U173" i="19"/>
  <c r="H98" i="19"/>
  <c r="U4" i="19"/>
  <c r="U1395" i="18"/>
  <c r="H1320" i="18"/>
  <c r="U1226" i="18"/>
  <c r="U1207" i="18"/>
  <c r="H1132" i="18"/>
  <c r="U1038" i="18"/>
  <c r="U1019" i="18"/>
  <c r="H944" i="18"/>
  <c r="U850" i="18"/>
  <c r="U803" i="18"/>
  <c r="U756" i="18"/>
  <c r="U709" i="18"/>
  <c r="U662" i="18"/>
  <c r="U615" i="18"/>
  <c r="U568" i="18"/>
  <c r="U521" i="18"/>
  <c r="U474" i="18"/>
  <c r="U427" i="18"/>
  <c r="U380" i="18"/>
  <c r="U333" i="18"/>
  <c r="U286" i="18"/>
  <c r="U239" i="18"/>
  <c r="U192" i="18"/>
  <c r="H333" i="21"/>
  <c r="H239" i="21"/>
  <c r="H145" i="21"/>
  <c r="U79" i="21"/>
  <c r="H1367" i="20"/>
  <c r="U1301" i="20"/>
  <c r="H1179" i="20"/>
  <c r="U1113" i="20"/>
  <c r="H521" i="21"/>
  <c r="H4" i="21"/>
  <c r="U1348" i="20"/>
  <c r="U972" i="20"/>
  <c r="H850" i="20"/>
  <c r="U596" i="20"/>
  <c r="H474" i="20"/>
  <c r="U220" i="20"/>
  <c r="H98" i="20"/>
  <c r="U1254" i="19"/>
  <c r="H1179" i="19"/>
  <c r="U1019" i="19"/>
  <c r="H944" i="19"/>
  <c r="U878" i="19"/>
  <c r="U850" i="19"/>
  <c r="H803" i="19"/>
  <c r="U643" i="19"/>
  <c r="H568" i="19"/>
  <c r="U502" i="19"/>
  <c r="U474" i="19"/>
  <c r="H427" i="19"/>
  <c r="U267" i="19"/>
  <c r="H192" i="19"/>
  <c r="U126" i="19"/>
  <c r="U98" i="19"/>
  <c r="H51" i="19"/>
  <c r="U1301" i="18"/>
  <c r="H1226" i="18"/>
  <c r="U1160" i="18"/>
  <c r="U1132" i="18"/>
  <c r="H1085" i="18"/>
  <c r="U925" i="18"/>
  <c r="H850" i="18"/>
  <c r="U784" i="18"/>
  <c r="H662" i="18"/>
  <c r="U596" i="18"/>
  <c r="H474" i="18"/>
  <c r="U408" i="18"/>
  <c r="H286" i="18"/>
  <c r="U220" i="18"/>
  <c r="U831" i="19"/>
  <c r="U455" i="19"/>
  <c r="U286" i="19"/>
  <c r="H239" i="19"/>
  <c r="U1348" i="18"/>
  <c r="U1113" i="18"/>
  <c r="U972" i="18"/>
  <c r="U944" i="18"/>
  <c r="H897" i="18"/>
  <c r="U690" i="18"/>
  <c r="U502" i="18"/>
  <c r="H192" i="18"/>
  <c r="U126" i="21"/>
  <c r="H991" i="20"/>
  <c r="U737" i="20"/>
  <c r="H615" i="20"/>
  <c r="U361" i="20"/>
  <c r="H239" i="20"/>
  <c r="U1395" i="19"/>
  <c r="H1273" i="19"/>
  <c r="U145" i="19"/>
  <c r="H803" i="18"/>
  <c r="H427" i="18"/>
  <c r="H1226" i="20"/>
  <c r="U1160" i="20"/>
  <c r="U925" i="20"/>
  <c r="H803" i="20"/>
  <c r="U549" i="20"/>
  <c r="H427" i="20"/>
  <c r="U173" i="20"/>
  <c r="H51" i="20"/>
  <c r="U1085" i="19"/>
  <c r="U709" i="19"/>
  <c r="U333" i="19"/>
  <c r="U1367" i="18"/>
  <c r="U991" i="18"/>
  <c r="U831" i="18"/>
  <c r="H709" i="18"/>
  <c r="U643" i="18"/>
  <c r="H521" i="18"/>
  <c r="U455" i="18"/>
  <c r="H333" i="18"/>
  <c r="U267" i="18"/>
  <c r="H427" i="21"/>
  <c r="H1038" i="20"/>
  <c r="U784" i="20"/>
  <c r="H662" i="20"/>
  <c r="U408" i="20"/>
  <c r="H286" i="20"/>
  <c r="U32" i="20"/>
  <c r="H1320" i="19"/>
  <c r="U1207" i="19"/>
  <c r="H1132" i="19"/>
  <c r="U1066" i="19"/>
  <c r="U1038" i="19"/>
  <c r="H991" i="19"/>
  <c r="H756" i="19"/>
  <c r="U690" i="19"/>
  <c r="U662" i="19"/>
  <c r="H615" i="19"/>
  <c r="H380" i="19"/>
  <c r="U314" i="19"/>
  <c r="U79" i="19"/>
  <c r="H4" i="19"/>
  <c r="U1320" i="18"/>
  <c r="H1273" i="18"/>
  <c r="H1038" i="18"/>
  <c r="H756" i="18"/>
  <c r="H568" i="18"/>
  <c r="H380" i="18"/>
  <c r="U314" i="18"/>
  <c r="U897" i="19"/>
  <c r="U521" i="19"/>
  <c r="U1179" i="18"/>
  <c r="U737" i="18"/>
  <c r="H615" i="18"/>
  <c r="U549" i="18"/>
  <c r="U361" i="18"/>
  <c r="H239" i="18"/>
  <c r="U173" i="18"/>
  <c r="H145" i="18"/>
  <c r="U126" i="18"/>
  <c r="H98" i="18"/>
  <c r="U79" i="18"/>
  <c r="H51" i="18"/>
  <c r="U32" i="18"/>
  <c r="H173" i="18"/>
  <c r="U145" i="18"/>
  <c r="H126" i="18"/>
  <c r="U98" i="18"/>
  <c r="H79" i="18"/>
  <c r="U51" i="18"/>
  <c r="H32" i="18"/>
  <c r="C148" i="18"/>
  <c r="P129" i="18"/>
  <c r="C101" i="18"/>
  <c r="P82" i="18"/>
  <c r="C54" i="18"/>
  <c r="P176" i="18"/>
  <c r="P148" i="18"/>
  <c r="C129" i="18"/>
  <c r="P101" i="18"/>
  <c r="C82" i="18"/>
  <c r="P54" i="18"/>
  <c r="C176" i="18"/>
  <c r="T176" i="18"/>
  <c r="G148" i="18"/>
  <c r="T129" i="18"/>
  <c r="G101" i="18"/>
  <c r="T82" i="18"/>
  <c r="G54" i="18"/>
  <c r="G176" i="18"/>
  <c r="T148" i="18"/>
  <c r="G129" i="18"/>
  <c r="T101" i="18"/>
  <c r="G82" i="18"/>
  <c r="T54" i="18"/>
  <c r="P35" i="18"/>
  <c r="C35" i="18"/>
  <c r="C7" i="18"/>
  <c r="P7" i="18"/>
  <c r="T35" i="18"/>
  <c r="G35" i="18"/>
  <c r="G7" i="18"/>
  <c r="T7" i="18"/>
  <c r="H4" i="18"/>
  <c r="U4" i="18"/>
</calcChain>
</file>

<file path=xl/sharedStrings.xml><?xml version="1.0" encoding="utf-8"?>
<sst xmlns="http://schemas.openxmlformats.org/spreadsheetml/2006/main" count="10923" uniqueCount="1988">
  <si>
    <t>01</t>
  </si>
  <si>
    <t>02</t>
  </si>
  <si>
    <t>03</t>
  </si>
  <si>
    <t>04</t>
  </si>
  <si>
    <t>05</t>
  </si>
  <si>
    <t>06</t>
  </si>
  <si>
    <t>07</t>
  </si>
  <si>
    <t>08</t>
  </si>
  <si>
    <t>09</t>
  </si>
  <si>
    <t>01</t>
    <phoneticPr fontId="3"/>
  </si>
  <si>
    <t>02</t>
    <phoneticPr fontId="3"/>
  </si>
  <si>
    <t>みどりこども園</t>
  </si>
  <si>
    <t>レイモンド瀬田こども園</t>
  </si>
  <si>
    <t>A2</t>
  </si>
  <si>
    <t>A3</t>
  </si>
  <si>
    <t>A4</t>
  </si>
  <si>
    <t>A5</t>
  </si>
  <si>
    <t>A6</t>
  </si>
  <si>
    <t>A7</t>
  </si>
  <si>
    <t>A8</t>
  </si>
  <si>
    <t>A9</t>
  </si>
  <si>
    <t>B2</t>
  </si>
  <si>
    <t>B3</t>
  </si>
  <si>
    <t>B4</t>
  </si>
  <si>
    <t>B5</t>
  </si>
  <si>
    <t>B6</t>
  </si>
  <si>
    <t>B7</t>
  </si>
  <si>
    <t>B8</t>
  </si>
  <si>
    <t>A1</t>
    <phoneticPr fontId="3"/>
  </si>
  <si>
    <t>B1</t>
    <phoneticPr fontId="3"/>
  </si>
  <si>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</si>
  <si>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</si>
  <si>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</si>
  <si>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</si>
  <si>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</si>
  <si>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</si>
  <si>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</si>
  <si>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</si>
  <si>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</si>
  <si>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</si>
  <si>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</si>
  <si>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</si>
  <si>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</si>
  <si>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</si>
  <si>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</si>
  <si>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</si>
  <si>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</si>
  <si>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</si>
  <si>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</si>
  <si>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</si>
  <si>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</si>
  <si>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</si>
  <si>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</si>
  <si>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</si>
  <si>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</si>
  <si>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</si>
  <si>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</si>
  <si>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</si>
  <si>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</si>
  <si>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</si>
  <si>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</si>
  <si>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</si>
  <si>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</si>
  <si>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</si>
  <si>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</si>
  <si>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</si>
  <si>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</si>
  <si>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</si>
  <si>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</si>
  <si>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02</t>
    <phoneticPr fontId="2"/>
  </si>
  <si>
    <t>城南保育園</t>
  </si>
  <si>
    <t>日夏保育園</t>
  </si>
  <si>
    <t>花田保育園</t>
  </si>
  <si>
    <t>多景保育園</t>
  </si>
  <si>
    <t>旭森保育園</t>
  </si>
  <si>
    <t>鳥居本保育園</t>
  </si>
  <si>
    <t>東山保育園</t>
  </si>
  <si>
    <t>亀山保育園</t>
  </si>
  <si>
    <t>しあわせ保育園</t>
  </si>
  <si>
    <t>稲枝ふたば保育園</t>
  </si>
  <si>
    <t>ことぶき保育園</t>
  </si>
  <si>
    <t>みづほ保育園</t>
  </si>
  <si>
    <t>ノゾミ保育園</t>
  </si>
  <si>
    <t>めぐみ保育園</t>
  </si>
  <si>
    <t>るんびにー保育園</t>
  </si>
  <si>
    <t>どんぐり保育園</t>
  </si>
  <si>
    <t>森の子保育園</t>
  </si>
  <si>
    <t>03</t>
    <phoneticPr fontId="2"/>
  </si>
  <si>
    <t>八王子保育園</t>
  </si>
  <si>
    <t>北里保育園</t>
  </si>
  <si>
    <t>紫雲保育園</t>
  </si>
  <si>
    <t>ひむれ乳児保育所</t>
  </si>
  <si>
    <t>あおば乳児保育所</t>
  </si>
  <si>
    <t>メリー保育園</t>
  </si>
  <si>
    <t>ありす保育園</t>
  </si>
  <si>
    <t>金田東保育園（本園）</t>
  </si>
  <si>
    <t>金田東保育園（分園）</t>
  </si>
  <si>
    <t>さくらっこ保育園</t>
  </si>
  <si>
    <t>八幡保育所</t>
  </si>
  <si>
    <t>桐原保育所</t>
  </si>
  <si>
    <t>04</t>
    <phoneticPr fontId="2"/>
  </si>
  <si>
    <t>草津第二保育所</t>
  </si>
  <si>
    <t>草津保育園</t>
  </si>
  <si>
    <t>志津保育園</t>
  </si>
  <si>
    <t>草津大谷保育園</t>
  </si>
  <si>
    <t>くさつ優愛保育園モンチ</t>
  </si>
  <si>
    <t>琵琶湖くじら保育園</t>
  </si>
  <si>
    <t>さくらがおかこども園</t>
  </si>
  <si>
    <t>05</t>
    <phoneticPr fontId="2"/>
  </si>
  <si>
    <t>吉身保育園</t>
  </si>
  <si>
    <t>浮気保育園</t>
  </si>
  <si>
    <t>カナリヤ保育園</t>
  </si>
  <si>
    <t>若鮎保育園</t>
  </si>
  <si>
    <t>07</t>
    <phoneticPr fontId="3"/>
  </si>
  <si>
    <t>カナリヤ第二保育園</t>
  </si>
  <si>
    <t>08</t>
    <phoneticPr fontId="3"/>
  </si>
  <si>
    <t>06</t>
    <phoneticPr fontId="2"/>
  </si>
  <si>
    <t>07</t>
    <phoneticPr fontId="2"/>
  </si>
  <si>
    <t>03</t>
    <phoneticPr fontId="3"/>
  </si>
  <si>
    <t>04</t>
    <phoneticPr fontId="3"/>
  </si>
  <si>
    <t>05</t>
    <phoneticPr fontId="3"/>
  </si>
  <si>
    <t>06</t>
    <phoneticPr fontId="3"/>
  </si>
  <si>
    <t>09</t>
    <phoneticPr fontId="3"/>
  </si>
  <si>
    <t>10</t>
    <phoneticPr fontId="3"/>
  </si>
  <si>
    <t>11</t>
    <phoneticPr fontId="3"/>
  </si>
  <si>
    <t>12</t>
    <phoneticPr fontId="3"/>
  </si>
  <si>
    <t>13</t>
    <phoneticPr fontId="3"/>
  </si>
  <si>
    <t>14</t>
    <phoneticPr fontId="3"/>
  </si>
  <si>
    <t>15</t>
    <phoneticPr fontId="3"/>
  </si>
  <si>
    <t>16</t>
    <phoneticPr fontId="3"/>
  </si>
  <si>
    <t>17</t>
    <phoneticPr fontId="3"/>
  </si>
  <si>
    <t>社会福祉法人ひまわり会 柏木保育園</t>
  </si>
  <si>
    <t>社会福祉法人ひまわり会 水口北保育園</t>
  </si>
  <si>
    <t>社会福祉法人甲南会 甲南のぞみ保育園</t>
  </si>
  <si>
    <t>社会福祉法人美徳会 こうなん保育園</t>
  </si>
  <si>
    <t>社会福祉法人おさなご会 明照保育園</t>
  </si>
  <si>
    <t>08</t>
    <phoneticPr fontId="2"/>
  </si>
  <si>
    <t>09</t>
    <phoneticPr fontId="2"/>
  </si>
  <si>
    <t>甲西あかつき保育園</t>
  </si>
  <si>
    <t>あしほ乳児保育園</t>
  </si>
  <si>
    <t>菩提寺優愛保育園モンチ</t>
  </si>
  <si>
    <t>石部保育園</t>
  </si>
  <si>
    <t>しおん園</t>
  </si>
  <si>
    <t>保育所キッズらんど</t>
  </si>
  <si>
    <t>湖南市一時保育</t>
  </si>
  <si>
    <t>ちどり幼児園</t>
  </si>
  <si>
    <t>八日市めぐみ保育園</t>
  </si>
  <si>
    <t>むつみ保育園</t>
  </si>
  <si>
    <t>かすが保育園</t>
  </si>
  <si>
    <t>秦川保育園</t>
  </si>
  <si>
    <t>愛知川保育園</t>
  </si>
  <si>
    <t>ゆたか保育園</t>
  </si>
  <si>
    <t>八木荘保育園</t>
  </si>
  <si>
    <t>秦川愛児園</t>
  </si>
  <si>
    <t>つくし保育園</t>
  </si>
  <si>
    <t>33</t>
    <phoneticPr fontId="3"/>
  </si>
  <si>
    <t>34</t>
    <phoneticPr fontId="3"/>
  </si>
  <si>
    <t>個　人</t>
    <phoneticPr fontId="2"/>
  </si>
  <si>
    <t>の部</t>
    <phoneticPr fontId="2"/>
  </si>
  <si>
    <t>番　号</t>
    <phoneticPr fontId="2"/>
  </si>
  <si>
    <t>郡市名</t>
  </si>
  <si>
    <t>校園名</t>
    <rPh sb="0" eb="2">
      <t>コウエン</t>
    </rPh>
    <rPh sb="2" eb="3">
      <t>メイ</t>
    </rPh>
    <phoneticPr fontId="2"/>
  </si>
  <si>
    <t>題材名</t>
  </si>
  <si>
    <t>学　年</t>
    <rPh sb="0" eb="1">
      <t>ガク</t>
    </rPh>
    <rPh sb="2" eb="3">
      <t>ネン</t>
    </rPh>
    <phoneticPr fontId="2"/>
  </si>
  <si>
    <t>氏　名</t>
  </si>
  <si>
    <t>指導者名</t>
  </si>
  <si>
    <t>＊個人番号は，平面作品のみご記入ください。</t>
  </si>
  <si>
    <t>郡市
番号</t>
    <rPh sb="0" eb="2">
      <t>グンシ</t>
    </rPh>
    <rPh sb="3" eb="5">
      <t>バンゴウ</t>
    </rPh>
    <phoneticPr fontId="2"/>
  </si>
  <si>
    <t>校種</t>
    <rPh sb="0" eb="2">
      <t>コウシュ</t>
    </rPh>
    <phoneticPr fontId="2"/>
  </si>
  <si>
    <t>学校
番号</t>
    <rPh sb="0" eb="2">
      <t>ガッコウ</t>
    </rPh>
    <rPh sb="3" eb="5">
      <t>バンゴウ</t>
    </rPh>
    <phoneticPr fontId="2"/>
  </si>
  <si>
    <t>所在地</t>
    <rPh sb="0" eb="3">
      <t>ショザイチ</t>
    </rPh>
    <phoneticPr fontId="2"/>
  </si>
  <si>
    <t>〒</t>
    <phoneticPr fontId="2"/>
  </si>
  <si>
    <t>住所</t>
    <rPh sb="0" eb="2">
      <t>ジュウショ</t>
    </rPh>
    <phoneticPr fontId="2"/>
  </si>
  <si>
    <t>TEL</t>
    <phoneticPr fontId="2"/>
  </si>
  <si>
    <t>FAX</t>
    <phoneticPr fontId="2"/>
  </si>
  <si>
    <t>＜出品可能数＞</t>
    <rPh sb="1" eb="3">
      <t>シュッピン</t>
    </rPh>
    <rPh sb="3" eb="5">
      <t>カノウ</t>
    </rPh>
    <rPh sb="5" eb="6">
      <t>カズ</t>
    </rPh>
    <phoneticPr fontId="2"/>
  </si>
  <si>
    <t>応募
点数</t>
    <rPh sb="3" eb="5">
      <t>テンスウ</t>
    </rPh>
    <phoneticPr fontId="2"/>
  </si>
  <si>
    <t>幼・保</t>
    <phoneticPr fontId="2"/>
  </si>
  <si>
    <t>小・中・高・特別支援教育諸学校</t>
  </si>
  <si>
    <t>４歳児</t>
    <phoneticPr fontId="2"/>
  </si>
  <si>
    <t>５歳児</t>
  </si>
  <si>
    <t>１年</t>
  </si>
  <si>
    <t>２年</t>
    <phoneticPr fontId="2"/>
  </si>
  <si>
    <t>３年</t>
  </si>
  <si>
    <t>４年</t>
  </si>
  <si>
    <t>５年</t>
  </si>
  <si>
    <t>６年</t>
  </si>
  <si>
    <t>特別支援学級</t>
  </si>
  <si>
    <t>※　記入出来ない場合は、裏面に記入ください。　</t>
    <phoneticPr fontId="2"/>
  </si>
  <si>
    <t>印刷</t>
    <rPh sb="0" eb="2">
      <t>インサツ</t>
    </rPh>
    <phoneticPr fontId="2"/>
  </si>
  <si>
    <t>学年</t>
    <rPh sb="0" eb="2">
      <t>ガクネン</t>
    </rPh>
    <phoneticPr fontId="2"/>
  </si>
  <si>
    <t>番号</t>
    <rPh sb="0" eb="2">
      <t>バンゴウ</t>
    </rPh>
    <phoneticPr fontId="2"/>
  </si>
  <si>
    <t>氏  名</t>
    <rPh sb="0" eb="1">
      <t>シ</t>
    </rPh>
    <rPh sb="3" eb="4">
      <t>メイ</t>
    </rPh>
    <phoneticPr fontId="2"/>
  </si>
  <si>
    <t>郡市</t>
    <rPh sb="0" eb="2">
      <t>グンシ</t>
    </rPh>
    <phoneticPr fontId="2"/>
  </si>
  <si>
    <t>学校</t>
    <rPh sb="0" eb="2">
      <t>ガッコウ</t>
    </rPh>
    <phoneticPr fontId="2"/>
  </si>
  <si>
    <t>印刷NO.</t>
    <rPh sb="0" eb="2">
      <t>インサツ</t>
    </rPh>
    <phoneticPr fontId="2"/>
  </si>
  <si>
    <t>学校名</t>
    <rPh sb="0" eb="3">
      <t>ガッコウメイ</t>
    </rPh>
    <phoneticPr fontId="2"/>
  </si>
  <si>
    <t>学年・年齢</t>
    <rPh sb="0" eb="2">
      <t>ガクネン</t>
    </rPh>
    <rPh sb="3" eb="5">
      <t>ネンレイ</t>
    </rPh>
    <phoneticPr fontId="2"/>
  </si>
  <si>
    <t>学年通し番号</t>
    <rPh sb="0" eb="2">
      <t>ガクネン</t>
    </rPh>
    <rPh sb="2" eb="3">
      <t>トオ</t>
    </rPh>
    <rPh sb="4" eb="6">
      <t>バンゴウ</t>
    </rPh>
    <phoneticPr fontId="2"/>
  </si>
  <si>
    <t>児童・生徒氏名</t>
    <rPh sb="0" eb="2">
      <t>ジドウ</t>
    </rPh>
    <rPh sb="3" eb="5">
      <t>セイト</t>
    </rPh>
    <rPh sb="5" eb="7">
      <t>シメイ</t>
    </rPh>
    <phoneticPr fontId="2"/>
  </si>
  <si>
    <t>指導者名</t>
    <rPh sb="0" eb="3">
      <t>シドウシャ</t>
    </rPh>
    <rPh sb="3" eb="4">
      <t>メイ</t>
    </rPh>
    <phoneticPr fontId="2"/>
  </si>
  <si>
    <t>題材名</t>
    <rPh sb="0" eb="2">
      <t>ダイザイ</t>
    </rPh>
    <rPh sb="2" eb="3">
      <t>メイ</t>
    </rPh>
    <phoneticPr fontId="2"/>
  </si>
  <si>
    <t>歳・年</t>
    <rPh sb="0" eb="1">
      <t>サイ</t>
    </rPh>
    <rPh sb="2" eb="3">
      <t>ネン</t>
    </rPh>
    <phoneticPr fontId="2"/>
  </si>
  <si>
    <t>種別</t>
    <rPh sb="0" eb="2">
      <t>シュベツ</t>
    </rPh>
    <phoneticPr fontId="2"/>
  </si>
  <si>
    <r>
      <t>　</t>
    </r>
    <r>
      <rPr>
        <sz val="16"/>
        <color theme="1"/>
        <rFont val="游ゴシック"/>
        <family val="3"/>
        <charset val="128"/>
        <scheme val="minor"/>
      </rPr>
      <t>○記入例</t>
    </r>
    <rPh sb="2" eb="4">
      <t>キニュウ</t>
    </rPh>
    <rPh sb="4" eb="5">
      <t>レイ</t>
    </rPh>
    <phoneticPr fontId="2"/>
  </si>
  <si>
    <t>01</t>
    <phoneticPr fontId="2"/>
  </si>
  <si>
    <t>1</t>
    <phoneticPr fontId="2"/>
  </si>
  <si>
    <t>歳</t>
    <rPh sb="0" eb="1">
      <t>サイ</t>
    </rPh>
    <phoneticPr fontId="2"/>
  </si>
  <si>
    <t>01</t>
    <phoneticPr fontId="2"/>
  </si>
  <si>
    <t>絵画</t>
  </si>
  <si>
    <t>かきくけこ</t>
    <phoneticPr fontId="2"/>
  </si>
  <si>
    <t>さしすせそ</t>
    <phoneticPr fontId="2"/>
  </si>
  <si>
    <t>あいうえお</t>
    <phoneticPr fontId="2"/>
  </si>
  <si>
    <t>印刷ＮＯ</t>
    <rPh sb="0" eb="2">
      <t>インサツ</t>
    </rPh>
    <phoneticPr fontId="2"/>
  </si>
  <si>
    <t>郡市</t>
    <rPh sb="0" eb="2">
      <t>グンシ</t>
    </rPh>
    <phoneticPr fontId="2"/>
  </si>
  <si>
    <t>校種</t>
    <rPh sb="0" eb="2">
      <t>コウシュ</t>
    </rPh>
    <phoneticPr fontId="2"/>
  </si>
  <si>
    <t>学校</t>
    <rPh sb="0" eb="2">
      <t>ガッコウ</t>
    </rPh>
    <phoneticPr fontId="2"/>
  </si>
  <si>
    <t>01101</t>
  </si>
  <si>
    <t>01102</t>
  </si>
  <si>
    <t>01103</t>
  </si>
  <si>
    <t>01104</t>
  </si>
  <si>
    <t>01105</t>
  </si>
  <si>
    <t>01106</t>
  </si>
  <si>
    <t>01107</t>
  </si>
  <si>
    <t>01108</t>
  </si>
  <si>
    <t>01109</t>
  </si>
  <si>
    <t>01110</t>
  </si>
  <si>
    <t>01111</t>
  </si>
  <si>
    <t>01112</t>
  </si>
  <si>
    <t>01113</t>
  </si>
  <si>
    <t>01114</t>
  </si>
  <si>
    <t>01115</t>
  </si>
  <si>
    <t>01116</t>
  </si>
  <si>
    <t>01117</t>
  </si>
  <si>
    <t>01118</t>
  </si>
  <si>
    <t>01119</t>
  </si>
  <si>
    <t>01120</t>
  </si>
  <si>
    <t>01121</t>
  </si>
  <si>
    <t>01122</t>
  </si>
  <si>
    <t>01123</t>
  </si>
  <si>
    <t>01124</t>
  </si>
  <si>
    <t>01125</t>
  </si>
  <si>
    <t>01126</t>
  </si>
  <si>
    <t>01127</t>
  </si>
  <si>
    <t>01128</t>
  </si>
  <si>
    <t>01129</t>
  </si>
  <si>
    <t>01130</t>
  </si>
  <si>
    <t>01131</t>
  </si>
  <si>
    <t>01132</t>
  </si>
  <si>
    <t>01133</t>
  </si>
  <si>
    <t>01134</t>
  </si>
  <si>
    <t>01135</t>
  </si>
  <si>
    <t>01136</t>
  </si>
  <si>
    <t>01137</t>
  </si>
  <si>
    <t>01138</t>
  </si>
  <si>
    <t>01139</t>
  </si>
  <si>
    <t>01140</t>
  </si>
  <si>
    <t>01141</t>
  </si>
  <si>
    <t>01142</t>
  </si>
  <si>
    <t>01143</t>
  </si>
  <si>
    <t>01144</t>
  </si>
  <si>
    <t>01145</t>
  </si>
  <si>
    <t>01146</t>
  </si>
  <si>
    <t>01147</t>
  </si>
  <si>
    <t>01148</t>
  </si>
  <si>
    <t>01149</t>
  </si>
  <si>
    <t>01150</t>
  </si>
  <si>
    <t>01151</t>
  </si>
  <si>
    <t>01152</t>
  </si>
  <si>
    <t>01153</t>
  </si>
  <si>
    <t>01154</t>
  </si>
  <si>
    <t>01155</t>
  </si>
  <si>
    <t>01156</t>
  </si>
  <si>
    <t>01157</t>
  </si>
  <si>
    <t>01158</t>
  </si>
  <si>
    <t>01159</t>
  </si>
  <si>
    <t>01160</t>
  </si>
  <si>
    <t>01161</t>
  </si>
  <si>
    <t>01162</t>
  </si>
  <si>
    <t>01163</t>
  </si>
  <si>
    <t>01164</t>
  </si>
  <si>
    <t>01165</t>
  </si>
  <si>
    <t>01166</t>
  </si>
  <si>
    <t>01167</t>
  </si>
  <si>
    <t>01168</t>
  </si>
  <si>
    <t>01169</t>
  </si>
  <si>
    <t>01170</t>
  </si>
  <si>
    <t>01171</t>
  </si>
  <si>
    <t>01172</t>
  </si>
  <si>
    <t>01173</t>
  </si>
  <si>
    <t>01174</t>
  </si>
  <si>
    <t>01175</t>
  </si>
  <si>
    <t>01176</t>
  </si>
  <si>
    <t>01177</t>
  </si>
  <si>
    <t>01178</t>
  </si>
  <si>
    <t>01179</t>
  </si>
  <si>
    <t>01180</t>
  </si>
  <si>
    <t>01181</t>
  </si>
  <si>
    <t>01182</t>
  </si>
  <si>
    <t>01183</t>
  </si>
  <si>
    <t>01184</t>
  </si>
  <si>
    <t>01185</t>
  </si>
  <si>
    <t>01186</t>
  </si>
  <si>
    <t>01187</t>
  </si>
  <si>
    <t>01188</t>
  </si>
  <si>
    <t>01189</t>
  </si>
  <si>
    <t>01190</t>
  </si>
  <si>
    <t>01191</t>
  </si>
  <si>
    <t>01192</t>
  </si>
  <si>
    <t>01193</t>
  </si>
  <si>
    <t>01194</t>
  </si>
  <si>
    <t>01195</t>
  </si>
  <si>
    <t>01196</t>
  </si>
  <si>
    <t>01197</t>
  </si>
  <si>
    <t>01198</t>
  </si>
  <si>
    <t>01199</t>
  </si>
  <si>
    <t/>
  </si>
  <si>
    <t>011A1</t>
  </si>
  <si>
    <t>011A2</t>
  </si>
  <si>
    <t>011A3</t>
  </si>
  <si>
    <t>011A4</t>
  </si>
  <si>
    <t>011A5</t>
  </si>
  <si>
    <t>011A6</t>
  </si>
  <si>
    <t>011A7</t>
  </si>
  <si>
    <t>011A8</t>
  </si>
  <si>
    <t>011A9</t>
  </si>
  <si>
    <t>011B1</t>
  </si>
  <si>
    <t>011B2</t>
  </si>
  <si>
    <t>011B3</t>
  </si>
  <si>
    <t>011B4</t>
  </si>
  <si>
    <t>011B5</t>
  </si>
  <si>
    <t>011B6</t>
  </si>
  <si>
    <t>011B7</t>
  </si>
  <si>
    <t>011B8</t>
  </si>
  <si>
    <t>01201</t>
  </si>
  <si>
    <t>01202</t>
  </si>
  <si>
    <t>01203</t>
  </si>
  <si>
    <t>01204</t>
  </si>
  <si>
    <t>01205</t>
  </si>
  <si>
    <t>01206</t>
  </si>
  <si>
    <t>01207</t>
  </si>
  <si>
    <t>01208</t>
  </si>
  <si>
    <t>01209</t>
  </si>
  <si>
    <t>01210</t>
  </si>
  <si>
    <t>01211</t>
  </si>
  <si>
    <t>01212</t>
  </si>
  <si>
    <t>01213</t>
  </si>
  <si>
    <t>01214</t>
  </si>
  <si>
    <t>01215</t>
  </si>
  <si>
    <t>01216</t>
  </si>
  <si>
    <t>01217</t>
  </si>
  <si>
    <t>01218</t>
  </si>
  <si>
    <t>01219</t>
  </si>
  <si>
    <t>01220</t>
  </si>
  <si>
    <t>01221</t>
  </si>
  <si>
    <t>01222</t>
  </si>
  <si>
    <t>01223</t>
  </si>
  <si>
    <t>01224</t>
  </si>
  <si>
    <t>01225</t>
  </si>
  <si>
    <t>01226</t>
  </si>
  <si>
    <t>01227</t>
  </si>
  <si>
    <t>01228</t>
  </si>
  <si>
    <t>01229</t>
  </si>
  <si>
    <t>01230</t>
  </si>
  <si>
    <t>01231</t>
  </si>
  <si>
    <t>01232</t>
  </si>
  <si>
    <t>01233</t>
  </si>
  <si>
    <t>01234</t>
  </si>
  <si>
    <t>01235</t>
  </si>
  <si>
    <t>01236</t>
  </si>
  <si>
    <t>01237</t>
  </si>
  <si>
    <t>01238</t>
  </si>
  <si>
    <t>01301</t>
  </si>
  <si>
    <t>01302</t>
  </si>
  <si>
    <t>01303</t>
  </si>
  <si>
    <t>01304</t>
  </si>
  <si>
    <t>01305</t>
  </si>
  <si>
    <t>01306</t>
  </si>
  <si>
    <t>01307</t>
  </si>
  <si>
    <t>01308</t>
  </si>
  <si>
    <t>01309</t>
  </si>
  <si>
    <t>01310</t>
  </si>
  <si>
    <t>01311</t>
  </si>
  <si>
    <t>01312</t>
  </si>
  <si>
    <t>01313</t>
  </si>
  <si>
    <t>01314</t>
  </si>
  <si>
    <t>01315</t>
  </si>
  <si>
    <t>01316</t>
  </si>
  <si>
    <t>01317</t>
  </si>
  <si>
    <t>01318</t>
  </si>
  <si>
    <t>01319</t>
  </si>
  <si>
    <t>01320</t>
  </si>
  <si>
    <t>01321</t>
  </si>
  <si>
    <t>02101</t>
  </si>
  <si>
    <t>02102</t>
  </si>
  <si>
    <t>02103</t>
  </si>
  <si>
    <t>02104</t>
  </si>
  <si>
    <t>02105</t>
  </si>
  <si>
    <t>02106</t>
  </si>
  <si>
    <t>02107</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</si>
  <si>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</si>
  <si>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</si>
  <si>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</si>
  <si>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</si>
  <si>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</si>
  <si>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</si>
  <si>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</si>
  <si>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</si>
  <si>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</si>
  <si>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</si>
  <si>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</si>
  <si>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</si>
  <si>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</si>
  <si>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</si>
  <si>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</si>
  <si>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</si>
  <si>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</si>
  <si>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</si>
  <si>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</si>
  <si>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</si>
  <si>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</si>
  <si>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</si>
  <si>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</si>
  <si>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</si>
  <si>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</si>
  <si>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</si>
  <si>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</si>
  <si>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02201</t>
  </si>
  <si>
    <t>02202</t>
  </si>
  <si>
    <t>02203</t>
  </si>
  <si>
    <t>02204</t>
  </si>
  <si>
    <t>02205</t>
  </si>
  <si>
    <t>02206</t>
  </si>
  <si>
    <t>02207</t>
  </si>
  <si>
    <t>02208</t>
  </si>
  <si>
    <t>02209</t>
  </si>
  <si>
    <t>02210</t>
  </si>
  <si>
    <t>02211</t>
  </si>
  <si>
    <t>02212</t>
  </si>
  <si>
    <t>02213</t>
  </si>
  <si>
    <t>02214</t>
  </si>
  <si>
    <t>02215</t>
  </si>
  <si>
    <t>02216</t>
  </si>
  <si>
    <t>02217</t>
  </si>
  <si>
    <t>02301</t>
  </si>
  <si>
    <t>02302</t>
  </si>
  <si>
    <t>02303</t>
  </si>
  <si>
    <t>02304</t>
  </si>
  <si>
    <t>02305</t>
  </si>
  <si>
    <t>02306</t>
  </si>
  <si>
    <t>02307</t>
  </si>
  <si>
    <t>02308</t>
  </si>
  <si>
    <t>03101</t>
  </si>
  <si>
    <t>03102</t>
  </si>
  <si>
    <t>03103</t>
  </si>
  <si>
    <t>03104</t>
  </si>
  <si>
    <t>03105</t>
  </si>
  <si>
    <t>03106</t>
  </si>
  <si>
    <t>03107</t>
  </si>
  <si>
    <t>03108</t>
  </si>
  <si>
    <t>03109</t>
  </si>
  <si>
    <t>03110</t>
  </si>
  <si>
    <t>03111</t>
  </si>
  <si>
    <t>03112</t>
  </si>
  <si>
    <t>03113</t>
  </si>
  <si>
    <t>03114</t>
  </si>
  <si>
    <t>03115</t>
  </si>
  <si>
    <t>03116</t>
  </si>
  <si>
    <t>03117</t>
  </si>
  <si>
    <t>03118</t>
  </si>
  <si>
    <t>03119</t>
  </si>
  <si>
    <t>03120</t>
  </si>
  <si>
    <t>03121</t>
  </si>
  <si>
    <t>03122</t>
  </si>
  <si>
    <t>03123</t>
  </si>
  <si>
    <t>03124</t>
  </si>
  <si>
    <t>03125</t>
  </si>
  <si>
    <t>03126</t>
  </si>
  <si>
    <t>03127</t>
  </si>
  <si>
    <t>03128</t>
  </si>
  <si>
    <t>03129</t>
  </si>
  <si>
    <t>03130</t>
  </si>
  <si>
    <t>03131</t>
  </si>
  <si>
    <t>03132</t>
  </si>
  <si>
    <t>03201</t>
  </si>
  <si>
    <t>03202</t>
  </si>
  <si>
    <t>03203</t>
  </si>
  <si>
    <t>03204</t>
  </si>
  <si>
    <t>03205</t>
  </si>
  <si>
    <t>03206</t>
  </si>
  <si>
    <t>03207</t>
  </si>
  <si>
    <t>03208</t>
  </si>
  <si>
    <t>03209</t>
  </si>
  <si>
    <t>03210</t>
  </si>
  <si>
    <t>03211</t>
  </si>
  <si>
    <t>03212</t>
  </si>
  <si>
    <t>03213</t>
  </si>
  <si>
    <t>03214</t>
  </si>
  <si>
    <t>03215</t>
  </si>
  <si>
    <t>03216</t>
  </si>
  <si>
    <t>03217</t>
  </si>
  <si>
    <t>03218</t>
  </si>
  <si>
    <t>03219</t>
  </si>
  <si>
    <t>03220</t>
  </si>
  <si>
    <t>03221</t>
  </si>
  <si>
    <t>03222</t>
  </si>
  <si>
    <t>03223</t>
  </si>
  <si>
    <t>03224</t>
  </si>
  <si>
    <t>03225</t>
  </si>
  <si>
    <t>03226</t>
  </si>
  <si>
    <t>03227</t>
  </si>
  <si>
    <t>03301</t>
  </si>
  <si>
    <t>03302</t>
  </si>
  <si>
    <t>03303</t>
  </si>
  <si>
    <t>03304</t>
  </si>
  <si>
    <t>03305</t>
  </si>
  <si>
    <t>03306</t>
  </si>
  <si>
    <t>03307</t>
  </si>
  <si>
    <t>03308</t>
  </si>
  <si>
    <t>03309</t>
  </si>
  <si>
    <t>03310</t>
  </si>
  <si>
    <t>03311</t>
  </si>
  <si>
    <t>03312</t>
  </si>
  <si>
    <t>03313</t>
  </si>
  <si>
    <t>04101</t>
  </si>
  <si>
    <t>04102</t>
  </si>
  <si>
    <t>04103</t>
  </si>
  <si>
    <t>04104</t>
  </si>
  <si>
    <t>04105</t>
  </si>
  <si>
    <t>04106</t>
  </si>
  <si>
    <t>04107</t>
  </si>
  <si>
    <t>04108</t>
  </si>
  <si>
    <t>04109</t>
  </si>
  <si>
    <t>04110</t>
  </si>
  <si>
    <t>04111</t>
  </si>
  <si>
    <t>04112</t>
  </si>
  <si>
    <t>04113</t>
  </si>
  <si>
    <t>04114</t>
  </si>
  <si>
    <t>04115</t>
  </si>
  <si>
    <t>04116</t>
  </si>
  <si>
    <t>04117</t>
  </si>
  <si>
    <t>04118</t>
  </si>
  <si>
    <t>04119</t>
  </si>
  <si>
    <t>04120</t>
  </si>
  <si>
    <t>04121</t>
  </si>
  <si>
    <t>04122</t>
  </si>
  <si>
    <t>04123</t>
  </si>
  <si>
    <t>04124</t>
  </si>
  <si>
    <t>04125</t>
  </si>
  <si>
    <t>04126</t>
  </si>
  <si>
    <t>04127</t>
  </si>
  <si>
    <t>04201</t>
  </si>
  <si>
    <t>04202</t>
  </si>
  <si>
    <t>04203</t>
  </si>
  <si>
    <t>04204</t>
  </si>
  <si>
    <t>04205</t>
  </si>
  <si>
    <t>04206</t>
  </si>
  <si>
    <t>04207</t>
  </si>
  <si>
    <t>04208</t>
  </si>
  <si>
    <t>04209</t>
  </si>
  <si>
    <t>04210</t>
  </si>
  <si>
    <t>04211</t>
  </si>
  <si>
    <t>04212</t>
  </si>
  <si>
    <t>04213</t>
  </si>
  <si>
    <t>04301</t>
  </si>
  <si>
    <t>04302</t>
  </si>
  <si>
    <t>04303</t>
  </si>
  <si>
    <t>04304</t>
  </si>
  <si>
    <t>04305</t>
  </si>
  <si>
    <t>05101</t>
  </si>
  <si>
    <t>05102</t>
  </si>
  <si>
    <t>05103</t>
  </si>
  <si>
    <t>05104</t>
  </si>
  <si>
    <t>05105</t>
  </si>
  <si>
    <t>05106</t>
  </si>
  <si>
    <t>05107</t>
  </si>
  <si>
    <t>05108</t>
  </si>
  <si>
    <t>05109</t>
  </si>
  <si>
    <t>05110</t>
  </si>
  <si>
    <t>05111</t>
  </si>
  <si>
    <t>05112</t>
  </si>
  <si>
    <t>05113</t>
  </si>
  <si>
    <t>05114</t>
  </si>
  <si>
    <t>05115</t>
  </si>
  <si>
    <t>05116</t>
  </si>
  <si>
    <t>05117</t>
  </si>
  <si>
    <t>05118</t>
  </si>
  <si>
    <t>05119</t>
  </si>
  <si>
    <t>05120</t>
  </si>
  <si>
    <t>05121</t>
  </si>
  <si>
    <t>05122</t>
  </si>
  <si>
    <t>05123</t>
  </si>
  <si>
    <t>05124</t>
  </si>
  <si>
    <t>05125</t>
  </si>
  <si>
    <t>05126</t>
  </si>
  <si>
    <t>05127</t>
  </si>
  <si>
    <t>05128</t>
  </si>
  <si>
    <t>05129</t>
  </si>
  <si>
    <t>05130</t>
  </si>
  <si>
    <t>05131</t>
  </si>
  <si>
    <t>05132</t>
  </si>
  <si>
    <t>05133</t>
  </si>
  <si>
    <t>05134</t>
  </si>
  <si>
    <t>05135</t>
  </si>
  <si>
    <t>05136</t>
  </si>
  <si>
    <t>05137</t>
  </si>
  <si>
    <t>05138</t>
  </si>
  <si>
    <t>05139</t>
  </si>
  <si>
    <t>05140</t>
  </si>
  <si>
    <t>05141</t>
  </si>
  <si>
    <t>05142</t>
  </si>
  <si>
    <t>05143</t>
  </si>
  <si>
    <t>05144</t>
  </si>
  <si>
    <t>05145</t>
  </si>
  <si>
    <t>05146</t>
  </si>
  <si>
    <t>05147</t>
  </si>
  <si>
    <t>05148</t>
  </si>
  <si>
    <t>05149</t>
  </si>
  <si>
    <t>05150</t>
  </si>
  <si>
    <t>05151</t>
  </si>
  <si>
    <t>05152</t>
  </si>
  <si>
    <t>05153</t>
  </si>
  <si>
    <t>05154</t>
  </si>
  <si>
    <t>05155</t>
  </si>
  <si>
    <t>05156</t>
  </si>
  <si>
    <t>05157</t>
  </si>
  <si>
    <t>05158</t>
  </si>
  <si>
    <t>05201</t>
  </si>
  <si>
    <t>05202</t>
  </si>
  <si>
    <t>05203</t>
  </si>
  <si>
    <t>05204</t>
  </si>
  <si>
    <t>05205</t>
  </si>
  <si>
    <t>05206</t>
  </si>
  <si>
    <t>05207</t>
  </si>
  <si>
    <t>05208</t>
  </si>
  <si>
    <t>05209</t>
  </si>
  <si>
    <t>05210</t>
  </si>
  <si>
    <t>05211</t>
  </si>
  <si>
    <t>05212</t>
  </si>
  <si>
    <t>05213</t>
  </si>
  <si>
    <t>05214</t>
  </si>
  <si>
    <t>05301</t>
  </si>
  <si>
    <t>05302</t>
  </si>
  <si>
    <t>05303</t>
  </si>
  <si>
    <t>05304</t>
  </si>
  <si>
    <t>05305</t>
  </si>
  <si>
    <t>05306</t>
  </si>
  <si>
    <t>05307</t>
  </si>
  <si>
    <t>06101</t>
  </si>
  <si>
    <t>06102</t>
  </si>
  <si>
    <t>06103</t>
  </si>
  <si>
    <t>06104</t>
  </si>
  <si>
    <t>06105</t>
  </si>
  <si>
    <t>06106</t>
  </si>
  <si>
    <t>06107</t>
  </si>
  <si>
    <t>06108</t>
  </si>
  <si>
    <t>06109</t>
  </si>
  <si>
    <t>06110</t>
  </si>
  <si>
    <t>06111</t>
  </si>
  <si>
    <t>06112</t>
  </si>
  <si>
    <t>06113</t>
  </si>
  <si>
    <t>06114</t>
  </si>
  <si>
    <t>06115</t>
  </si>
  <si>
    <t>06116</t>
  </si>
  <si>
    <t>06117</t>
  </si>
  <si>
    <t>06118</t>
  </si>
  <si>
    <t>06119</t>
  </si>
  <si>
    <t>06120</t>
  </si>
  <si>
    <t>06201</t>
  </si>
  <si>
    <t>06202</t>
  </si>
  <si>
    <t>06203</t>
  </si>
  <si>
    <t>06204</t>
  </si>
  <si>
    <t>06205</t>
  </si>
  <si>
    <t>06206</t>
  </si>
  <si>
    <t>06207</t>
  </si>
  <si>
    <t>06208</t>
  </si>
  <si>
    <t>06209</t>
  </si>
  <si>
    <t>06301</t>
  </si>
  <si>
    <t>06302</t>
  </si>
  <si>
    <t>06303</t>
  </si>
  <si>
    <t>06304</t>
  </si>
  <si>
    <t>06305</t>
  </si>
  <si>
    <t>06306</t>
  </si>
  <si>
    <t>07101</t>
  </si>
  <si>
    <t>07102</t>
  </si>
  <si>
    <t>07103</t>
  </si>
  <si>
    <t>07104</t>
  </si>
  <si>
    <t>07105</t>
  </si>
  <si>
    <t>07106</t>
  </si>
  <si>
    <t>07107</t>
  </si>
  <si>
    <t>07108</t>
  </si>
  <si>
    <t>07109</t>
  </si>
  <si>
    <t>07110</t>
  </si>
  <si>
    <t>07111</t>
  </si>
  <si>
    <t>07112</t>
  </si>
  <si>
    <t>07113</t>
  </si>
  <si>
    <t>07114</t>
  </si>
  <si>
    <t>07115</t>
  </si>
  <si>
    <t>07116</t>
  </si>
  <si>
    <t>07117</t>
  </si>
  <si>
    <t>07201</t>
  </si>
  <si>
    <t>07202</t>
  </si>
  <si>
    <t>07203</t>
  </si>
  <si>
    <t>07204</t>
  </si>
  <si>
    <t>07205</t>
  </si>
  <si>
    <t>07206</t>
  </si>
  <si>
    <t>07207</t>
  </si>
  <si>
    <t>07208</t>
  </si>
  <si>
    <t>07209</t>
  </si>
  <si>
    <t>07301</t>
  </si>
  <si>
    <t>07302</t>
  </si>
  <si>
    <t>07303</t>
  </si>
  <si>
    <t>08101</t>
  </si>
  <si>
    <t>08102</t>
  </si>
  <si>
    <t>08103</t>
  </si>
  <si>
    <t>08104</t>
  </si>
  <si>
    <t>08105</t>
  </si>
  <si>
    <t>08106</t>
  </si>
  <si>
    <t>08107</t>
  </si>
  <si>
    <t>08108</t>
  </si>
  <si>
    <t>08109</t>
  </si>
  <si>
    <t>08110</t>
  </si>
  <si>
    <t>08111</t>
  </si>
  <si>
    <t>08112</t>
  </si>
  <si>
    <t>08113</t>
  </si>
  <si>
    <t>08114</t>
  </si>
  <si>
    <t>08115</t>
  </si>
  <si>
    <t>08116</t>
  </si>
  <si>
    <t>08117</t>
  </si>
  <si>
    <t>08118</t>
  </si>
  <si>
    <t>08119</t>
  </si>
  <si>
    <t>08120</t>
  </si>
  <si>
    <t>08121</t>
  </si>
  <si>
    <t>08122</t>
  </si>
  <si>
    <t>08123</t>
  </si>
  <si>
    <t>08124</t>
  </si>
  <si>
    <t>08125</t>
  </si>
  <si>
    <t>08126</t>
  </si>
  <si>
    <t>08127</t>
  </si>
  <si>
    <t>08128</t>
  </si>
  <si>
    <t>08129</t>
  </si>
  <si>
    <t>08130</t>
  </si>
  <si>
    <t>08131</t>
  </si>
  <si>
    <t>08201</t>
  </si>
  <si>
    <t>08202</t>
  </si>
  <si>
    <t>08203</t>
  </si>
  <si>
    <t>08204</t>
  </si>
  <si>
    <t>08205</t>
  </si>
  <si>
    <t>08206</t>
  </si>
  <si>
    <t>08207</t>
  </si>
  <si>
    <t>08208</t>
  </si>
  <si>
    <t>08209</t>
  </si>
  <si>
    <t>08210</t>
  </si>
  <si>
    <t>08211</t>
  </si>
  <si>
    <t>08212</t>
  </si>
  <si>
    <t>08213</t>
  </si>
  <si>
    <t>08214</t>
  </si>
  <si>
    <t>08215</t>
  </si>
  <si>
    <t>08216</t>
  </si>
  <si>
    <t>08217</t>
  </si>
  <si>
    <t>08218</t>
  </si>
  <si>
    <t>08219</t>
  </si>
  <si>
    <t>08220</t>
  </si>
  <si>
    <t>08221</t>
  </si>
  <si>
    <t>08222</t>
  </si>
  <si>
    <t>08223</t>
  </si>
  <si>
    <t>08301</t>
  </si>
  <si>
    <t>08302</t>
  </si>
  <si>
    <t>08303</t>
  </si>
  <si>
    <t>08304</t>
  </si>
  <si>
    <t>08305</t>
  </si>
  <si>
    <t>08306</t>
  </si>
  <si>
    <t>08307</t>
  </si>
  <si>
    <t>09101</t>
  </si>
  <si>
    <t>09102</t>
  </si>
  <si>
    <t>09103</t>
  </si>
  <si>
    <t>09104</t>
  </si>
  <si>
    <t>09105</t>
  </si>
  <si>
    <t>09106</t>
  </si>
  <si>
    <t>09107</t>
  </si>
  <si>
    <t>09108</t>
  </si>
  <si>
    <t>09109</t>
  </si>
  <si>
    <t>09110</t>
  </si>
  <si>
    <t>09111</t>
  </si>
  <si>
    <t>09112</t>
  </si>
  <si>
    <t>09113</t>
  </si>
  <si>
    <t>09114</t>
  </si>
  <si>
    <t>09115</t>
  </si>
  <si>
    <t>09201</t>
  </si>
  <si>
    <t>09202</t>
  </si>
  <si>
    <t>09203</t>
  </si>
  <si>
    <t>09204</t>
  </si>
  <si>
    <t>09205</t>
  </si>
  <si>
    <t>09206</t>
  </si>
  <si>
    <t>09301</t>
  </si>
  <si>
    <t>09302</t>
  </si>
  <si>
    <t>09303</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</si>
  <si>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</si>
  <si>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</si>
  <si>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</si>
  <si>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</si>
  <si>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</si>
  <si>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</si>
  <si>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</si>
  <si>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</si>
  <si>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</si>
  <si>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</si>
  <si>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</si>
  <si>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</si>
  <si>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</si>
  <si>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</si>
  <si>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</si>
  <si>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</si>
  <si>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</si>
  <si>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</si>
  <si>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</si>
  <si>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</si>
  <si>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</si>
  <si>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</si>
  <si>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10201</t>
  </si>
  <si>
    <t>10202</t>
  </si>
  <si>
    <t>10203</t>
  </si>
  <si>
    <t>10204</t>
  </si>
  <si>
    <t>10205</t>
  </si>
  <si>
    <t>10206</t>
  </si>
  <si>
    <t>10207</t>
  </si>
  <si>
    <t>10208</t>
  </si>
  <si>
    <t>10209</t>
  </si>
  <si>
    <t>10301</t>
  </si>
  <si>
    <t>10302</t>
  </si>
  <si>
    <t>10303</t>
  </si>
  <si>
    <t>10304</t>
  </si>
  <si>
    <t>11101</t>
  </si>
  <si>
    <t>11102</t>
  </si>
  <si>
    <t>11103</t>
  </si>
  <si>
    <t>11104</t>
  </si>
  <si>
    <t>11105</t>
  </si>
  <si>
    <t>11106</t>
  </si>
  <si>
    <t>11107</t>
  </si>
  <si>
    <t>11108</t>
  </si>
  <si>
    <t>11109</t>
  </si>
  <si>
    <t>11110</t>
  </si>
  <si>
    <t>11111</t>
  </si>
  <si>
    <t>11201</t>
  </si>
  <si>
    <t>11202</t>
  </si>
  <si>
    <t>11203</t>
  </si>
  <si>
    <t>11204</t>
  </si>
  <si>
    <t>11205</t>
  </si>
  <si>
    <t>11206</t>
  </si>
  <si>
    <t>11207</t>
  </si>
  <si>
    <t>11208</t>
  </si>
  <si>
    <t>11209</t>
  </si>
  <si>
    <t>11210</t>
  </si>
  <si>
    <t>11211</t>
  </si>
  <si>
    <t>11212</t>
  </si>
  <si>
    <t>11213</t>
  </si>
  <si>
    <t>11301</t>
  </si>
  <si>
    <t>11302</t>
  </si>
  <si>
    <t>11303</t>
  </si>
  <si>
    <t>11304</t>
  </si>
  <si>
    <t>11305</t>
  </si>
  <si>
    <t>11306</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</si>
  <si>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</si>
  <si>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</si>
  <si>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</si>
  <si>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</si>
  <si>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</si>
  <si>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</si>
  <si>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</si>
  <si>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</si>
  <si>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</si>
  <si>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</si>
  <si>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</si>
  <si>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</si>
  <si>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</si>
  <si>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</si>
  <si>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</si>
  <si>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</si>
  <si>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</si>
  <si>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</si>
  <si>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</si>
  <si>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</si>
  <si>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</si>
  <si>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</si>
  <si>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</si>
  <si>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</si>
  <si>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</si>
  <si>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</si>
  <si>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</si>
  <si>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</si>
  <si>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</si>
  <si>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</si>
  <si>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</si>
  <si>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</si>
  <si>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</si>
  <si>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</si>
  <si>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</si>
  <si>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</si>
  <si>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12201</t>
  </si>
  <si>
    <t>12202</t>
  </si>
  <si>
    <t>12203</t>
  </si>
  <si>
    <t>12204</t>
  </si>
  <si>
    <t>12205</t>
  </si>
  <si>
    <t>12206</t>
  </si>
  <si>
    <t>12207</t>
  </si>
  <si>
    <t>12208</t>
  </si>
  <si>
    <t>12209</t>
  </si>
  <si>
    <t>12210</t>
  </si>
  <si>
    <t>12211</t>
  </si>
  <si>
    <t>12212</t>
  </si>
  <si>
    <t>12213</t>
  </si>
  <si>
    <t>12214</t>
  </si>
  <si>
    <t>12215</t>
  </si>
  <si>
    <t>12216</t>
  </si>
  <si>
    <t>12217</t>
  </si>
  <si>
    <t>12218</t>
  </si>
  <si>
    <t>12219</t>
  </si>
  <si>
    <t>12220</t>
  </si>
  <si>
    <t>12221</t>
  </si>
  <si>
    <t>12222</t>
  </si>
  <si>
    <t>12301</t>
  </si>
  <si>
    <t>12302</t>
  </si>
  <si>
    <t>12303</t>
  </si>
  <si>
    <t>12304</t>
  </si>
  <si>
    <t>12305</t>
  </si>
  <si>
    <t>12306</t>
  </si>
  <si>
    <t>12307</t>
  </si>
  <si>
    <t>12308</t>
  </si>
  <si>
    <t>12309</t>
  </si>
  <si>
    <t>12310</t>
  </si>
  <si>
    <t>13101</t>
  </si>
  <si>
    <t>13102</t>
  </si>
  <si>
    <t>13103</t>
  </si>
  <si>
    <t>13104</t>
  </si>
  <si>
    <t>13105</t>
  </si>
  <si>
    <t>13106</t>
  </si>
  <si>
    <t>13107</t>
  </si>
  <si>
    <t>13108</t>
  </si>
  <si>
    <t>13109</t>
  </si>
  <si>
    <t>13110</t>
  </si>
  <si>
    <t>13111</t>
  </si>
  <si>
    <t>13112</t>
  </si>
  <si>
    <t>13201</t>
  </si>
  <si>
    <t>13202</t>
  </si>
  <si>
    <t>13203</t>
  </si>
  <si>
    <t>13204</t>
  </si>
  <si>
    <t>13205</t>
  </si>
  <si>
    <t>13206</t>
  </si>
  <si>
    <t>13207</t>
  </si>
  <si>
    <t>13208</t>
  </si>
  <si>
    <t>13209</t>
  </si>
  <si>
    <t>13210</t>
  </si>
  <si>
    <t>13301</t>
  </si>
  <si>
    <t>13302</t>
  </si>
  <si>
    <t>13303</t>
  </si>
  <si>
    <t>13304</t>
  </si>
  <si>
    <t>13305</t>
  </si>
  <si>
    <t>13306</t>
  </si>
  <si>
    <t>13307</t>
  </si>
  <si>
    <t>14101</t>
  </si>
  <si>
    <t>14102</t>
  </si>
  <si>
    <t>14103</t>
  </si>
  <si>
    <t>14104</t>
  </si>
  <si>
    <t>14105</t>
  </si>
  <si>
    <t>14106</t>
  </si>
  <si>
    <t>14107</t>
  </si>
  <si>
    <t>14108</t>
  </si>
  <si>
    <t>14109</t>
  </si>
  <si>
    <t>14110</t>
  </si>
  <si>
    <t>14111</t>
  </si>
  <si>
    <t>14112</t>
  </si>
  <si>
    <t>14113</t>
  </si>
  <si>
    <t>14114</t>
  </si>
  <si>
    <t>14115</t>
  </si>
  <si>
    <t>14116</t>
  </si>
  <si>
    <t>14117</t>
  </si>
  <si>
    <t>14118</t>
  </si>
  <si>
    <t>14201</t>
  </si>
  <si>
    <t>14202</t>
  </si>
  <si>
    <t>14203</t>
  </si>
  <si>
    <t>14204</t>
  </si>
  <si>
    <t>14205</t>
  </si>
  <si>
    <t>14206</t>
  </si>
  <si>
    <t>14207</t>
  </si>
  <si>
    <t>14301</t>
  </si>
  <si>
    <t>14302</t>
  </si>
  <si>
    <t>15101</t>
  </si>
  <si>
    <t>15102</t>
  </si>
  <si>
    <t>15103</t>
  </si>
  <si>
    <t>15104</t>
  </si>
  <si>
    <t>15105</t>
  </si>
  <si>
    <t>15106</t>
  </si>
  <si>
    <t>15107</t>
  </si>
  <si>
    <t>15108</t>
  </si>
  <si>
    <t>15109</t>
  </si>
  <si>
    <t>15201</t>
  </si>
  <si>
    <t>15202</t>
  </si>
  <si>
    <t>15203</t>
  </si>
  <si>
    <t>15204</t>
  </si>
  <si>
    <t>15301</t>
  </si>
  <si>
    <t>15302</t>
  </si>
  <si>
    <t>16101</t>
  </si>
  <si>
    <t>16102</t>
  </si>
  <si>
    <t>16103</t>
  </si>
  <si>
    <t>16104</t>
  </si>
  <si>
    <t>16105</t>
  </si>
  <si>
    <t>16106</t>
  </si>
  <si>
    <t>16107</t>
  </si>
  <si>
    <t>16108</t>
  </si>
  <si>
    <t>16109</t>
  </si>
  <si>
    <t>16201</t>
  </si>
  <si>
    <t>16202</t>
  </si>
  <si>
    <t>16203</t>
  </si>
  <si>
    <t>16204</t>
  </si>
  <si>
    <t>16205</t>
  </si>
  <si>
    <t>16206</t>
  </si>
  <si>
    <t>16301</t>
  </si>
  <si>
    <t>16302</t>
  </si>
  <si>
    <t>16303</t>
  </si>
  <si>
    <t>17401</t>
  </si>
  <si>
    <t>17402</t>
  </si>
  <si>
    <t>17403</t>
  </si>
  <si>
    <t>17404</t>
  </si>
  <si>
    <t>17405</t>
  </si>
  <si>
    <t>17406</t>
  </si>
  <si>
    <t>17407</t>
  </si>
  <si>
    <t>17408</t>
  </si>
  <si>
    <t>17409</t>
  </si>
  <si>
    <t>17410</t>
  </si>
  <si>
    <t>17411</t>
  </si>
  <si>
    <t>17412</t>
  </si>
  <si>
    <t>17413</t>
  </si>
  <si>
    <t>17414</t>
  </si>
  <si>
    <t>17415</t>
  </si>
  <si>
    <t>17416</t>
  </si>
  <si>
    <t>17501</t>
  </si>
  <si>
    <t>17502</t>
  </si>
  <si>
    <t>17503</t>
  </si>
  <si>
    <t>17504</t>
  </si>
  <si>
    <t>17505</t>
  </si>
  <si>
    <t>17506</t>
  </si>
  <si>
    <t>17507</t>
  </si>
  <si>
    <t>17508</t>
  </si>
  <si>
    <t>17509</t>
  </si>
  <si>
    <t>17510</t>
  </si>
  <si>
    <t>17511</t>
  </si>
  <si>
    <t>17512</t>
  </si>
  <si>
    <t>17513</t>
  </si>
  <si>
    <t>17514</t>
  </si>
  <si>
    <t>17515</t>
  </si>
  <si>
    <t>17516</t>
  </si>
  <si>
    <t>17601</t>
  </si>
  <si>
    <t>17602</t>
  </si>
  <si>
    <t>17603</t>
  </si>
  <si>
    <t>17604</t>
  </si>
  <si>
    <t>17605</t>
  </si>
  <si>
    <t>17606</t>
  </si>
  <si>
    <t>17607</t>
  </si>
  <si>
    <t>17608</t>
  </si>
  <si>
    <t>17609</t>
  </si>
  <si>
    <t>17610</t>
  </si>
  <si>
    <t>17611</t>
  </si>
  <si>
    <t>17612</t>
  </si>
  <si>
    <t>17613</t>
  </si>
  <si>
    <t>17614</t>
  </si>
  <si>
    <t>17615</t>
  </si>
  <si>
    <t>17616</t>
  </si>
  <si>
    <t>17701</t>
  </si>
  <si>
    <t>17702</t>
  </si>
  <si>
    <t>17703</t>
  </si>
  <si>
    <t>17704</t>
  </si>
  <si>
    <t>17705</t>
  </si>
  <si>
    <t>17706</t>
  </si>
  <si>
    <t>17707</t>
  </si>
  <si>
    <t>17708</t>
  </si>
  <si>
    <t>17709</t>
  </si>
  <si>
    <t>17710</t>
  </si>
  <si>
    <t>17711</t>
  </si>
  <si>
    <t>17712</t>
  </si>
  <si>
    <t>17713</t>
  </si>
  <si>
    <t>17714</t>
  </si>
  <si>
    <t>17715</t>
  </si>
  <si>
    <t>17716</t>
  </si>
  <si>
    <t>17717</t>
  </si>
  <si>
    <t>17718</t>
  </si>
  <si>
    <t>17719</t>
  </si>
  <si>
    <t>17720</t>
  </si>
  <si>
    <t>17721</t>
  </si>
  <si>
    <t>17722</t>
  </si>
  <si>
    <t>17723</t>
  </si>
  <si>
    <t>17724</t>
  </si>
  <si>
    <t>17725</t>
  </si>
  <si>
    <t>17726</t>
  </si>
  <si>
    <t>17727</t>
  </si>
  <si>
    <t>17728</t>
  </si>
  <si>
    <t>17729</t>
  </si>
  <si>
    <t>17730</t>
  </si>
  <si>
    <t>17731</t>
  </si>
  <si>
    <t>17732</t>
  </si>
  <si>
    <t>17733</t>
  </si>
  <si>
    <t>17734</t>
  </si>
  <si>
    <t>17735</t>
  </si>
  <si>
    <t>17736</t>
  </si>
  <si>
    <t>17737</t>
  </si>
  <si>
    <t>17738</t>
  </si>
  <si>
    <t>17739</t>
  </si>
  <si>
    <t>17740</t>
  </si>
  <si>
    <t>17741</t>
  </si>
  <si>
    <t>17742</t>
  </si>
  <si>
    <t>17743</t>
  </si>
  <si>
    <t>17744</t>
  </si>
  <si>
    <t>17745</t>
  </si>
  <si>
    <t>17746</t>
  </si>
  <si>
    <t>17747</t>
  </si>
  <si>
    <t>17748</t>
  </si>
  <si>
    <t>大津</t>
    <rPh sb="0" eb="1">
      <t>オオツ</t>
    </rPh>
    <phoneticPr fontId="2"/>
  </si>
  <si>
    <t>大津</t>
    <rPh sb="0" eb="2">
      <t>オオツ</t>
    </rPh>
    <phoneticPr fontId="2"/>
  </si>
  <si>
    <t>小学校</t>
    <rPh sb="0" eb="2">
      <t>ショウガッコウ</t>
    </rPh>
    <phoneticPr fontId="2"/>
  </si>
  <si>
    <t>中学校</t>
    <rPh sb="0" eb="2">
      <t>チュウガッコウ</t>
    </rPh>
    <phoneticPr fontId="2"/>
  </si>
  <si>
    <t>彦根</t>
    <rPh sb="0" eb="1">
      <t>ヒコネ</t>
    </rPh>
    <phoneticPr fontId="2"/>
  </si>
  <si>
    <t>長浜</t>
    <rPh sb="0" eb="1">
      <t>ナガハマ</t>
    </rPh>
    <phoneticPr fontId="2"/>
  </si>
  <si>
    <t>近江八幡</t>
    <rPh sb="0" eb="3">
      <t>オウミハチマン</t>
    </rPh>
    <phoneticPr fontId="2"/>
  </si>
  <si>
    <t>近江八幡</t>
    <rPh sb="0" eb="2">
      <t>オウミハチマン</t>
    </rPh>
    <phoneticPr fontId="2"/>
  </si>
  <si>
    <t>草津</t>
    <rPh sb="0" eb="1">
      <t>クサツ</t>
    </rPh>
    <phoneticPr fontId="2"/>
  </si>
  <si>
    <t>中学校</t>
    <rPh sb="0" eb="2">
      <t>チュウガッコウ</t>
    </rPh>
    <rPh sb="2" eb="3">
      <t>オ</t>
    </rPh>
    <phoneticPr fontId="2"/>
  </si>
  <si>
    <t>守山</t>
    <rPh sb="0" eb="1">
      <t>モリヤマ</t>
    </rPh>
    <phoneticPr fontId="2"/>
  </si>
  <si>
    <t>栗東</t>
    <rPh sb="0" eb="1">
      <t>リットウ</t>
    </rPh>
    <phoneticPr fontId="2"/>
  </si>
  <si>
    <t>甲賀</t>
    <rPh sb="0" eb="1">
      <t>コウガ</t>
    </rPh>
    <phoneticPr fontId="2"/>
  </si>
  <si>
    <t>野洲</t>
    <rPh sb="0" eb="1">
      <t>ヤス</t>
    </rPh>
    <phoneticPr fontId="2"/>
  </si>
  <si>
    <t>湖南</t>
    <rPh sb="0" eb="1">
      <t>コナン</t>
    </rPh>
    <phoneticPr fontId="2"/>
  </si>
  <si>
    <t>中学校</t>
    <rPh sb="0" eb="1">
      <t>チュウガッコウ</t>
    </rPh>
    <phoneticPr fontId="2"/>
  </si>
  <si>
    <t>高島</t>
    <rPh sb="0" eb="1">
      <t>タカシマ</t>
    </rPh>
    <phoneticPr fontId="2"/>
  </si>
  <si>
    <t>東近江</t>
    <rPh sb="0" eb="2">
      <t>ヒガシオウミ</t>
    </rPh>
    <phoneticPr fontId="2"/>
  </si>
  <si>
    <t>東近江</t>
    <rPh sb="0" eb="1">
      <t>ヒガシオウミ</t>
    </rPh>
    <phoneticPr fontId="2"/>
  </si>
  <si>
    <t>米原</t>
    <rPh sb="0" eb="1">
      <t>マイバラ</t>
    </rPh>
    <phoneticPr fontId="2"/>
  </si>
  <si>
    <t>蒲生</t>
    <rPh sb="0" eb="1">
      <t>ガモウ</t>
    </rPh>
    <phoneticPr fontId="2"/>
  </si>
  <si>
    <t>愛知</t>
    <rPh sb="0" eb="1">
      <t>エチ</t>
    </rPh>
    <phoneticPr fontId="2"/>
  </si>
  <si>
    <t>犬上</t>
    <rPh sb="0" eb="1">
      <t>イヌカミ</t>
    </rPh>
    <phoneticPr fontId="2"/>
  </si>
  <si>
    <t>特別支援学校（小）</t>
    <rPh sb="0" eb="2">
      <t>トクベツ</t>
    </rPh>
    <rPh sb="2" eb="4">
      <t>シエン</t>
    </rPh>
    <rPh sb="4" eb="6">
      <t>ガッコウ</t>
    </rPh>
    <rPh sb="7" eb="8">
      <t>ショウ</t>
    </rPh>
    <phoneticPr fontId="2"/>
  </si>
  <si>
    <t>特別支援学校（中）</t>
    <rPh sb="0" eb="2">
      <t>トクベツ</t>
    </rPh>
    <rPh sb="2" eb="4">
      <t>シエン</t>
    </rPh>
    <rPh sb="4" eb="6">
      <t>ガッコウ</t>
    </rPh>
    <rPh sb="7" eb="8">
      <t>チュウ</t>
    </rPh>
    <phoneticPr fontId="2"/>
  </si>
  <si>
    <t>特別支援学校（高）</t>
    <rPh sb="0" eb="2">
      <t>トクベツ</t>
    </rPh>
    <rPh sb="2" eb="4">
      <t>シエン</t>
    </rPh>
    <rPh sb="4" eb="6">
      <t>ガッコウ</t>
    </rPh>
    <rPh sb="7" eb="8">
      <t>コウ</t>
    </rPh>
    <phoneticPr fontId="2"/>
  </si>
  <si>
    <t>高等学校</t>
    <rPh sb="0" eb="2">
      <t>コウトウ</t>
    </rPh>
    <rPh sb="2" eb="4">
      <t>ガッコウ</t>
    </rPh>
    <phoneticPr fontId="2"/>
  </si>
  <si>
    <t>高等学校・特別支援学校</t>
  </si>
  <si>
    <t>膳所高等学校</t>
  </si>
  <si>
    <t>堅田高等学校</t>
  </si>
  <si>
    <t>東大津高等学校</t>
  </si>
  <si>
    <t>北大津高等学校</t>
  </si>
  <si>
    <t>大津高等学校</t>
  </si>
  <si>
    <t>石山高等学校</t>
  </si>
  <si>
    <t>瀬田工業高等学校</t>
  </si>
  <si>
    <t>大津商業高等学校</t>
  </si>
  <si>
    <t>彦根東高等学校</t>
  </si>
  <si>
    <t>河瀬高等学校</t>
  </si>
  <si>
    <t>彦根工業高等学校</t>
  </si>
  <si>
    <t>彦根翔西館高等学校</t>
  </si>
  <si>
    <t>長浜北高等学校</t>
  </si>
  <si>
    <t>虎姫高等学校</t>
  </si>
  <si>
    <t>伊香高等学校</t>
  </si>
  <si>
    <t>長浜農業高等学校</t>
  </si>
  <si>
    <t>長浜北星高等学校</t>
  </si>
  <si>
    <t>八幡高等学校</t>
  </si>
  <si>
    <t>八幡工業高等学校</t>
  </si>
  <si>
    <t>八幡商業高等学校</t>
  </si>
  <si>
    <t>草津東高等学校</t>
  </si>
  <si>
    <t>草津高等学校</t>
  </si>
  <si>
    <t>玉川高等学校</t>
  </si>
  <si>
    <t>湖南農業高等学校</t>
  </si>
  <si>
    <t>守山高等学校</t>
  </si>
  <si>
    <t>守山北高等学校</t>
  </si>
  <si>
    <t>栗東高等学校</t>
  </si>
  <si>
    <t>国際情報高等学校</t>
  </si>
  <si>
    <t>水口高等学校</t>
  </si>
  <si>
    <t>水口東高等学校</t>
  </si>
  <si>
    <t>甲南高等学校</t>
  </si>
  <si>
    <t>信楽高等学校</t>
  </si>
  <si>
    <t>野洲高等学校</t>
  </si>
  <si>
    <t>石部高等学校</t>
  </si>
  <si>
    <t>甲西高等学校</t>
  </si>
  <si>
    <t>高島高等学校</t>
  </si>
  <si>
    <t>安曇川高等学校</t>
  </si>
  <si>
    <t>八日市高等学校</t>
  </si>
  <si>
    <t>能登川高等学校</t>
  </si>
  <si>
    <t>八日市南高等学校</t>
  </si>
  <si>
    <t>伊吹高等学校</t>
  </si>
  <si>
    <t>米原高等学校</t>
  </si>
  <si>
    <t>日野高等学校</t>
  </si>
  <si>
    <t>愛知高等学校</t>
  </si>
  <si>
    <t>豊郷小学校</t>
  </si>
  <si>
    <t>日栄小学校</t>
  </si>
  <si>
    <t>甲良東小学校</t>
  </si>
  <si>
    <t>甲良西小学校</t>
  </si>
  <si>
    <t>多賀小学校</t>
  </si>
  <si>
    <t>大滝小学校</t>
  </si>
  <si>
    <t>豊日中学校</t>
  </si>
  <si>
    <t>甲良中学校</t>
  </si>
  <si>
    <t>多賀中学校</t>
  </si>
  <si>
    <t>秦荘東小学校</t>
  </si>
  <si>
    <t>秦荘西小学校</t>
  </si>
  <si>
    <t>愛知川小学校</t>
  </si>
  <si>
    <t>愛知川東小学校</t>
  </si>
  <si>
    <t>秦荘中学校</t>
  </si>
  <si>
    <t>愛知中学校</t>
  </si>
  <si>
    <t>日野小学校</t>
  </si>
  <si>
    <t>西大路小学校</t>
  </si>
  <si>
    <t>南比都佐小学校</t>
  </si>
  <si>
    <t>必佐小学校</t>
  </si>
  <si>
    <t>桜谷小学校</t>
  </si>
  <si>
    <t>竜王小学校</t>
  </si>
  <si>
    <t>竜王西小学校</t>
  </si>
  <si>
    <t>日野中学校</t>
  </si>
  <si>
    <t>竜王中学校</t>
  </si>
  <si>
    <t>柏原小学校</t>
  </si>
  <si>
    <t>山東小学校</t>
  </si>
  <si>
    <t>大原小学校</t>
  </si>
  <si>
    <t>東草野小学校</t>
  </si>
  <si>
    <t>伊吹小学校</t>
  </si>
  <si>
    <t>春照小学校</t>
  </si>
  <si>
    <t>河南小学校</t>
  </si>
  <si>
    <t>米原小学校</t>
  </si>
  <si>
    <t>坂田小学校</t>
  </si>
  <si>
    <t>息長小学校</t>
  </si>
  <si>
    <t>柏原中学校</t>
  </si>
  <si>
    <t>大東中学校</t>
  </si>
  <si>
    <t>伊吹山中学校</t>
  </si>
  <si>
    <t>東草野中学校</t>
  </si>
  <si>
    <t>米原中学校</t>
  </si>
  <si>
    <t>河南中学校</t>
  </si>
  <si>
    <t>双葉中学校</t>
  </si>
  <si>
    <t>玉緒小学校</t>
  </si>
  <si>
    <t>御園小学校</t>
  </si>
  <si>
    <t>八日市南小学校</t>
  </si>
  <si>
    <t>箕作小学校</t>
  </si>
  <si>
    <t>八日市北小学校</t>
  </si>
  <si>
    <t>八日市西小学校</t>
  </si>
  <si>
    <t>布引小学校</t>
  </si>
  <si>
    <t>市原小学校</t>
  </si>
  <si>
    <t>山上小学校</t>
  </si>
  <si>
    <t>五個荘小学校</t>
  </si>
  <si>
    <t>愛東南小学校</t>
  </si>
  <si>
    <t>愛東北小学校</t>
  </si>
  <si>
    <t>湖東第一小学校</t>
  </si>
  <si>
    <t>湖東第二小学校</t>
  </si>
  <si>
    <t>湖東第三小学校</t>
  </si>
  <si>
    <t>蒲生東小学校</t>
  </si>
  <si>
    <t>蒲生西小学校</t>
  </si>
  <si>
    <t>蒲生北小学校</t>
  </si>
  <si>
    <t>能登川東小学校</t>
  </si>
  <si>
    <t>能登川西小学校</t>
  </si>
  <si>
    <t>能登川南小学校</t>
  </si>
  <si>
    <t>能登川北小学校</t>
  </si>
  <si>
    <t>玉園中学校</t>
  </si>
  <si>
    <t>聖徳中学校</t>
  </si>
  <si>
    <t>船岡中学校</t>
  </si>
  <si>
    <t>永源寺中学校</t>
  </si>
  <si>
    <t>五個荘中学校</t>
  </si>
  <si>
    <t>愛東中学校</t>
  </si>
  <si>
    <t>湖東中学校</t>
  </si>
  <si>
    <t>朝桜中学校</t>
  </si>
  <si>
    <t>能登川中学校</t>
  </si>
  <si>
    <t>滋賀学園中学校</t>
  </si>
  <si>
    <t>マキノ東小学校</t>
  </si>
  <si>
    <t>マキノ西小学校</t>
  </si>
  <si>
    <t>マキノ南小学校</t>
  </si>
  <si>
    <t>今津東小学校</t>
  </si>
  <si>
    <t>今津北小学校</t>
  </si>
  <si>
    <t>朽木東小学校</t>
  </si>
  <si>
    <t>朽木西小学校</t>
  </si>
  <si>
    <t>安曇小学校</t>
  </si>
  <si>
    <t>青柳小学校</t>
  </si>
  <si>
    <t>本庄小学校</t>
  </si>
  <si>
    <t>高島小学校</t>
  </si>
  <si>
    <t>新旭南小学校</t>
  </si>
  <si>
    <t>新旭北小学校</t>
  </si>
  <si>
    <t>マキノ中学校</t>
  </si>
  <si>
    <t>今津中学校</t>
  </si>
  <si>
    <t>朽木中学校</t>
  </si>
  <si>
    <t>安曇川中学校</t>
  </si>
  <si>
    <t>高島中学校</t>
  </si>
  <si>
    <t>湖西中学校</t>
  </si>
  <si>
    <t>石部小学校</t>
  </si>
  <si>
    <t>石部南小学校</t>
  </si>
  <si>
    <t>三雲小学校</t>
  </si>
  <si>
    <t>岩根小学校</t>
  </si>
  <si>
    <t>下田小学校</t>
  </si>
  <si>
    <t>水戸小学校</t>
  </si>
  <si>
    <t>菩提寺小学校</t>
  </si>
  <si>
    <t>三雲東小学校</t>
  </si>
  <si>
    <t>菩提寺北小学校</t>
  </si>
  <si>
    <t>石部中学校</t>
  </si>
  <si>
    <t>甲西中学校</t>
  </si>
  <si>
    <t>日枝中学校</t>
  </si>
  <si>
    <t>甲西北中学校</t>
  </si>
  <si>
    <t>中主小学校</t>
  </si>
  <si>
    <t>篠原小学校</t>
  </si>
  <si>
    <t>祇王小学校</t>
  </si>
  <si>
    <t>三上小学校</t>
  </si>
  <si>
    <t>野洲小学校</t>
  </si>
  <si>
    <t>北野小学校</t>
  </si>
  <si>
    <t>中主中学校</t>
  </si>
  <si>
    <t>野洲中学校</t>
  </si>
  <si>
    <t>野洲北中学校</t>
  </si>
  <si>
    <t>伴谷小学校</t>
  </si>
  <si>
    <t>柏木小学校</t>
  </si>
  <si>
    <t>水口小学校</t>
  </si>
  <si>
    <t>貴生川小学校</t>
  </si>
  <si>
    <t>綾野小学校</t>
  </si>
  <si>
    <t>伴谷東小学校</t>
  </si>
  <si>
    <t>大野小学校</t>
  </si>
  <si>
    <t>土山小学校</t>
  </si>
  <si>
    <t>山内小学校</t>
  </si>
  <si>
    <t>鮎河小学校</t>
  </si>
  <si>
    <t>油日小学校</t>
  </si>
  <si>
    <t>佐山小学校</t>
  </si>
  <si>
    <t>甲南第一小学校</t>
  </si>
  <si>
    <t>甲南第二小学校</t>
  </si>
  <si>
    <t>甲南第三小学校</t>
  </si>
  <si>
    <t>甲南中部小学校</t>
  </si>
  <si>
    <t>希望ヶ丘小学校</t>
  </si>
  <si>
    <t>雲井小学校</t>
  </si>
  <si>
    <t>小原小学校</t>
  </si>
  <si>
    <t>朝宮小学校</t>
  </si>
  <si>
    <t>多羅尾小学校</t>
  </si>
  <si>
    <t>信楽小学校</t>
  </si>
  <si>
    <t>水口中学校</t>
  </si>
  <si>
    <t>城山中学校</t>
  </si>
  <si>
    <t>土山中学校</t>
  </si>
  <si>
    <t>甲賀中学校</t>
  </si>
  <si>
    <t>甲南中学校</t>
  </si>
  <si>
    <t>信楽中学校</t>
  </si>
  <si>
    <t>水口東中学校</t>
  </si>
  <si>
    <t>金勝小学校</t>
  </si>
  <si>
    <t>葉山小学校</t>
  </si>
  <si>
    <t>治田小学校</t>
  </si>
  <si>
    <t>大宝小学校</t>
  </si>
  <si>
    <t>治田西小学校</t>
  </si>
  <si>
    <t>葉山東小学校</t>
  </si>
  <si>
    <t>治田東小学校</t>
  </si>
  <si>
    <t>大宝西小学校</t>
  </si>
  <si>
    <t>大宝東小学校</t>
  </si>
  <si>
    <t>栗東中学校</t>
  </si>
  <si>
    <t>栗東西中学校</t>
  </si>
  <si>
    <t>葉山中学校</t>
  </si>
  <si>
    <t>守山小学校</t>
  </si>
  <si>
    <t>小津小学校</t>
  </si>
  <si>
    <t>玉津小学校</t>
  </si>
  <si>
    <t>河西小学校</t>
  </si>
  <si>
    <t>速野小学校</t>
  </si>
  <si>
    <t>中洲小学校</t>
  </si>
  <si>
    <t>吉身小学校</t>
  </si>
  <si>
    <t>物部小学校</t>
  </si>
  <si>
    <t>立入が丘小学校</t>
  </si>
  <si>
    <t>守山中学校</t>
  </si>
  <si>
    <t>守山北中学校</t>
  </si>
  <si>
    <t>守山南中学校</t>
  </si>
  <si>
    <t>明富中学校</t>
  </si>
  <si>
    <t>立命館守山中学校</t>
  </si>
  <si>
    <t>県立守山中学校</t>
  </si>
  <si>
    <t>志津小学校</t>
  </si>
  <si>
    <t>草津小学校</t>
  </si>
  <si>
    <t>老上小学校</t>
  </si>
  <si>
    <t>老上西小学校</t>
  </si>
  <si>
    <t>山田小学校</t>
  </si>
  <si>
    <t>笠縫小学校</t>
  </si>
  <si>
    <t>常盤小学校</t>
  </si>
  <si>
    <t>草津第二小学校</t>
  </si>
  <si>
    <t>玉川小学校</t>
  </si>
  <si>
    <t>矢倉小学校</t>
  </si>
  <si>
    <t>笠縫東小学校</t>
  </si>
  <si>
    <t>志津南小学校</t>
  </si>
  <si>
    <t>南笠東小学校</t>
  </si>
  <si>
    <t>渋川小学校</t>
  </si>
  <si>
    <t>草津中学校</t>
  </si>
  <si>
    <t>松原中学校</t>
  </si>
  <si>
    <t>老上中学校</t>
  </si>
  <si>
    <t>新堂中学校</t>
  </si>
  <si>
    <t>高穂中学校</t>
  </si>
  <si>
    <t>玉川中学校</t>
  </si>
  <si>
    <t>八幡小学校</t>
  </si>
  <si>
    <t>島小学校</t>
  </si>
  <si>
    <t>沖島小学校</t>
  </si>
  <si>
    <t>岡山小学校</t>
  </si>
  <si>
    <t>金田小学校</t>
  </si>
  <si>
    <t>桐原小学校</t>
  </si>
  <si>
    <t>馬淵小学校</t>
  </si>
  <si>
    <t>北里小学校</t>
  </si>
  <si>
    <t>武佐小学校</t>
  </si>
  <si>
    <t>桐原東小学校</t>
  </si>
  <si>
    <t>安土小学校</t>
  </si>
  <si>
    <t>老蘇小学校</t>
  </si>
  <si>
    <t>八幡中学校</t>
  </si>
  <si>
    <t>八幡東中学校</t>
  </si>
  <si>
    <t>八幡西中学校</t>
  </si>
  <si>
    <t>安土中学校</t>
  </si>
  <si>
    <t>近江兄弟社中学校</t>
  </si>
  <si>
    <t>長浜小学校</t>
  </si>
  <si>
    <t>長浜北小学校</t>
  </si>
  <si>
    <t>神照小学校</t>
  </si>
  <si>
    <t>南郷里小学校</t>
  </si>
  <si>
    <t>北郷里小学校</t>
  </si>
  <si>
    <t>長浜南小学校</t>
  </si>
  <si>
    <t>湯田小学校</t>
  </si>
  <si>
    <t>七尾小学校</t>
  </si>
  <si>
    <t>田根小学校</t>
  </si>
  <si>
    <t>浅井小学校</t>
  </si>
  <si>
    <t>びわ南小学校</t>
  </si>
  <si>
    <t>びわ北小学校</t>
  </si>
  <si>
    <t>小谷小学校</t>
  </si>
  <si>
    <t>速水小学校</t>
  </si>
  <si>
    <t>朝日小学校</t>
  </si>
  <si>
    <t>富永小学校</t>
  </si>
  <si>
    <t>高月小学校</t>
  </si>
  <si>
    <t>古保利小学校</t>
  </si>
  <si>
    <t>七郷小学校</t>
  </si>
  <si>
    <t>杉野小学校</t>
  </si>
  <si>
    <t>高時小学校</t>
  </si>
  <si>
    <t>木之本小学校</t>
  </si>
  <si>
    <t>伊香具小学校</t>
  </si>
  <si>
    <t>塩津小学校</t>
  </si>
  <si>
    <t>永原小学校</t>
  </si>
  <si>
    <t>西中学校</t>
  </si>
  <si>
    <t>北中学校</t>
  </si>
  <si>
    <t>東中学校</t>
  </si>
  <si>
    <t>南中学校</t>
  </si>
  <si>
    <t>浅井中学校</t>
  </si>
  <si>
    <t>びわ中学校</t>
  </si>
  <si>
    <t>湖北中学校</t>
  </si>
  <si>
    <t>高月中学校</t>
  </si>
  <si>
    <t>木之本中学校</t>
  </si>
  <si>
    <t>杉野中学校</t>
  </si>
  <si>
    <t>西浅井中学校</t>
  </si>
  <si>
    <t>城東小学校</t>
  </si>
  <si>
    <t>城西小学校</t>
  </si>
  <si>
    <t>城南小学校</t>
  </si>
  <si>
    <t>城北小学校</t>
  </si>
  <si>
    <t>佐和山小学校</t>
  </si>
  <si>
    <t>旭森小学校</t>
  </si>
  <si>
    <t>金城小学校</t>
  </si>
  <si>
    <t>鳥居本小学校</t>
  </si>
  <si>
    <t>河瀬小学校</t>
  </si>
  <si>
    <t>高宮小学校</t>
  </si>
  <si>
    <t>亀山小学校</t>
  </si>
  <si>
    <t>城陽小学校</t>
  </si>
  <si>
    <t>稲枝東小学校</t>
  </si>
  <si>
    <t>稲枝西小学校</t>
  </si>
  <si>
    <t>稲枝北小学校</t>
  </si>
  <si>
    <t>平田小学校</t>
  </si>
  <si>
    <t>若葉小学校</t>
  </si>
  <si>
    <t>鳥居本中学校</t>
  </si>
  <si>
    <t>稲枝中学校</t>
  </si>
  <si>
    <t>中央中学校</t>
  </si>
  <si>
    <t>彦根中学校</t>
  </si>
  <si>
    <t>河瀬中学校</t>
  </si>
  <si>
    <t>堅田中学校</t>
  </si>
  <si>
    <t>葛川中学校</t>
  </si>
  <si>
    <t>伊香立中学校</t>
  </si>
  <si>
    <t>日吉中学校</t>
  </si>
  <si>
    <t>皇子山中学校</t>
  </si>
  <si>
    <t>打出中学校</t>
  </si>
  <si>
    <t>粟津中学校</t>
  </si>
  <si>
    <t>石山中学校</t>
  </si>
  <si>
    <t>田上中学校</t>
  </si>
  <si>
    <t>瀬田中学校</t>
  </si>
  <si>
    <t>唐崎中学校</t>
  </si>
  <si>
    <t>北大路中学校</t>
  </si>
  <si>
    <t>瀬田北中学校</t>
  </si>
  <si>
    <t>南郷中学校</t>
  </si>
  <si>
    <t>真野中学校</t>
  </si>
  <si>
    <t>仰木中学校</t>
  </si>
  <si>
    <t>青山中学校</t>
  </si>
  <si>
    <t>志賀中学校</t>
  </si>
  <si>
    <t>比叡山中学校</t>
  </si>
  <si>
    <t>幸福の科学
学園関西中学校</t>
  </si>
  <si>
    <t>葛川小学校</t>
  </si>
  <si>
    <t>伊香立小学校</t>
  </si>
  <si>
    <t>真野小学校</t>
  </si>
  <si>
    <t>堅田小学校</t>
  </si>
  <si>
    <t>仰木小学校</t>
  </si>
  <si>
    <t>雄琴小学校</t>
  </si>
  <si>
    <t>坂本小学校</t>
  </si>
  <si>
    <t>下阪本小学校</t>
  </si>
  <si>
    <t>志賀小学校</t>
  </si>
  <si>
    <t>藤尾小学校</t>
  </si>
  <si>
    <t>長等小学校</t>
  </si>
  <si>
    <t>逢坂小学校</t>
  </si>
  <si>
    <t>中央小学校</t>
  </si>
  <si>
    <t>平野小学校</t>
  </si>
  <si>
    <t>膳所小学校</t>
  </si>
  <si>
    <t>晴嵐小学校</t>
  </si>
  <si>
    <t>石山小学校</t>
  </si>
  <si>
    <t>大石小学校</t>
  </si>
  <si>
    <t>田上小学校</t>
  </si>
  <si>
    <t>上田上小学校</t>
  </si>
  <si>
    <t>瀬田小学校</t>
  </si>
  <si>
    <t>富士見小学校</t>
  </si>
  <si>
    <t>唐崎小学校</t>
  </si>
  <si>
    <t>瀬田南小学校</t>
  </si>
  <si>
    <t>比叡平小学校</t>
  </si>
  <si>
    <t>南郷小学校</t>
  </si>
  <si>
    <t>瀬田東小学校</t>
  </si>
  <si>
    <t>日吉台小学校</t>
  </si>
  <si>
    <t>瀬田北小学校</t>
  </si>
  <si>
    <t>真野北小学校</t>
  </si>
  <si>
    <t>仰木の里小学校</t>
  </si>
  <si>
    <t>青山小学校</t>
  </si>
  <si>
    <t>仰木の里東小学校</t>
  </si>
  <si>
    <t>和邇小学校</t>
  </si>
  <si>
    <t>小松小学校</t>
  </si>
  <si>
    <t>小野小学校</t>
  </si>
  <si>
    <r>
      <t>■作品個人番号は①郡市②校種③学校番号④年齢or学年⑤学年通し番号の順番です。■</t>
    </r>
    <r>
      <rPr>
        <b/>
        <u val="double"/>
        <sz val="14"/>
        <color theme="1"/>
        <rFont val="游ゴシック"/>
        <family val="3"/>
        <charset val="128"/>
        <scheme val="minor"/>
      </rPr>
      <t>このシートはＢ４の両面印刷にしてください。ホッチキス不可。</t>
    </r>
    <r>
      <rPr>
        <sz val="14"/>
        <color theme="1"/>
        <rFont val="游ゴシック"/>
        <family val="3"/>
        <charset val="128"/>
        <scheme val="minor"/>
      </rPr>
      <t xml:space="preserve">
■Excel活用の場合は、入力シート（１ここに記入）に打ち込みをして、このシートの色つき部分に打ち込みをしてください。
　手書きの場合は、学年通し番号やその他項目に間違えがないように若い順番に全ての枠に書き込みをしてください。</t>
    </r>
    <rPh sb="27" eb="29">
      <t>ガクネン</t>
    </rPh>
    <rPh sb="51" eb="53">
      <t>インサツ</t>
    </rPh>
    <rPh sb="66" eb="68">
      <t>フカ</t>
    </rPh>
    <rPh sb="76" eb="78">
      <t>カツヨウ</t>
    </rPh>
    <rPh sb="79" eb="81">
      <t>バアイ</t>
    </rPh>
    <rPh sb="83" eb="85">
      <t>ニュウリョク</t>
    </rPh>
    <rPh sb="93" eb="95">
      <t>キニュウ</t>
    </rPh>
    <rPh sb="97" eb="98">
      <t>ウ</t>
    </rPh>
    <rPh sb="99" eb="100">
      <t>コ</t>
    </rPh>
    <rPh sb="111" eb="112">
      <t>イロ</t>
    </rPh>
    <rPh sb="114" eb="116">
      <t>ブブン</t>
    </rPh>
    <rPh sb="117" eb="118">
      <t>ウ</t>
    </rPh>
    <rPh sb="119" eb="120">
      <t>コ</t>
    </rPh>
    <rPh sb="131" eb="133">
      <t>テガ</t>
    </rPh>
    <rPh sb="135" eb="137">
      <t>バアイ</t>
    </rPh>
    <rPh sb="139" eb="141">
      <t>ガクネン</t>
    </rPh>
    <rPh sb="141" eb="142">
      <t>トオ</t>
    </rPh>
    <rPh sb="143" eb="145">
      <t>バンゴウ</t>
    </rPh>
    <rPh sb="148" eb="149">
      <t>タ</t>
    </rPh>
    <rPh sb="149" eb="151">
      <t>コウモク</t>
    </rPh>
    <rPh sb="152" eb="154">
      <t>マチガ</t>
    </rPh>
    <rPh sb="161" eb="162">
      <t>ワカ</t>
    </rPh>
    <rPh sb="163" eb="165">
      <t>ジュンバン</t>
    </rPh>
    <rPh sb="166" eb="167">
      <t>スベ</t>
    </rPh>
    <rPh sb="169" eb="170">
      <t>ワク</t>
    </rPh>
    <rPh sb="171" eb="172">
      <t>カ</t>
    </rPh>
    <rPh sb="173" eb="174">
      <t>コ</t>
    </rPh>
    <phoneticPr fontId="2"/>
  </si>
  <si>
    <t>滋賀県教育美術展　出品目録　平面の部</t>
    <phoneticPr fontId="2"/>
  </si>
  <si>
    <t>滋賀県教育美術展出品票</t>
    <phoneticPr fontId="2"/>
  </si>
  <si>
    <t>堅田幼稚園</t>
  </si>
  <si>
    <t>下阪本幼稚園</t>
  </si>
  <si>
    <t>志賀幼稚園</t>
  </si>
  <si>
    <t>逢坂幼稚園</t>
  </si>
  <si>
    <t>大津幼稚園</t>
  </si>
  <si>
    <t>平野幼稚園</t>
  </si>
  <si>
    <t>晴嵐幼稚園</t>
  </si>
  <si>
    <t>石山幼稚園</t>
  </si>
  <si>
    <t>大石幼稚園</t>
  </si>
  <si>
    <t>田上幼稚園</t>
  </si>
  <si>
    <t>上田上幼稚園</t>
  </si>
  <si>
    <t>瀬田幼稚園</t>
  </si>
  <si>
    <t>富士見幼稚園</t>
  </si>
  <si>
    <t>唐崎幼稚園</t>
  </si>
  <si>
    <t>瀬田東幼稚園</t>
  </si>
  <si>
    <t>瀬田北幼稚園</t>
  </si>
  <si>
    <t>仰木の里幼稚園</t>
  </si>
  <si>
    <t>仰木の里東幼稚園</t>
  </si>
  <si>
    <t>聖愛幼稚園</t>
  </si>
  <si>
    <t>愛光幼稚園</t>
  </si>
  <si>
    <t>比叡山幼稚園</t>
  </si>
  <si>
    <t>清和幼稚園</t>
  </si>
  <si>
    <t>聖母幼稚園</t>
  </si>
  <si>
    <t>瀬田光泉幼稚園</t>
  </si>
  <si>
    <t>和邇保育園</t>
  </si>
  <si>
    <t>伊香立保育園</t>
  </si>
  <si>
    <t>堅田保育園</t>
  </si>
  <si>
    <t>天神山保育園</t>
  </si>
  <si>
    <t>唐崎保育園</t>
  </si>
  <si>
    <t>ひえい平保育園</t>
  </si>
  <si>
    <t>皇子が丘保育園</t>
  </si>
  <si>
    <t>逢坂保育園</t>
  </si>
  <si>
    <t>大平保育園</t>
  </si>
  <si>
    <t>瀬田南保育園</t>
  </si>
  <si>
    <t>真野保育園</t>
  </si>
  <si>
    <t>わかば保育園</t>
  </si>
  <si>
    <t>仰木星の子保育園</t>
  </si>
  <si>
    <t>せんだん保育園</t>
  </si>
  <si>
    <t>専称寺保育園</t>
  </si>
  <si>
    <t>比叡山坂本保育園</t>
  </si>
  <si>
    <t>たけのこ保育園</t>
  </si>
  <si>
    <t>真愛保育園</t>
  </si>
  <si>
    <t>風の子保育園</t>
  </si>
  <si>
    <t>風の子分園保育園</t>
  </si>
  <si>
    <t>唐崎のおうち保育園</t>
  </si>
  <si>
    <t>松の実保育園</t>
  </si>
  <si>
    <t>松の実分園保育園</t>
  </si>
  <si>
    <t>第二松の実保育園</t>
  </si>
  <si>
    <t>よいこのもり保育園</t>
  </si>
  <si>
    <t>永興藤尾保育園</t>
  </si>
  <si>
    <t>近松保育園</t>
  </si>
  <si>
    <t>みつばち保育園</t>
  </si>
  <si>
    <t>大津京（みつばち分園）保育園</t>
  </si>
  <si>
    <t>子ども未来園保育園</t>
  </si>
  <si>
    <t>浜大津保育園</t>
  </si>
  <si>
    <t>いぶき保育園</t>
  </si>
  <si>
    <t>竜が丘保育園</t>
  </si>
  <si>
    <t>なぎさ保育園</t>
  </si>
  <si>
    <t>におの浜保育園</t>
  </si>
  <si>
    <t>湖のこ保育園</t>
  </si>
  <si>
    <t>大津あいあい保育園</t>
  </si>
  <si>
    <t>つばさ保育園</t>
  </si>
  <si>
    <t>新石山寺保育園</t>
  </si>
  <si>
    <t>南郷保育園</t>
  </si>
  <si>
    <t>田上保育園</t>
  </si>
  <si>
    <t>あおぞら保育園</t>
  </si>
  <si>
    <t>玉野浦保育園</t>
  </si>
  <si>
    <t>おおがや愛保育園</t>
  </si>
  <si>
    <t>たんぽぽ保育園</t>
  </si>
  <si>
    <t>博愛保育園</t>
  </si>
  <si>
    <t>レイモンド淡海保育園</t>
  </si>
  <si>
    <t>ひかり保育園</t>
  </si>
  <si>
    <t>一里山ひかり保育園</t>
  </si>
  <si>
    <t>大将軍ひかり保育園</t>
  </si>
  <si>
    <t>グレイス一里山保育園</t>
  </si>
  <si>
    <t>学園前保育園</t>
  </si>
  <si>
    <t>レイモンド大津保育園</t>
  </si>
  <si>
    <t>正休保育園</t>
  </si>
  <si>
    <t>正休ののはな保育園</t>
  </si>
  <si>
    <t>光星学園三雲幼稚園</t>
  </si>
  <si>
    <t>光星学園ひかり幼稚園</t>
  </si>
  <si>
    <t>下田こども園</t>
  </si>
  <si>
    <t>阿星あかつき保育園</t>
  </si>
  <si>
    <t>三雲くじら保育園</t>
  </si>
  <si>
    <t>11112</t>
  </si>
  <si>
    <t>11113</t>
  </si>
  <si>
    <t>あかね幼児園</t>
  </si>
  <si>
    <t>能登川あおぞら幼児園</t>
  </si>
  <si>
    <t>大津</t>
  </si>
  <si>
    <t>志賀南幼稚園</t>
  </si>
  <si>
    <t>比良保育園</t>
  </si>
  <si>
    <t>朝日が丘保育園</t>
  </si>
  <si>
    <t>膳所保育園</t>
  </si>
  <si>
    <t>晴嵐保育園</t>
  </si>
  <si>
    <t>星の子保育園</t>
  </si>
  <si>
    <t>第二星の子保育園</t>
  </si>
  <si>
    <t>永興富士見保育園</t>
  </si>
  <si>
    <t>アスク御殿浜保育園</t>
  </si>
  <si>
    <t>01200</t>
  </si>
  <si>
    <t>011A0</t>
  </si>
  <si>
    <t>011B0</t>
  </si>
  <si>
    <t>011B9</t>
  </si>
  <si>
    <t>01239</t>
  </si>
  <si>
    <t>01300</t>
  </si>
  <si>
    <t>01322</t>
  </si>
  <si>
    <t>02100</t>
  </si>
  <si>
    <t>高宮幼稚園</t>
  </si>
  <si>
    <t>佐和山幼稚園</t>
  </si>
  <si>
    <t>稲枝東幼稚園</t>
  </si>
  <si>
    <t>城北幼稚園</t>
  </si>
  <si>
    <t>金城幼稚園</t>
  </si>
  <si>
    <t>城陽幼稚園</t>
  </si>
  <si>
    <t>みどり幼稚園</t>
  </si>
  <si>
    <t>市立西保育園</t>
  </si>
  <si>
    <t>市立ふたば保育園</t>
  </si>
  <si>
    <t>ほいくえんももの家だいち</t>
  </si>
  <si>
    <t>02135</t>
  </si>
  <si>
    <t>02200</t>
  </si>
  <si>
    <t>02218</t>
  </si>
  <si>
    <t>02300</t>
  </si>
  <si>
    <t>02309</t>
  </si>
  <si>
    <t>03100</t>
  </si>
  <si>
    <t>長浜幼稚園</t>
  </si>
  <si>
    <t>神照幼稚園</t>
  </si>
  <si>
    <t>南郷里幼稚園</t>
  </si>
  <si>
    <t>わかば幼稚園</t>
  </si>
  <si>
    <t>北郷里幼稚園</t>
  </si>
  <si>
    <t>長浜北幼稚園</t>
  </si>
  <si>
    <t>長浜西幼稚園</t>
  </si>
  <si>
    <t>チャイルドハウス</t>
  </si>
  <si>
    <t>03133</t>
  </si>
  <si>
    <t>03200</t>
  </si>
  <si>
    <t>03228</t>
  </si>
  <si>
    <t>03300</t>
  </si>
  <si>
    <t>余呉小中学校</t>
  </si>
  <si>
    <t>03314</t>
  </si>
  <si>
    <t>04100</t>
  </si>
  <si>
    <t>八幡幼稚園</t>
  </si>
  <si>
    <t>金田幼稚園</t>
  </si>
  <si>
    <t>北里幼稚園</t>
  </si>
  <si>
    <t>安土幼稚園</t>
  </si>
  <si>
    <t>老蘇こども園</t>
  </si>
  <si>
    <t>04128</t>
  </si>
  <si>
    <t>04200</t>
  </si>
  <si>
    <t>04214</t>
  </si>
  <si>
    <t>04300</t>
  </si>
  <si>
    <t>04306</t>
  </si>
  <si>
    <t>05100</t>
  </si>
  <si>
    <t>信愛幼稚園</t>
  </si>
  <si>
    <t>草津幼稚園</t>
  </si>
  <si>
    <t>若竹幼稚園</t>
  </si>
  <si>
    <t>すぎのここども園</t>
  </si>
  <si>
    <t>05159</t>
  </si>
  <si>
    <t>05200</t>
  </si>
  <si>
    <t>05215</t>
  </si>
  <si>
    <t>05300</t>
  </si>
  <si>
    <t>05308</t>
  </si>
  <si>
    <t>06100</t>
  </si>
  <si>
    <t>玉津こども園</t>
  </si>
  <si>
    <t>06200</t>
  </si>
  <si>
    <t>守山</t>
  </si>
  <si>
    <t>06210</t>
  </si>
  <si>
    <t>06300</t>
  </si>
  <si>
    <t>06307</t>
  </si>
  <si>
    <t>07100</t>
  </si>
  <si>
    <t>治田幼稚園</t>
  </si>
  <si>
    <t>大宝西幼稚園</t>
  </si>
  <si>
    <t>07118</t>
  </si>
  <si>
    <t>07200</t>
  </si>
  <si>
    <t>07210</t>
  </si>
  <si>
    <t>07300</t>
  </si>
  <si>
    <t>栗東</t>
  </si>
  <si>
    <t>07304</t>
  </si>
  <si>
    <t>08100</t>
  </si>
  <si>
    <t>水口幼稚園</t>
  </si>
  <si>
    <t>甲南幼稚園</t>
  </si>
  <si>
    <t>甲賀西保育園</t>
  </si>
  <si>
    <t>甲賀北保育園</t>
  </si>
  <si>
    <t>甲南希望ヶ丘保育園</t>
  </si>
  <si>
    <t>雲井保育園</t>
  </si>
  <si>
    <t>08132</t>
  </si>
  <si>
    <t>08200</t>
  </si>
  <si>
    <t>08224</t>
  </si>
  <si>
    <t>08300</t>
  </si>
  <si>
    <t>08308</t>
  </si>
  <si>
    <t>09100</t>
  </si>
  <si>
    <t>中主幼稚園</t>
  </si>
  <si>
    <t>野洲幼稚園</t>
  </si>
  <si>
    <t>篠原幼稚園</t>
  </si>
  <si>
    <t>三上幼稚園</t>
  </si>
  <si>
    <t>祇王幼稚園</t>
  </si>
  <si>
    <t>北野幼稚園</t>
  </si>
  <si>
    <t>さくらばさま幼稚園</t>
  </si>
  <si>
    <t>ゆきはた幼稚園</t>
  </si>
  <si>
    <t>野洲第三保育園</t>
  </si>
  <si>
    <t>三上保育園</t>
  </si>
  <si>
    <t>祗王明照保育園</t>
  </si>
  <si>
    <t>きたの保育園</t>
  </si>
  <si>
    <t>あやめ保育所</t>
  </si>
  <si>
    <t>しみんふくし保育の家竹が丘</t>
  </si>
  <si>
    <t>野洲優愛保育園モンチ</t>
  </si>
  <si>
    <t>09200</t>
  </si>
  <si>
    <t>09207</t>
  </si>
  <si>
    <t>09300</t>
  </si>
  <si>
    <t>09304</t>
  </si>
  <si>
    <t>10100</t>
  </si>
  <si>
    <t>10123</t>
  </si>
  <si>
    <t>なのはな幼稚園</t>
  </si>
  <si>
    <t>今津幼稚園</t>
  </si>
  <si>
    <t>八日市幼稚園</t>
  </si>
  <si>
    <t>建部幼稚園</t>
  </si>
  <si>
    <t>玉緒幼稚園</t>
  </si>
  <si>
    <t>愛東あいあい幼稚園</t>
  </si>
  <si>
    <t>長峰幼稚園</t>
  </si>
  <si>
    <t>びわこ学院
大学附属こども
園あっぷる</t>
  </si>
  <si>
    <t>山東幼稚園</t>
  </si>
  <si>
    <t>日野幼稚園</t>
  </si>
  <si>
    <t>西大路幼稚園</t>
  </si>
  <si>
    <t>南比都佐幼稚園</t>
  </si>
  <si>
    <t>必佐幼稚園</t>
  </si>
  <si>
    <t>桜谷幼稚園</t>
  </si>
  <si>
    <t>秦荘幼稚園</t>
  </si>
  <si>
    <t>愛知川幼稚園</t>
  </si>
  <si>
    <t>豊郷幼稚園</t>
  </si>
  <si>
    <t>大滝たきのみやこども園</t>
  </si>
  <si>
    <t>草津養護学校</t>
  </si>
  <si>
    <t>守山養護学校</t>
  </si>
  <si>
    <t>三雲養護学校</t>
  </si>
  <si>
    <t>新旭養護学校</t>
  </si>
  <si>
    <t>八日市養護学校</t>
  </si>
  <si>
    <t>甲良養護学校</t>
  </si>
  <si>
    <t>たちつてと</t>
    <phoneticPr fontId="2"/>
  </si>
  <si>
    <t>06122</t>
  </si>
  <si>
    <t>06123</t>
    <phoneticPr fontId="2"/>
  </si>
  <si>
    <t>光星学園水戸幼稚園</t>
    <rPh sb="0" eb="2">
      <t>コウセイ</t>
    </rPh>
    <rPh sb="2" eb="4">
      <t>ガクエン</t>
    </rPh>
    <phoneticPr fontId="1"/>
  </si>
  <si>
    <t>京進のほいくえんHOPPA菩提寺西</t>
    <rPh sb="0" eb="2">
      <t>キョウシン</t>
    </rPh>
    <rPh sb="13" eb="16">
      <t>ボダイジ</t>
    </rPh>
    <rPh sb="16" eb="17">
      <t>ニシ</t>
    </rPh>
    <phoneticPr fontId="1"/>
  </si>
  <si>
    <t>京進のほいくえんHOPPA湖南水戸</t>
    <rPh sb="0" eb="2">
      <t>キョウシン</t>
    </rPh>
    <rPh sb="13" eb="15">
      <t>コナン</t>
    </rPh>
    <rPh sb="15" eb="17">
      <t>ミト</t>
    </rPh>
    <phoneticPr fontId="1"/>
  </si>
  <si>
    <t>滋賀短期大学附属幼稚園</t>
    <rPh sb="2" eb="4">
      <t>タンキ</t>
    </rPh>
    <rPh sb="4" eb="6">
      <t>ダイガク</t>
    </rPh>
    <rPh sb="6" eb="7">
      <t>フ</t>
    </rPh>
    <rPh sb="8" eb="11">
      <t>ヨウチエン</t>
    </rPh>
    <phoneticPr fontId="6"/>
  </si>
  <si>
    <t>聖パウロこども園</t>
    <rPh sb="7" eb="8">
      <t>エン</t>
    </rPh>
    <phoneticPr fontId="6"/>
  </si>
  <si>
    <t>麗湖こども園</t>
    <rPh sb="5" eb="6">
      <t>エン</t>
    </rPh>
    <phoneticPr fontId="6"/>
  </si>
  <si>
    <t>認定こども園茶
臼山こども園</t>
    <rPh sb="0" eb="2">
      <t>ニンテイ</t>
    </rPh>
    <rPh sb="5" eb="6">
      <t>エン</t>
    </rPh>
    <rPh sb="6" eb="7">
      <t>チャ</t>
    </rPh>
    <rPh sb="8" eb="10">
      <t>ウスヤマ</t>
    </rPh>
    <rPh sb="13" eb="14">
      <t>エン</t>
    </rPh>
    <phoneticPr fontId="6"/>
  </si>
  <si>
    <t>認定こども園本
福寺こども園</t>
    <rPh sb="0" eb="2">
      <t>ニンテイ</t>
    </rPh>
    <rPh sb="5" eb="6">
      <t>エン</t>
    </rPh>
    <rPh sb="6" eb="7">
      <t>ホン</t>
    </rPh>
    <rPh sb="8" eb="10">
      <t>フクジ</t>
    </rPh>
    <rPh sb="13" eb="14">
      <t>エン</t>
    </rPh>
    <phoneticPr fontId="6"/>
  </si>
  <si>
    <t>認定こども園第
二本福寺こども園</t>
    <rPh sb="6" eb="7">
      <t>ダイ</t>
    </rPh>
    <rPh sb="8" eb="9">
      <t>ニ</t>
    </rPh>
    <phoneticPr fontId="6"/>
  </si>
  <si>
    <t>認定こども園大津
さくらこども園</t>
    <rPh sb="6" eb="8">
      <t>オオツ</t>
    </rPh>
    <rPh sb="15" eb="16">
      <t>エン</t>
    </rPh>
    <phoneticPr fontId="6"/>
  </si>
  <si>
    <t>認定こども園びわこ
きらら子ども園</t>
    <rPh sb="0" eb="2">
      <t>ニンテイ</t>
    </rPh>
    <rPh sb="5" eb="6">
      <t>エン</t>
    </rPh>
    <rPh sb="13" eb="14">
      <t>コ</t>
    </rPh>
    <rPh sb="16" eb="17">
      <t>エン</t>
    </rPh>
    <phoneticPr fontId="6"/>
  </si>
  <si>
    <t>保育の家しょうなん</t>
    <rPh sb="0" eb="2">
      <t>ホイク</t>
    </rPh>
    <rPh sb="3" eb="4">
      <t>イエ</t>
    </rPh>
    <phoneticPr fontId="6"/>
  </si>
  <si>
    <t>彦根幼稚園</t>
    <rPh sb="2" eb="5">
      <t>ヨウチエン</t>
    </rPh>
    <phoneticPr fontId="6"/>
  </si>
  <si>
    <t>平田こども園</t>
    <rPh sb="5" eb="6">
      <t>エン</t>
    </rPh>
    <phoneticPr fontId="1"/>
  </si>
  <si>
    <t>旭森幼稚園</t>
    <rPh sb="2" eb="5">
      <t>ヨウチエン</t>
    </rPh>
    <phoneticPr fontId="6"/>
  </si>
  <si>
    <t>聖ヨゼフ幼稚園</t>
    <rPh sb="0" eb="1">
      <t>セイ</t>
    </rPh>
    <rPh sb="4" eb="6">
      <t>ヨウチ</t>
    </rPh>
    <rPh sb="6" eb="7">
      <t>エン</t>
    </rPh>
    <phoneticPr fontId="6"/>
  </si>
  <si>
    <t>市立東保育園</t>
    <rPh sb="0" eb="1">
      <t>シ</t>
    </rPh>
    <rPh sb="1" eb="2">
      <t>リツ</t>
    </rPh>
    <rPh sb="2" eb="3">
      <t>ヒガシ</t>
    </rPh>
    <rPh sb="3" eb="6">
      <t>ホイクエン</t>
    </rPh>
    <phoneticPr fontId="6"/>
  </si>
  <si>
    <t>レイモンド大藪保育園</t>
    <rPh sb="8" eb="9">
      <t>イク</t>
    </rPh>
    <phoneticPr fontId="1"/>
  </si>
  <si>
    <t>こだまそよかぜ保育園</t>
    <rPh sb="8" eb="9">
      <t>イク</t>
    </rPh>
    <phoneticPr fontId="1"/>
  </si>
  <si>
    <t>湖北幼稚園</t>
    <rPh sb="0" eb="2">
      <t>コホク</t>
    </rPh>
    <phoneticPr fontId="6"/>
  </si>
  <si>
    <t>六荘認定こども園</t>
    <rPh sb="2" eb="4">
      <t>ニンテイ</t>
    </rPh>
    <rPh sb="7" eb="8">
      <t>エン</t>
    </rPh>
    <phoneticPr fontId="6"/>
  </si>
  <si>
    <t>あざい認定こども園</t>
    <rPh sb="3" eb="4">
      <t>ニン</t>
    </rPh>
    <rPh sb="4" eb="5">
      <t>テイ</t>
    </rPh>
    <rPh sb="8" eb="9">
      <t>エン</t>
    </rPh>
    <phoneticPr fontId="6"/>
  </si>
  <si>
    <t>びわ認定こども園</t>
    <rPh sb="2" eb="4">
      <t>ニンテイ</t>
    </rPh>
    <rPh sb="7" eb="8">
      <t>エン</t>
    </rPh>
    <phoneticPr fontId="6"/>
  </si>
  <si>
    <t>とらひめ認定こども園</t>
    <rPh sb="4" eb="6">
      <t>ニンテイ</t>
    </rPh>
    <rPh sb="9" eb="10">
      <t>エン</t>
    </rPh>
    <phoneticPr fontId="6"/>
  </si>
  <si>
    <t>たかつき認定こども園</t>
    <rPh sb="4" eb="6">
      <t>ニンテイ</t>
    </rPh>
    <rPh sb="9" eb="10">
      <t>エン</t>
    </rPh>
    <phoneticPr fontId="6"/>
  </si>
  <si>
    <t>きのもと認定こども園</t>
    <rPh sb="4" eb="6">
      <t>ニンテイ</t>
    </rPh>
    <rPh sb="9" eb="10">
      <t>エン</t>
    </rPh>
    <phoneticPr fontId="6"/>
  </si>
  <si>
    <t>よご認定こども園</t>
    <rPh sb="2" eb="4">
      <t>ニンテイ</t>
    </rPh>
    <rPh sb="7" eb="8">
      <t>エン</t>
    </rPh>
    <phoneticPr fontId="6"/>
  </si>
  <si>
    <t>にしあざい認定こども園</t>
    <rPh sb="5" eb="7">
      <t>ニンテイ</t>
    </rPh>
    <rPh sb="10" eb="11">
      <t>エン</t>
    </rPh>
    <phoneticPr fontId="6"/>
  </si>
  <si>
    <t>小谷こども園</t>
    <rPh sb="0" eb="2">
      <t>オダニ</t>
    </rPh>
    <rPh sb="5" eb="6">
      <t>エン</t>
    </rPh>
    <phoneticPr fontId="3"/>
  </si>
  <si>
    <t>北保育園</t>
    <rPh sb="0" eb="1">
      <t>キタ</t>
    </rPh>
    <rPh sb="1" eb="4">
      <t>ホイクエン</t>
    </rPh>
    <phoneticPr fontId="6"/>
  </si>
  <si>
    <t>さくらんぼ保育園</t>
    <rPh sb="5" eb="8">
      <t>ホイクエン</t>
    </rPh>
    <phoneticPr fontId="6"/>
  </si>
  <si>
    <t>一麦保育園</t>
    <rPh sb="0" eb="1">
      <t>イチ</t>
    </rPh>
    <rPh sb="1" eb="2">
      <t>ムギ</t>
    </rPh>
    <rPh sb="2" eb="5">
      <t>ホイクエン</t>
    </rPh>
    <phoneticPr fontId="6"/>
  </si>
  <si>
    <t>ひよこ乳児保育園</t>
    <rPh sb="3" eb="4">
      <t>ニュウ</t>
    </rPh>
    <rPh sb="4" eb="5">
      <t>ジ</t>
    </rPh>
    <rPh sb="5" eb="7">
      <t>ホイク</t>
    </rPh>
    <rPh sb="7" eb="8">
      <t>エン</t>
    </rPh>
    <phoneticPr fontId="6"/>
  </si>
  <si>
    <t>長浜愛児園</t>
    <rPh sb="0" eb="2">
      <t>ナガハマ</t>
    </rPh>
    <rPh sb="2" eb="3">
      <t>アイ</t>
    </rPh>
    <rPh sb="3" eb="4">
      <t>ジ</t>
    </rPh>
    <rPh sb="4" eb="5">
      <t>エン</t>
    </rPh>
    <phoneticPr fontId="6"/>
  </si>
  <si>
    <t>ほいくえんももの家</t>
    <rPh sb="8" eb="9">
      <t>イエ</t>
    </rPh>
    <phoneticPr fontId="6"/>
  </si>
  <si>
    <t>長浜学舎</t>
    <rPh sb="0" eb="2">
      <t>ナガハマ</t>
    </rPh>
    <rPh sb="2" eb="3">
      <t>ガク</t>
    </rPh>
    <rPh sb="3" eb="4">
      <t>シャ</t>
    </rPh>
    <phoneticPr fontId="6"/>
  </si>
  <si>
    <t>レイモンド長浜保育園</t>
    <rPh sb="5" eb="7">
      <t>ナガハマ</t>
    </rPh>
    <rPh sb="7" eb="10">
      <t>ホイクエン</t>
    </rPh>
    <phoneticPr fontId="6"/>
  </si>
  <si>
    <t>長浜梅香保育園</t>
    <rPh sb="0" eb="2">
      <t>ナガハマ</t>
    </rPh>
    <rPh sb="2" eb="3">
      <t>ウメ</t>
    </rPh>
    <rPh sb="3" eb="4">
      <t>カオリ</t>
    </rPh>
    <rPh sb="4" eb="7">
      <t>ホイクエン</t>
    </rPh>
    <phoneticPr fontId="6"/>
  </si>
  <si>
    <t>しらやま保育園</t>
    <rPh sb="4" eb="7">
      <t>ホイクエン</t>
    </rPh>
    <phoneticPr fontId="6"/>
  </si>
  <si>
    <t>レイモンド長浜南こども園</t>
    <rPh sb="5" eb="7">
      <t>ナガハマ</t>
    </rPh>
    <rPh sb="7" eb="8">
      <t>ミナミ</t>
    </rPh>
    <rPh sb="11" eb="12">
      <t>エン</t>
    </rPh>
    <phoneticPr fontId="6"/>
  </si>
  <si>
    <t>余呉小中学校</t>
    <rPh sb="3" eb="4">
      <t>チュウ</t>
    </rPh>
    <phoneticPr fontId="1"/>
  </si>
  <si>
    <t>山田こども園</t>
    <rPh sb="5" eb="6">
      <t>エン</t>
    </rPh>
    <phoneticPr fontId="1"/>
  </si>
  <si>
    <t>草津中央
おひさまこども園</t>
    <rPh sb="0" eb="2">
      <t>クサツ</t>
    </rPh>
    <phoneticPr fontId="6"/>
  </si>
  <si>
    <t>老上こども園</t>
  </si>
  <si>
    <t>たちばな大路こども園</t>
    <rPh sb="4" eb="6">
      <t>オオジ</t>
    </rPh>
    <rPh sb="9" eb="10">
      <t>エン</t>
    </rPh>
    <phoneticPr fontId="6"/>
  </si>
  <si>
    <t>矢橋ふたばこども園</t>
    <rPh sb="0" eb="2">
      <t>ヤバシ</t>
    </rPh>
    <rPh sb="8" eb="9">
      <t>エン</t>
    </rPh>
    <phoneticPr fontId="6"/>
  </si>
  <si>
    <t>笠縫東こども園</t>
    <rPh sb="0" eb="1">
      <t>カサ</t>
    </rPh>
    <rPh sb="1" eb="2">
      <t>ヌ</t>
    </rPh>
    <rPh sb="2" eb="3">
      <t>ヒガシ</t>
    </rPh>
    <rPh sb="6" eb="7">
      <t>エン</t>
    </rPh>
    <phoneticPr fontId="6"/>
  </si>
  <si>
    <t>守山保育園</t>
    <rPh sb="0" eb="2">
      <t>モリヤマ</t>
    </rPh>
    <rPh sb="2" eb="5">
      <t>ホイクエン</t>
    </rPh>
    <phoneticPr fontId="6"/>
  </si>
  <si>
    <t>守山幼稚園</t>
    <rPh sb="2" eb="5">
      <t>ヨウチエン</t>
    </rPh>
    <phoneticPr fontId="6"/>
  </si>
  <si>
    <t>物部幼稚園</t>
    <rPh sb="2" eb="5">
      <t>ヨウチエン</t>
    </rPh>
    <phoneticPr fontId="6"/>
  </si>
  <si>
    <t>吉身幼稚園</t>
    <rPh sb="2" eb="5">
      <t>ヨウチエン</t>
    </rPh>
    <phoneticPr fontId="6"/>
  </si>
  <si>
    <t>立入が丘幼稚園</t>
    <rPh sb="4" eb="7">
      <t>ヨウチエン</t>
    </rPh>
    <phoneticPr fontId="6"/>
  </si>
  <si>
    <t>河西幼稚園</t>
    <rPh sb="2" eb="5">
      <t>ヨウチエン</t>
    </rPh>
    <phoneticPr fontId="6"/>
  </si>
  <si>
    <t>速野幼稚園</t>
    <rPh sb="2" eb="5">
      <t>ヨウチエン</t>
    </rPh>
    <phoneticPr fontId="6"/>
  </si>
  <si>
    <t>中洲こども園</t>
    <rPh sb="0" eb="2">
      <t>ナカス</t>
    </rPh>
    <rPh sb="5" eb="6">
      <t>エン</t>
    </rPh>
    <phoneticPr fontId="6"/>
  </si>
  <si>
    <t>小津こども園</t>
    <rPh sb="5" eb="6">
      <t>エン</t>
    </rPh>
    <phoneticPr fontId="6"/>
  </si>
  <si>
    <t>はすねだこども園</t>
    <rPh sb="7" eb="8">
      <t>エン</t>
    </rPh>
    <phoneticPr fontId="6"/>
  </si>
  <si>
    <t>速野カナリヤこども園</t>
    <rPh sb="0" eb="1">
      <t>ハヤ</t>
    </rPh>
    <rPh sb="1" eb="2">
      <t>ノ</t>
    </rPh>
    <rPh sb="9" eb="10">
      <t>エン</t>
    </rPh>
    <phoneticPr fontId="6"/>
  </si>
  <si>
    <t>ひなぎくこども園</t>
    <rPh sb="7" eb="8">
      <t>エン</t>
    </rPh>
    <phoneticPr fontId="6"/>
  </si>
  <si>
    <t>もりの風こども園</t>
    <rPh sb="3" eb="4">
      <t>カゼ</t>
    </rPh>
    <rPh sb="7" eb="8">
      <t>エン</t>
    </rPh>
    <phoneticPr fontId="6"/>
  </si>
  <si>
    <t>すみれ保育園</t>
    <rPh sb="3" eb="6">
      <t>ホイクエン</t>
    </rPh>
    <phoneticPr fontId="6"/>
  </si>
  <si>
    <t>治田東幼児園</t>
    <rPh sb="3" eb="6">
      <t>ヨウジエン</t>
    </rPh>
    <phoneticPr fontId="6"/>
  </si>
  <si>
    <t>葉山幼児園</t>
    <rPh sb="2" eb="5">
      <t>ヨウジエン</t>
    </rPh>
    <phoneticPr fontId="6"/>
  </si>
  <si>
    <t>治田西幼児園</t>
    <rPh sb="3" eb="6">
      <t>ヨウジエン</t>
    </rPh>
    <phoneticPr fontId="6"/>
  </si>
  <si>
    <t>葉山東幼児園</t>
    <rPh sb="3" eb="6">
      <t>ヨウジエン</t>
    </rPh>
    <phoneticPr fontId="6"/>
  </si>
  <si>
    <t>金勝第二保育園</t>
    <rPh sb="0" eb="1">
      <t>カネ</t>
    </rPh>
    <rPh sb="1" eb="2">
      <t>カツ</t>
    </rPh>
    <rPh sb="2" eb="4">
      <t>ダイニ</t>
    </rPh>
    <rPh sb="4" eb="7">
      <t>ホイクエン</t>
    </rPh>
    <phoneticPr fontId="6"/>
  </si>
  <si>
    <t>治田保育園</t>
    <rPh sb="0" eb="1">
      <t>ジ</t>
    </rPh>
    <rPh sb="1" eb="2">
      <t>タ</t>
    </rPh>
    <rPh sb="2" eb="5">
      <t>ホイクエン</t>
    </rPh>
    <phoneticPr fontId="6"/>
  </si>
  <si>
    <t>大宝西保育園</t>
    <rPh sb="0" eb="1">
      <t>オオ</t>
    </rPh>
    <rPh sb="1" eb="2">
      <t>タカラ</t>
    </rPh>
    <rPh sb="2" eb="3">
      <t>ニシ</t>
    </rPh>
    <rPh sb="3" eb="6">
      <t>ホイクエン</t>
    </rPh>
    <phoneticPr fontId="6"/>
  </si>
  <si>
    <t>こだま保育園</t>
    <rPh sb="3" eb="6">
      <t>ホイクエン</t>
    </rPh>
    <phoneticPr fontId="6"/>
  </si>
  <si>
    <t>こだまふれんど保育園</t>
    <rPh sb="7" eb="10">
      <t>ホイクエン</t>
    </rPh>
    <phoneticPr fontId="6"/>
  </si>
  <si>
    <t>グランマの家</t>
    <rPh sb="5" eb="6">
      <t>イエ</t>
    </rPh>
    <phoneticPr fontId="6"/>
  </si>
  <si>
    <t xml:space="preserve">治田西
カナリヤ第三保育園
</t>
    <rPh sb="0" eb="1">
      <t>ジ</t>
    </rPh>
    <rPh sb="1" eb="2">
      <t>タ</t>
    </rPh>
    <rPh sb="2" eb="3">
      <t>ニシ</t>
    </rPh>
    <rPh sb="8" eb="9">
      <t>ダイ</t>
    </rPh>
    <rPh sb="9" eb="10">
      <t>サン</t>
    </rPh>
    <rPh sb="10" eb="13">
      <t>ホイクエン</t>
    </rPh>
    <phoneticPr fontId="6"/>
  </si>
  <si>
    <t>大宝カナリヤ保育園</t>
    <rPh sb="0" eb="1">
      <t>ダイ</t>
    </rPh>
    <rPh sb="1" eb="2">
      <t>タカラ</t>
    </rPh>
    <rPh sb="6" eb="9">
      <t>ホイクエン</t>
    </rPh>
    <phoneticPr fontId="6"/>
  </si>
  <si>
    <t>貴生川認定
こども園</t>
    <rPh sb="0" eb="3">
      <t>キブカワ</t>
    </rPh>
    <rPh sb="3" eb="5">
      <t>ニンテイ</t>
    </rPh>
    <rPh sb="9" eb="10">
      <t>エン</t>
    </rPh>
    <phoneticPr fontId="6"/>
  </si>
  <si>
    <t>大野保育園</t>
    <rPh sb="0" eb="1">
      <t>オオ</t>
    </rPh>
    <rPh sb="1" eb="2">
      <t>ノ</t>
    </rPh>
    <phoneticPr fontId="6"/>
  </si>
  <si>
    <t>平松こども園</t>
    <rPh sb="0" eb="2">
      <t>ヒラマツ</t>
    </rPh>
    <rPh sb="5" eb="6">
      <t>エン</t>
    </rPh>
    <phoneticPr fontId="5"/>
  </si>
  <si>
    <t>菩提寺くじらこども園</t>
    <rPh sb="0" eb="3">
      <t>ボダイジ</t>
    </rPh>
    <rPh sb="9" eb="10">
      <t>エン</t>
    </rPh>
    <phoneticPr fontId="5"/>
  </si>
  <si>
    <t>大師山さくら園</t>
    <rPh sb="0" eb="2">
      <t>ダイシ</t>
    </rPh>
    <rPh sb="2" eb="3">
      <t>ヤマ</t>
    </rPh>
    <phoneticPr fontId="6"/>
  </si>
  <si>
    <t>中央ユニバーサルこども園</t>
    <rPh sb="11" eb="12">
      <t>エン</t>
    </rPh>
    <phoneticPr fontId="6"/>
  </si>
  <si>
    <t>藤波こども園</t>
    <rPh sb="5" eb="6">
      <t>エン</t>
    </rPh>
    <phoneticPr fontId="6"/>
  </si>
  <si>
    <t>愛隣保育園</t>
    <rPh sb="0" eb="1">
      <t>アイ</t>
    </rPh>
    <rPh sb="1" eb="2">
      <t>リン</t>
    </rPh>
    <rPh sb="2" eb="5">
      <t>ホイクエン</t>
    </rPh>
    <phoneticPr fontId="6"/>
  </si>
  <si>
    <t>なないろこども園</t>
    <rPh sb="7" eb="8">
      <t>エン</t>
    </rPh>
    <phoneticPr fontId="6"/>
  </si>
  <si>
    <t>安曇川はこぶね保育園</t>
    <rPh sb="0" eb="3">
      <t>アドガワ</t>
    </rPh>
    <rPh sb="7" eb="10">
      <t>ホイクエン</t>
    </rPh>
    <phoneticPr fontId="6"/>
  </si>
  <si>
    <t>しろふじ保育園</t>
    <rPh sb="4" eb="7">
      <t>ホイクエン</t>
    </rPh>
    <phoneticPr fontId="6"/>
  </si>
  <si>
    <t>古賀保育園</t>
    <rPh sb="0" eb="2">
      <t>コガ</t>
    </rPh>
    <rPh sb="2" eb="5">
      <t>ホイクエン</t>
    </rPh>
    <phoneticPr fontId="6"/>
  </si>
  <si>
    <t>朽木こども園</t>
    <rPh sb="0" eb="2">
      <t>クチキ</t>
    </rPh>
    <rPh sb="5" eb="6">
      <t>エン</t>
    </rPh>
    <phoneticPr fontId="1"/>
  </si>
  <si>
    <t>中野むくのき幼児園</t>
    <rPh sb="7" eb="8">
      <t>ジ</t>
    </rPh>
    <phoneticPr fontId="6"/>
  </si>
  <si>
    <t>永源寺もみじ幼児園</t>
    <rPh sb="0" eb="3">
      <t>エイゲンジ</t>
    </rPh>
    <rPh sb="6" eb="9">
      <t>ヨウジエン</t>
    </rPh>
    <phoneticPr fontId="1"/>
  </si>
  <si>
    <t>五個荘あさひ幼児園</t>
    <rPh sb="7" eb="8">
      <t>ジ</t>
    </rPh>
    <phoneticPr fontId="6"/>
  </si>
  <si>
    <t>五個荘あじさい幼児園</t>
    <rPh sb="0" eb="1">
      <t>ゴ</t>
    </rPh>
    <rPh sb="1" eb="2">
      <t>コ</t>
    </rPh>
    <rPh sb="2" eb="3">
      <t>ソウ</t>
    </rPh>
    <rPh sb="7" eb="10">
      <t>ヨウジエン</t>
    </rPh>
    <phoneticPr fontId="6"/>
  </si>
  <si>
    <t>あかね幼児園</t>
    <rPh sb="3" eb="6">
      <t>ヨウジエン</t>
    </rPh>
    <phoneticPr fontId="6"/>
  </si>
  <si>
    <t>能登川にじいろ幼児園</t>
    <rPh sb="0" eb="3">
      <t>ノトガワ</t>
    </rPh>
    <rPh sb="7" eb="10">
      <t>ヨウジエン</t>
    </rPh>
    <phoneticPr fontId="1"/>
  </si>
  <si>
    <t>わかば幼児園</t>
    <rPh sb="3" eb="5">
      <t>ヨウジ</t>
    </rPh>
    <rPh sb="5" eb="6">
      <t>エン</t>
    </rPh>
    <phoneticPr fontId="6"/>
  </si>
  <si>
    <t>ひまわり幼児園</t>
    <rPh sb="4" eb="6">
      <t>ヨウジ</t>
    </rPh>
    <rPh sb="6" eb="7">
      <t>エン</t>
    </rPh>
    <phoneticPr fontId="6"/>
  </si>
  <si>
    <t>さくらんぼ幼児園</t>
    <rPh sb="5" eb="7">
      <t>ヨウジ</t>
    </rPh>
    <rPh sb="7" eb="8">
      <t>エン</t>
    </rPh>
    <phoneticPr fontId="6"/>
  </si>
  <si>
    <t>湖東ひばり幼児園</t>
    <rPh sb="0" eb="2">
      <t>コトウ</t>
    </rPh>
    <rPh sb="5" eb="7">
      <t>ヨウジ</t>
    </rPh>
    <rPh sb="7" eb="8">
      <t>エン</t>
    </rPh>
    <phoneticPr fontId="6"/>
  </si>
  <si>
    <t>蒲生幼児園</t>
    <rPh sb="0" eb="1">
      <t>カバ</t>
    </rPh>
    <rPh sb="1" eb="2">
      <t>イ</t>
    </rPh>
    <rPh sb="2" eb="4">
      <t>ヨウジ</t>
    </rPh>
    <rPh sb="4" eb="5">
      <t>エン</t>
    </rPh>
    <phoneticPr fontId="6"/>
  </si>
  <si>
    <t>延命こども園</t>
    <rPh sb="0" eb="2">
      <t>エンメイ</t>
    </rPh>
    <rPh sb="5" eb="6">
      <t>エン</t>
    </rPh>
    <phoneticPr fontId="3"/>
  </si>
  <si>
    <t>ゆいの杜こども園</t>
    <rPh sb="3" eb="4">
      <t>モリ</t>
    </rPh>
    <phoneticPr fontId="6"/>
  </si>
  <si>
    <t>八宮こども園</t>
  </si>
  <si>
    <t>そらの鳥こども園</t>
    <rPh sb="3" eb="4">
      <t>トリ</t>
    </rPh>
    <rPh sb="7" eb="8">
      <t>エン</t>
    </rPh>
    <phoneticPr fontId="6"/>
  </si>
  <si>
    <t>まいばら認定こども園</t>
    <rPh sb="4" eb="6">
      <t>ニンテイ</t>
    </rPh>
    <rPh sb="9" eb="10">
      <t>エン</t>
    </rPh>
    <phoneticPr fontId="6"/>
  </si>
  <si>
    <t>いぶき認定
こども園</t>
    <rPh sb="3" eb="5">
      <t>ニンテイ</t>
    </rPh>
    <rPh sb="9" eb="10">
      <t>エン</t>
    </rPh>
    <phoneticPr fontId="6"/>
  </si>
  <si>
    <t>かなん認定
こども園</t>
    <rPh sb="3" eb="5">
      <t>ニンテイ</t>
    </rPh>
    <rPh sb="9" eb="10">
      <t>エン</t>
    </rPh>
    <phoneticPr fontId="6"/>
  </si>
  <si>
    <t>おうみ認定
こども園</t>
    <rPh sb="3" eb="5">
      <t>ニンテイ</t>
    </rPh>
    <rPh sb="9" eb="10">
      <t>エン</t>
    </rPh>
    <phoneticPr fontId="6"/>
  </si>
  <si>
    <t>認定こども園
チャイルド
ハウス近江</t>
    <rPh sb="0" eb="2">
      <t>ニンテイ</t>
    </rPh>
    <rPh sb="5" eb="6">
      <t>エン</t>
    </rPh>
    <rPh sb="16" eb="18">
      <t>オウミ</t>
    </rPh>
    <phoneticPr fontId="3"/>
  </si>
  <si>
    <t>米原保育園</t>
    <rPh sb="0" eb="2">
      <t>マイバラ</t>
    </rPh>
    <rPh sb="2" eb="5">
      <t>ホイクエン</t>
    </rPh>
    <phoneticPr fontId="6"/>
  </si>
  <si>
    <t>さめがい保育園</t>
    <rPh sb="4" eb="7">
      <t>ホイクエン</t>
    </rPh>
    <phoneticPr fontId="6"/>
  </si>
  <si>
    <t>長岡保育園</t>
    <rPh sb="0" eb="2">
      <t>ナガオカ</t>
    </rPh>
    <rPh sb="2" eb="5">
      <t>ホイクエン</t>
    </rPh>
    <phoneticPr fontId="6"/>
  </si>
  <si>
    <t>大原保育園</t>
    <rPh sb="0" eb="2">
      <t>オオハラ</t>
    </rPh>
    <rPh sb="2" eb="5">
      <t>ホイクエン</t>
    </rPh>
    <phoneticPr fontId="6"/>
  </si>
  <si>
    <t>蒲生幼稚園</t>
    <rPh sb="0" eb="2">
      <t>ガモウ</t>
    </rPh>
    <rPh sb="2" eb="5">
      <t>ヨウチエン</t>
    </rPh>
    <phoneticPr fontId="6"/>
  </si>
  <si>
    <t>ひまわり保育園</t>
    <rPh sb="4" eb="7">
      <t>ホイクエン</t>
    </rPh>
    <phoneticPr fontId="6"/>
  </si>
  <si>
    <t>コスモス保育園</t>
    <rPh sb="4" eb="7">
      <t>ホイクエン</t>
    </rPh>
    <phoneticPr fontId="6"/>
  </si>
  <si>
    <t>こばと園</t>
    <rPh sb="3" eb="4">
      <t>エン</t>
    </rPh>
    <phoneticPr fontId="6"/>
  </si>
  <si>
    <t>わかくさ保育園</t>
    <rPh sb="4" eb="7">
      <t>ホイクエン</t>
    </rPh>
    <phoneticPr fontId="6"/>
  </si>
  <si>
    <t>わらべ保育園</t>
    <rPh sb="3" eb="6">
      <t>ホイクエン</t>
    </rPh>
    <phoneticPr fontId="6"/>
  </si>
  <si>
    <t>第二わらべ保育園</t>
    <rPh sb="0" eb="2">
      <t>ダイニ</t>
    </rPh>
    <rPh sb="5" eb="8">
      <t>ホイクエン</t>
    </rPh>
    <phoneticPr fontId="6"/>
  </si>
  <si>
    <t>さくら園</t>
    <rPh sb="3" eb="4">
      <t>エン</t>
    </rPh>
    <phoneticPr fontId="6"/>
  </si>
  <si>
    <t>あおぞら園</t>
    <rPh sb="4" eb="5">
      <t>エン</t>
    </rPh>
    <phoneticPr fontId="6"/>
  </si>
  <si>
    <t>日野幼稚園鎌掛分園</t>
    <rPh sb="0" eb="2">
      <t>ヒノ</t>
    </rPh>
    <rPh sb="2" eb="5">
      <t>ヨウチエン</t>
    </rPh>
    <rPh sb="5" eb="6">
      <t>カマ</t>
    </rPh>
    <rPh sb="6" eb="7">
      <t>カ</t>
    </rPh>
    <rPh sb="7" eb="8">
      <t>ブン</t>
    </rPh>
    <rPh sb="8" eb="9">
      <t>エン</t>
    </rPh>
    <phoneticPr fontId="6"/>
  </si>
  <si>
    <t>ふたば保育園</t>
    <rPh sb="3" eb="6">
      <t>ホイクエン</t>
    </rPh>
    <phoneticPr fontId="6"/>
  </si>
  <si>
    <t>おにぎり保育園</t>
    <rPh sb="4" eb="7">
      <t>ホイクエン</t>
    </rPh>
    <phoneticPr fontId="6"/>
  </si>
  <si>
    <t>甲良東保育センター</t>
    <rPh sb="3" eb="5">
      <t>ホイク</t>
    </rPh>
    <phoneticPr fontId="6"/>
  </si>
  <si>
    <t>愛里保育園</t>
    <rPh sb="0" eb="2">
      <t>アイリ</t>
    </rPh>
    <rPh sb="2" eb="5">
      <t>ホイクエン</t>
    </rPh>
    <phoneticPr fontId="6"/>
  </si>
  <si>
    <t>崇徳保育園</t>
    <rPh sb="0" eb="1">
      <t>タカシ</t>
    </rPh>
    <rPh sb="1" eb="2">
      <t>トク</t>
    </rPh>
    <rPh sb="2" eb="5">
      <t>ホイクエン</t>
    </rPh>
    <phoneticPr fontId="6"/>
  </si>
  <si>
    <t>ささゆり保育園</t>
    <rPh sb="4" eb="7">
      <t>ホイクエン</t>
    </rPh>
    <phoneticPr fontId="6"/>
  </si>
  <si>
    <t>滋賀大学
教育学部
附属特別支援学校</t>
    <rPh sb="0" eb="2">
      <t>シガ</t>
    </rPh>
    <rPh sb="2" eb="4">
      <t>ダイガク</t>
    </rPh>
    <rPh sb="5" eb="7">
      <t>キョウイク</t>
    </rPh>
    <rPh sb="7" eb="9">
      <t>ガクブ</t>
    </rPh>
    <rPh sb="10" eb="12">
      <t>フゾク</t>
    </rPh>
    <rPh sb="12" eb="14">
      <t>トクベツ</t>
    </rPh>
    <rPh sb="14" eb="16">
      <t>シエン</t>
    </rPh>
    <rPh sb="16" eb="18">
      <t>ガッコウ</t>
    </rPh>
    <phoneticPr fontId="6"/>
  </si>
  <si>
    <t>北大津
養護学校</t>
    <rPh sb="0" eb="1">
      <t>キタ</t>
    </rPh>
    <rPh sb="1" eb="3">
      <t>オオツ</t>
    </rPh>
    <rPh sb="4" eb="6">
      <t>ヨウゴ</t>
    </rPh>
    <rPh sb="6" eb="8">
      <t>ガッコウ</t>
    </rPh>
    <phoneticPr fontId="6"/>
  </si>
  <si>
    <t>盲学校</t>
    <rPh sb="1" eb="3">
      <t>ガッコウ</t>
    </rPh>
    <phoneticPr fontId="6"/>
  </si>
  <si>
    <t>鳥居本養護学校</t>
    <rPh sb="3" eb="5">
      <t>ヨウゴ</t>
    </rPh>
    <rPh sb="5" eb="7">
      <t>ガッコウ</t>
    </rPh>
    <phoneticPr fontId="6"/>
  </si>
  <si>
    <t>長浜養護学校</t>
    <rPh sb="2" eb="4">
      <t>ヨウゴ</t>
    </rPh>
    <rPh sb="4" eb="6">
      <t>ガッコウ</t>
    </rPh>
    <phoneticPr fontId="6"/>
  </si>
  <si>
    <t>長浜高等養護学校</t>
    <rPh sb="0" eb="2">
      <t>ナガハマ</t>
    </rPh>
    <rPh sb="2" eb="4">
      <t>コウトウ</t>
    </rPh>
    <rPh sb="4" eb="6">
      <t>ヨウゴ</t>
    </rPh>
    <rPh sb="6" eb="8">
      <t>ガッコウ</t>
    </rPh>
    <phoneticPr fontId="6"/>
  </si>
  <si>
    <t>聾話学校</t>
    <rPh sb="2" eb="4">
      <t>ガッコウ</t>
    </rPh>
    <phoneticPr fontId="6"/>
  </si>
  <si>
    <t>甲南高等養護学校</t>
    <rPh sb="0" eb="2">
      <t>コウナン</t>
    </rPh>
    <rPh sb="2" eb="4">
      <t>コウトウ</t>
    </rPh>
    <rPh sb="4" eb="6">
      <t>ヨウゴ</t>
    </rPh>
    <rPh sb="6" eb="8">
      <t>ガッコウ</t>
    </rPh>
    <phoneticPr fontId="6"/>
  </si>
  <si>
    <t>野洲養護学校</t>
    <rPh sb="0" eb="2">
      <t>ヤス</t>
    </rPh>
    <phoneticPr fontId="6"/>
  </si>
  <si>
    <t>愛知高等養護学校</t>
    <rPh sb="0" eb="2">
      <t>エチ</t>
    </rPh>
    <rPh sb="2" eb="4">
      <t>コウトウ</t>
    </rPh>
    <phoneticPr fontId="6"/>
  </si>
  <si>
    <t>タイトル</t>
    <phoneticPr fontId="2"/>
  </si>
  <si>
    <t>記載責任者</t>
    <rPh sb="0" eb="2">
      <t>キサイ</t>
    </rPh>
    <rPh sb="2" eb="5">
      <t>セキニンシャ</t>
    </rPh>
    <phoneticPr fontId="2"/>
  </si>
  <si>
    <t>記載責任者</t>
    <rPh sb="0" eb="2">
      <t>キサイ</t>
    </rPh>
    <rPh sb="2" eb="4">
      <t>セキニン</t>
    </rPh>
    <rPh sb="4" eb="5">
      <t>シャ</t>
    </rPh>
    <phoneticPr fontId="2"/>
  </si>
  <si>
    <t>A0</t>
  </si>
  <si>
    <t>B0</t>
  </si>
  <si>
    <t>B9</t>
  </si>
  <si>
    <t>00</t>
  </si>
  <si>
    <t>49</t>
  </si>
  <si>
    <t>保育園・幼稚園・こども園</t>
    <rPh sb="4" eb="5">
      <t>ヨウチエン</t>
    </rPh>
    <rPh sb="11" eb="12">
      <t>エン</t>
    </rPh>
    <phoneticPr fontId="2"/>
  </si>
  <si>
    <t>歳・年</t>
    <rPh sb="0" eb="1">
      <t>サイ</t>
    </rPh>
    <rPh sb="2" eb="3">
      <t>ネン</t>
    </rPh>
    <phoneticPr fontId="2"/>
  </si>
  <si>
    <t>絵　　　デ
版
造　　　立</t>
    <rPh sb="0" eb="1">
      <t>エ</t>
    </rPh>
    <rPh sb="6" eb="7">
      <t>ハン</t>
    </rPh>
    <rPh sb="8" eb="9">
      <t>ゾウ</t>
    </rPh>
    <rPh sb="12" eb="13">
      <t>リツ</t>
    </rPh>
    <phoneticPr fontId="2"/>
  </si>
  <si>
    <t>木戸小学校</t>
    <phoneticPr fontId="2"/>
  </si>
  <si>
    <t>虎姫学園</t>
    <rPh sb="2" eb="4">
      <t>ガクエン</t>
    </rPh>
    <phoneticPr fontId="1"/>
  </si>
  <si>
    <t>06121</t>
    <phoneticPr fontId="2"/>
  </si>
  <si>
    <t>07119</t>
  </si>
  <si>
    <t>07120</t>
  </si>
  <si>
    <t>07121</t>
  </si>
  <si>
    <t>長浜南認定こども園</t>
    <rPh sb="0" eb="2">
      <t>ナガハマ</t>
    </rPh>
    <rPh sb="2" eb="3">
      <t>ミナミ</t>
    </rPh>
    <rPh sb="3" eb="5">
      <t>ニンテイ</t>
    </rPh>
    <phoneticPr fontId="6"/>
  </si>
  <si>
    <t>志津こども園</t>
    <phoneticPr fontId="2"/>
  </si>
  <si>
    <t>笠縫こども園</t>
    <phoneticPr fontId="2"/>
  </si>
  <si>
    <t>常盤こども園</t>
    <phoneticPr fontId="2"/>
  </si>
  <si>
    <t>玉川こども園</t>
    <phoneticPr fontId="2"/>
  </si>
  <si>
    <t>第２博愛保育園</t>
    <rPh sb="0" eb="1">
      <t>ダイ</t>
    </rPh>
    <rPh sb="2" eb="4">
      <t>ハクアイ</t>
    </rPh>
    <rPh sb="4" eb="6">
      <t>ホイク</t>
    </rPh>
    <rPh sb="6" eb="7">
      <t>エン</t>
    </rPh>
    <phoneticPr fontId="3"/>
  </si>
  <si>
    <t>レイモンド東矢倉保育園</t>
    <rPh sb="5" eb="6">
      <t>ヒガシ</t>
    </rPh>
    <rPh sb="6" eb="8">
      <t>ヤクラ</t>
    </rPh>
    <rPh sb="8" eb="11">
      <t>ホイクエン</t>
    </rPh>
    <phoneticPr fontId="2"/>
  </si>
  <si>
    <t>あおじ保育園</t>
    <rPh sb="3" eb="6">
      <t>ホイクエン</t>
    </rPh>
    <phoneticPr fontId="2"/>
  </si>
  <si>
    <t>あさひこども園</t>
    <phoneticPr fontId="2"/>
  </si>
  <si>
    <t>認定こども園みのり</t>
    <rPh sb="0" eb="2">
      <t>ニンテイ</t>
    </rPh>
    <rPh sb="5" eb="6">
      <t>エン</t>
    </rPh>
    <phoneticPr fontId="2"/>
  </si>
  <si>
    <t>くるみこども園</t>
    <phoneticPr fontId="2"/>
  </si>
  <si>
    <t>緑波くるみこども園</t>
    <phoneticPr fontId="2"/>
  </si>
  <si>
    <t>ののみちこども園</t>
    <phoneticPr fontId="2"/>
  </si>
  <si>
    <t>さくら坂こども園</t>
    <phoneticPr fontId="2"/>
  </si>
  <si>
    <t>さくら坂南こども園</t>
    <phoneticPr fontId="2"/>
  </si>
  <si>
    <t>さくら坂東こども園</t>
    <phoneticPr fontId="2"/>
  </si>
  <si>
    <t>草津コペル保育園</t>
    <rPh sb="0" eb="2">
      <t>クサツ</t>
    </rPh>
    <rPh sb="5" eb="8">
      <t>ホイクエン</t>
    </rPh>
    <phoneticPr fontId="2"/>
  </si>
  <si>
    <t>かがやきくじら保育園</t>
    <rPh sb="7" eb="10">
      <t>ホイクエン</t>
    </rPh>
    <phoneticPr fontId="2"/>
  </si>
  <si>
    <t>草津くじら保育園</t>
    <rPh sb="0" eb="2">
      <t>クサツ</t>
    </rPh>
    <rPh sb="5" eb="8">
      <t>ホイクエン</t>
    </rPh>
    <phoneticPr fontId="2"/>
  </si>
  <si>
    <t>光泉カトリック保育園</t>
    <rPh sb="7" eb="10">
      <t>ホイクエン</t>
    </rPh>
    <phoneticPr fontId="2"/>
  </si>
  <si>
    <t>光泉カトリック幼稚園</t>
    <rPh sb="0" eb="2">
      <t>コウセン</t>
    </rPh>
    <rPh sb="7" eb="10">
      <t>ヨウチエン</t>
    </rPh>
    <phoneticPr fontId="2"/>
  </si>
  <si>
    <t>TAMランド野路こども園</t>
    <rPh sb="6" eb="8">
      <t>ノジ</t>
    </rPh>
    <rPh sb="11" eb="12">
      <t>エン</t>
    </rPh>
    <phoneticPr fontId="2"/>
  </si>
  <si>
    <t>ふたばこども園</t>
    <phoneticPr fontId="2"/>
  </si>
  <si>
    <t>栗東くじら保育園</t>
    <rPh sb="0" eb="2">
      <t>リットウ</t>
    </rPh>
    <rPh sb="5" eb="8">
      <t>ホイクエン</t>
    </rPh>
    <phoneticPr fontId="2"/>
  </si>
  <si>
    <t>HOPPA栗東下鈎</t>
    <rPh sb="5" eb="7">
      <t>リットウ</t>
    </rPh>
    <rPh sb="7" eb="9">
      <t>シモマガリ</t>
    </rPh>
    <phoneticPr fontId="2"/>
  </si>
  <si>
    <t>ももか保育園</t>
    <rPh sb="3" eb="6">
      <t>ホイクエン</t>
    </rPh>
    <phoneticPr fontId="2"/>
  </si>
  <si>
    <t>あいみらい保育園</t>
    <rPh sb="5" eb="8">
      <t>ホイクエン</t>
    </rPh>
    <phoneticPr fontId="2"/>
  </si>
  <si>
    <t>矢倉こども園</t>
    <rPh sb="0" eb="2">
      <t>ヤグラ</t>
    </rPh>
    <phoneticPr fontId="6"/>
  </si>
  <si>
    <t>絆敬会ここのっす園</t>
    <rPh sb="0" eb="1">
      <t>キズナ</t>
    </rPh>
    <rPh sb="1" eb="2">
      <t>ウヤマ</t>
    </rPh>
    <rPh sb="2" eb="3">
      <t>カイ</t>
    </rPh>
    <rPh sb="8" eb="9">
      <t>エン</t>
    </rPh>
    <phoneticPr fontId="2"/>
  </si>
  <si>
    <t>竜王こども園</t>
    <phoneticPr fontId="2"/>
  </si>
  <si>
    <t>今津東保育園</t>
    <rPh sb="0" eb="2">
      <t>イマヅ</t>
    </rPh>
    <rPh sb="2" eb="3">
      <t>ヒガシ</t>
    </rPh>
    <rPh sb="3" eb="6">
      <t>ホイクエン</t>
    </rPh>
    <phoneticPr fontId="2"/>
  </si>
  <si>
    <t>マキノ西こども園</t>
    <rPh sb="3" eb="4">
      <t>ニシ</t>
    </rPh>
    <rPh sb="7" eb="8">
      <t>エン</t>
    </rPh>
    <phoneticPr fontId="1"/>
  </si>
  <si>
    <t>11115</t>
    <phoneticPr fontId="2"/>
  </si>
  <si>
    <t>高島こども園</t>
    <rPh sb="0" eb="2">
      <t>タカシマ</t>
    </rPh>
    <rPh sb="5" eb="6">
      <t>エン</t>
    </rPh>
    <phoneticPr fontId="2"/>
  </si>
  <si>
    <t>00</t>
    <phoneticPr fontId="2"/>
  </si>
  <si>
    <t>00101</t>
  </si>
  <si>
    <t>00201</t>
  </si>
  <si>
    <t>01100</t>
    <phoneticPr fontId="2"/>
  </si>
  <si>
    <t>00301</t>
    <phoneticPr fontId="2"/>
  </si>
  <si>
    <t>滋賀大学教育学部附属幼稚園</t>
    <rPh sb="0" eb="8">
      <t>シガダイガクキョウイクガクブ</t>
    </rPh>
    <rPh sb="8" eb="13">
      <t>フゾクヨウチエン</t>
    </rPh>
    <phoneticPr fontId="2"/>
  </si>
  <si>
    <t>滋賀大学教育学部附属小学校</t>
    <rPh sb="0" eb="8">
      <t>シガダイガクキョウイクガクブ</t>
    </rPh>
    <rPh sb="8" eb="13">
      <t>フゾクショウガッコウ</t>
    </rPh>
    <phoneticPr fontId="2"/>
  </si>
  <si>
    <t>滋賀大学教育学部附属中学校</t>
    <rPh sb="0" eb="8">
      <t>シガダイガクキョウイクガクブ</t>
    </rPh>
    <rPh sb="8" eb="13">
      <t>フゾクチュウガッコウ</t>
    </rPh>
    <phoneticPr fontId="2"/>
  </si>
  <si>
    <t>あゆみこども園</t>
    <phoneticPr fontId="2"/>
  </si>
  <si>
    <t>渋川あゆみこども園</t>
    <phoneticPr fontId="2"/>
  </si>
  <si>
    <t>光泉カトリック中学校</t>
    <phoneticPr fontId="2"/>
  </si>
  <si>
    <t>ふるたか虹のはし保育園</t>
    <rPh sb="4" eb="5">
      <t>ニジ</t>
    </rPh>
    <rPh sb="8" eb="11">
      <t>ホイクエン</t>
    </rPh>
    <phoneticPr fontId="1"/>
  </si>
  <si>
    <t>しもまがりゆずのき保育園</t>
    <rPh sb="9" eb="12">
      <t>ホイクエン</t>
    </rPh>
    <phoneticPr fontId="2"/>
  </si>
  <si>
    <t>07122</t>
  </si>
  <si>
    <t>馬淵こども園</t>
  </si>
  <si>
    <t>武佐こども園</t>
    <rPh sb="5" eb="6">
      <t>エン</t>
    </rPh>
    <phoneticPr fontId="2"/>
  </si>
  <si>
    <t>近江兄弟社ひかり園</t>
  </si>
  <si>
    <t>白鷺こども園</t>
  </si>
  <si>
    <t>岡山紫雲こどもみらい園</t>
    <rPh sb="0" eb="2">
      <t>オカヤマ</t>
    </rPh>
    <rPh sb="2" eb="3">
      <t>ムラサキ</t>
    </rPh>
    <rPh sb="3" eb="4">
      <t>クモ</t>
    </rPh>
    <rPh sb="10" eb="11">
      <t>エン</t>
    </rPh>
    <phoneticPr fontId="3"/>
  </si>
  <si>
    <t>きりはら遊こども園</t>
    <rPh sb="4" eb="5">
      <t>ユ</t>
    </rPh>
    <rPh sb="8" eb="9">
      <t>エン</t>
    </rPh>
    <phoneticPr fontId="6"/>
  </si>
  <si>
    <t>京進のこどもえんHOPPA近江八幡</t>
    <rPh sb="0" eb="2">
      <t>キョウシン</t>
    </rPh>
    <rPh sb="13" eb="17">
      <t>オウミハチマン</t>
    </rPh>
    <phoneticPr fontId="6"/>
  </si>
  <si>
    <t>沖島保育園</t>
    <rPh sb="0" eb="2">
      <t>オキシマ</t>
    </rPh>
    <rPh sb="2" eb="4">
      <t>ホイク</t>
    </rPh>
    <phoneticPr fontId="3"/>
  </si>
  <si>
    <t>安土ののはな保育園</t>
  </si>
  <si>
    <t>あいランド保育園</t>
    <rPh sb="5" eb="8">
      <t>ホイクエン</t>
    </rPh>
    <phoneticPr fontId="1"/>
  </si>
  <si>
    <t>認定こども園草津カトリック幼稚園</t>
    <rPh sb="0" eb="2">
      <t>ニンテイ</t>
    </rPh>
    <rPh sb="5" eb="6">
      <t>エン</t>
    </rPh>
    <rPh sb="6" eb="8">
      <t>クサツ</t>
    </rPh>
    <rPh sb="13" eb="16">
      <t>ヨウチエン</t>
    </rPh>
    <phoneticPr fontId="6"/>
  </si>
  <si>
    <t>第三保育所</t>
    <rPh sb="0" eb="2">
      <t>ダイサン</t>
    </rPh>
    <phoneticPr fontId="2"/>
  </si>
  <si>
    <t>第四保育所</t>
    <rPh sb="0" eb="1">
      <t>ダイ</t>
    </rPh>
    <phoneticPr fontId="2"/>
  </si>
  <si>
    <t>速水こども園</t>
    <rPh sb="0" eb="2">
      <t>ハヤミ</t>
    </rPh>
    <rPh sb="5" eb="6">
      <t>エン</t>
    </rPh>
    <phoneticPr fontId="6"/>
  </si>
  <si>
    <t>洛和みずのさと保育園</t>
    <rPh sb="0" eb="2">
      <t>ラクワ</t>
    </rPh>
    <phoneticPr fontId="2"/>
  </si>
  <si>
    <t>柏原こども園</t>
    <rPh sb="0" eb="2">
      <t>カシワバラ</t>
    </rPh>
    <rPh sb="5" eb="6">
      <t>エン</t>
    </rPh>
    <phoneticPr fontId="6"/>
  </si>
  <si>
    <t>久徳うぐいすこども園</t>
    <phoneticPr fontId="2"/>
  </si>
  <si>
    <t>カトリック長浜こども園</t>
    <rPh sb="5" eb="7">
      <t>ナガハマ</t>
    </rPh>
    <rPh sb="10" eb="11">
      <t>エン</t>
    </rPh>
    <phoneticPr fontId="6"/>
  </si>
  <si>
    <r>
      <t>　</t>
    </r>
    <r>
      <rPr>
        <b/>
        <sz val="14"/>
        <color theme="1"/>
        <rFont val="游ゴシック"/>
        <family val="3"/>
        <charset val="128"/>
        <scheme val="minor"/>
      </rPr>
      <t>＜応募対象の園児・児童・生徒数＞</t>
    </r>
    <r>
      <rPr>
        <sz val="14"/>
        <color theme="1"/>
        <rFont val="游ゴシック"/>
        <family val="3"/>
        <charset val="128"/>
        <scheme val="minor"/>
      </rPr>
      <t>　　［校種別・学年別に入選・特選作品を選出します。］
　　◇</t>
    </r>
    <r>
      <rPr>
        <b/>
        <sz val="14"/>
        <color theme="1"/>
        <rFont val="游ゴシック"/>
        <family val="3"/>
        <charset val="128"/>
        <scheme val="minor"/>
      </rPr>
      <t>１学年ごと</t>
    </r>
    <r>
      <rPr>
        <sz val="14"/>
        <color theme="1"/>
        <rFont val="游ゴシック"/>
        <family val="3"/>
        <charset val="128"/>
        <scheme val="minor"/>
      </rPr>
      <t>に児童・生徒数の</t>
    </r>
    <r>
      <rPr>
        <u/>
        <sz val="22"/>
        <color theme="1"/>
        <rFont val="游ゴシック"/>
        <family val="3"/>
        <charset val="128"/>
        <scheme val="minor"/>
      </rPr>
      <t>　</t>
    </r>
    <r>
      <rPr>
        <b/>
        <u/>
        <sz val="22"/>
        <color theme="1"/>
        <rFont val="游ゴシック"/>
        <family val="3"/>
        <charset val="128"/>
        <scheme val="minor"/>
      </rPr>
      <t>10％　</t>
    </r>
    <r>
      <rPr>
        <sz val="14"/>
        <color theme="1"/>
        <rFont val="游ゴシック"/>
        <family val="3"/>
        <charset val="128"/>
        <scheme val="minor"/>
      </rPr>
      <t>以内まで出品できます。＜小数以下切り上げ（例） 33名×0.10＝3.3→4名＞
　　◇特別支援学級についても、特別支援学級在籍児童・生徒の１０％以内です。ただし、</t>
    </r>
    <r>
      <rPr>
        <u/>
        <sz val="14"/>
        <color theme="1"/>
        <rFont val="游ゴシック"/>
        <family val="3"/>
        <charset val="128"/>
        <scheme val="minor"/>
      </rPr>
      <t>　</t>
    </r>
    <r>
      <rPr>
        <b/>
        <u/>
        <sz val="14"/>
        <color theme="1"/>
        <rFont val="游ゴシック"/>
        <family val="3"/>
        <charset val="128"/>
        <scheme val="minor"/>
      </rPr>
      <t>５人以下の場合は１人出品　</t>
    </r>
    <r>
      <rPr>
        <sz val="14"/>
        <color theme="1"/>
        <rFont val="游ゴシック"/>
        <family val="3"/>
        <charset val="128"/>
        <scheme val="minor"/>
      </rPr>
      <t>可能とします。</t>
    </r>
    <phoneticPr fontId="2"/>
  </si>
  <si>
    <t>土山こども園</t>
    <rPh sb="0" eb="2">
      <t>ツチヤマ</t>
    </rPh>
    <rPh sb="5" eb="6">
      <t>エン</t>
    </rPh>
    <phoneticPr fontId="6"/>
  </si>
  <si>
    <t>大原こども園</t>
    <rPh sb="0" eb="2">
      <t>オオハラ</t>
    </rPh>
    <rPh sb="5" eb="6">
      <t>エン</t>
    </rPh>
    <phoneticPr fontId="6"/>
  </si>
  <si>
    <t>油日こども園</t>
    <rPh sb="0" eb="2">
      <t>アブラヒ</t>
    </rPh>
    <rPh sb="5" eb="6">
      <t>エン</t>
    </rPh>
    <phoneticPr fontId="6"/>
  </si>
  <si>
    <t>信楽こども園</t>
    <rPh sb="0" eb="2">
      <t>シガラキ</t>
    </rPh>
    <rPh sb="5" eb="6">
      <t>エン</t>
    </rPh>
    <phoneticPr fontId="6"/>
  </si>
  <si>
    <t>第72回</t>
    <rPh sb="0" eb="1">
      <t>ダイ</t>
    </rPh>
    <rPh sb="3" eb="4">
      <t>カイ</t>
    </rPh>
    <phoneticPr fontId="2"/>
  </si>
  <si>
    <t>岩根こども園</t>
    <rPh sb="5" eb="6">
      <t>エン</t>
    </rPh>
    <phoneticPr fontId="2"/>
  </si>
  <si>
    <t>甲良西こども園</t>
    <rPh sb="6" eb="7">
      <t>エン</t>
    </rPh>
    <phoneticPr fontId="6"/>
  </si>
  <si>
    <t>京進のこどもえんHOPPA石部</t>
    <phoneticPr fontId="1"/>
  </si>
  <si>
    <t>志賀北幼稚園</t>
    <rPh sb="0" eb="2">
      <t>シガ</t>
    </rPh>
    <rPh sb="2" eb="3">
      <t>キタ</t>
    </rPh>
    <rPh sb="3" eb="6">
      <t>ヨウチエン</t>
    </rPh>
    <phoneticPr fontId="1"/>
  </si>
  <si>
    <t>伊香立・真野北幼稚園</t>
    <rPh sb="0" eb="2">
      <t>イカ</t>
    </rPh>
    <rPh sb="2" eb="3">
      <t>タツ</t>
    </rPh>
    <phoneticPr fontId="1"/>
  </si>
  <si>
    <t>坂本幼稚園</t>
    <rPh sb="2" eb="5">
      <t>ヨウチエン</t>
    </rPh>
    <phoneticPr fontId="1"/>
  </si>
  <si>
    <t>比叡平こども園</t>
    <rPh sb="0" eb="3">
      <t>ヒエイダイラ</t>
    </rPh>
    <rPh sb="6" eb="7">
      <t>エン</t>
    </rPh>
    <phoneticPr fontId="1"/>
  </si>
  <si>
    <t>長等幼稚園</t>
    <rPh sb="0" eb="2">
      <t>ナガラ</t>
    </rPh>
    <phoneticPr fontId="1"/>
  </si>
  <si>
    <t>膳所幼稚園</t>
    <rPh sb="0" eb="2">
      <t>ゼゼ</t>
    </rPh>
    <rPh sb="2" eb="5">
      <t>ヨウチエン</t>
    </rPh>
    <phoneticPr fontId="1"/>
  </si>
  <si>
    <t>南郷幼稚園</t>
    <rPh sb="0" eb="2">
      <t>ナンゴウ</t>
    </rPh>
    <phoneticPr fontId="1"/>
  </si>
  <si>
    <t>青山幼稚園</t>
    <rPh sb="0" eb="2">
      <t>アオヤマ</t>
    </rPh>
    <phoneticPr fontId="1"/>
  </si>
  <si>
    <t>瀬田南幼稚園</t>
    <rPh sb="2" eb="3">
      <t>ミナミ</t>
    </rPh>
    <phoneticPr fontId="1"/>
  </si>
  <si>
    <t>＊点線より下は特選受賞時の台紙裏面に貼り付けるので，のり付けしないでください。</t>
    <rPh sb="1" eb="3">
      <t>テンセン</t>
    </rPh>
    <rPh sb="5" eb="6">
      <t>シタ</t>
    </rPh>
    <rPh sb="7" eb="9">
      <t>トクセン</t>
    </rPh>
    <rPh sb="9" eb="12">
      <t>ジュショウジ</t>
    </rPh>
    <rPh sb="13" eb="15">
      <t>ダイシ</t>
    </rPh>
    <rPh sb="15" eb="17">
      <t>リメン</t>
    </rPh>
    <rPh sb="18" eb="19">
      <t>ハ</t>
    </rPh>
    <rPh sb="20" eb="21">
      <t>ツ</t>
    </rPh>
    <rPh sb="28" eb="29">
      <t>ヅ</t>
    </rPh>
    <phoneticPr fontId="2"/>
  </si>
  <si>
    <t>大宝こども園</t>
    <phoneticPr fontId="2"/>
  </si>
  <si>
    <t>金勝こども園</t>
    <rPh sb="5" eb="6">
      <t>エン</t>
    </rPh>
    <phoneticPr fontId="6"/>
  </si>
  <si>
    <t>真野幼稚園</t>
    <phoneticPr fontId="2"/>
  </si>
  <si>
    <t>02136</t>
  </si>
  <si>
    <t>彦根さくら保育園</t>
    <rPh sb="0" eb="2">
      <t>ヒコネ</t>
    </rPh>
    <rPh sb="5" eb="8">
      <t>ホイクエン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</si>
</sst>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sz val="6"/>
      <name val="ＭＳ Ｐゴシック"/>
      <family val="3"/>
      <charset val="128"/>
    </font>
    <font>
      <sz val="9"/>
      <name val="ＭＳ Ｐゴシック"/>
      <family val="3"/>
      <charset val="128"/>
    </font>
    <font>
      <u/>
      <sz val="11"/>
      <color theme="10"/>
      <name val="游ゴシック"/>
      <family val="3"/>
      <charset val="128"/>
      <scheme val="minor"/>
    </font>
    <font>
      <sz val="10"/>
      <color theme="1"/>
      <name val="游ゴシック"/>
      <family val="2"/>
      <charset val="128"/>
      <scheme val="minor"/>
    </font>
    <font>
      <sz val="10"/>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11"/>
      <color theme="1"/>
      <name val="ＭＳ ゴシック"/>
      <family val="3"/>
      <charset val="128"/>
    </font>
    <font>
      <sz val="11"/>
      <color theme="1"/>
      <name val="ＭＳ Ｐゴシック"/>
      <family val="3"/>
      <charset val="128"/>
    </font>
    <font>
      <sz val="11"/>
      <name val="ＭＳ Ｐゴシック"/>
      <family val="3"/>
      <charset val="128"/>
    </font>
    <font>
      <sz val="12"/>
      <color theme="1"/>
      <name val="ＭＳ ゴシック"/>
      <family val="3"/>
      <charset val="128"/>
    </font>
    <font>
      <sz val="16"/>
      <color theme="1"/>
      <name val="HGP創英角ﾎﾟｯﾌﾟ体"/>
      <family val="3"/>
      <charset val="128"/>
    </font>
    <font>
      <b/>
      <sz val="11"/>
      <color theme="1"/>
      <name val="游ゴシック"/>
      <family val="3"/>
      <charset val="128"/>
      <scheme val="minor"/>
    </font>
    <font>
      <sz val="34"/>
      <color theme="1"/>
      <name val="游ゴシック"/>
      <family val="2"/>
      <charset val="128"/>
      <scheme val="minor"/>
    </font>
    <font>
      <sz val="26"/>
      <color theme="1"/>
      <name val="游ゴシック"/>
      <family val="2"/>
      <charset val="128"/>
      <scheme val="minor"/>
    </font>
    <font>
      <b/>
      <sz val="18"/>
      <color theme="1"/>
      <name val="游ゴシック"/>
      <family val="3"/>
      <charset val="128"/>
      <scheme val="minor"/>
    </font>
    <font>
      <b/>
      <sz val="22"/>
      <color theme="1"/>
      <name val="游ゴシック"/>
      <family val="3"/>
      <charset val="128"/>
      <scheme val="minor"/>
    </font>
    <font>
      <b/>
      <sz val="36"/>
      <color theme="1"/>
      <name val="游ゴシック"/>
      <family val="3"/>
      <charset val="128"/>
      <scheme val="minor"/>
    </font>
    <font>
      <b/>
      <sz val="26"/>
      <color theme="1"/>
      <name val="游ゴシック"/>
      <family val="3"/>
      <charset val="128"/>
      <scheme val="minor"/>
    </font>
    <font>
      <b/>
      <sz val="28"/>
      <color theme="1"/>
      <name val="游ゴシック"/>
      <family val="3"/>
      <charset val="128"/>
      <scheme val="minor"/>
    </font>
    <font>
      <b/>
      <sz val="10"/>
      <color theme="1"/>
      <name val="游ゴシック"/>
      <family val="3"/>
      <charset val="128"/>
      <scheme val="minor"/>
    </font>
    <font>
      <b/>
      <sz val="20"/>
      <color theme="1"/>
      <name val="游ゴシック"/>
      <family val="3"/>
      <charset val="128"/>
      <scheme val="minor"/>
    </font>
    <font>
      <b/>
      <sz val="72"/>
      <color theme="1"/>
      <name val="游ゴシック"/>
      <family val="3"/>
      <charset val="128"/>
      <scheme val="minor"/>
    </font>
    <font>
      <sz val="24"/>
      <color theme="1"/>
      <name val="ＤＨＰ特太ゴシック体"/>
      <family val="3"/>
      <charset val="128"/>
    </font>
    <font>
      <sz val="12"/>
      <color theme="1"/>
      <name val="游ゴシック"/>
      <family val="2"/>
      <charset val="128"/>
      <scheme val="minor"/>
    </font>
    <font>
      <sz val="12"/>
      <color theme="1"/>
      <name val="游ゴシック"/>
      <family val="3"/>
      <charset val="128"/>
      <scheme val="minor"/>
    </font>
    <font>
      <sz val="16"/>
      <color theme="1"/>
      <name val="游ゴシック"/>
      <family val="2"/>
      <charset val="128"/>
      <scheme val="minor"/>
    </font>
    <font>
      <b/>
      <sz val="16"/>
      <color theme="1"/>
      <name val="游ゴシック"/>
      <family val="3"/>
      <charset val="128"/>
      <scheme val="minor"/>
    </font>
    <font>
      <sz val="14"/>
      <color theme="1"/>
      <name val="游ゴシック"/>
      <family val="3"/>
      <charset val="128"/>
      <scheme val="minor"/>
    </font>
    <font>
      <sz val="26"/>
      <name val="游ゴシック"/>
      <family val="2"/>
      <charset val="128"/>
      <scheme val="minor"/>
    </font>
    <font>
      <sz val="14"/>
      <color theme="1"/>
      <name val="ＭＳ ゴシック"/>
      <family val="3"/>
      <charset val="128"/>
    </font>
    <font>
      <sz val="26"/>
      <color theme="1"/>
      <name val="ＭＳ ゴシック"/>
      <family val="3"/>
      <charset val="128"/>
    </font>
    <font>
      <sz val="14"/>
      <color theme="1"/>
      <name val="游ゴシック"/>
      <family val="2"/>
      <charset val="128"/>
      <scheme val="minor"/>
    </font>
    <font>
      <b/>
      <sz val="14"/>
      <color theme="1"/>
      <name val="ＤＦ特太ゴシック体"/>
      <family val="3"/>
      <charset val="128"/>
    </font>
    <font>
      <sz val="20"/>
      <color theme="1"/>
      <name val="游ゴシック"/>
      <family val="2"/>
      <charset val="128"/>
      <scheme val="minor"/>
    </font>
    <font>
      <b/>
      <sz val="14"/>
      <name val="ＤＦ特太ゴシック体"/>
      <family val="3"/>
      <charset val="128"/>
    </font>
    <font>
      <sz val="36"/>
      <color theme="1"/>
      <name val="游ゴシック"/>
      <family val="3"/>
      <charset val="128"/>
      <scheme val="minor"/>
    </font>
    <font>
      <sz val="16"/>
      <color theme="1"/>
      <name val="游ゴシック"/>
      <family val="3"/>
      <charset val="128"/>
      <scheme val="minor"/>
    </font>
    <font>
      <sz val="16"/>
      <color theme="1"/>
      <name val="HGPｺﾞｼｯｸM"/>
      <family val="3"/>
      <charset val="128"/>
    </font>
    <font>
      <sz val="11"/>
      <color theme="0" tint="-0.249977111117893"/>
      <name val="游ゴシック"/>
      <family val="2"/>
      <charset val="128"/>
      <scheme val="minor"/>
    </font>
    <font>
      <u/>
      <sz val="14"/>
      <color theme="1"/>
      <name val="游ゴシック"/>
      <family val="3"/>
      <charset val="128"/>
      <scheme val="minor"/>
    </font>
    <font>
      <b/>
      <u/>
      <sz val="14"/>
      <color theme="1"/>
      <name val="游ゴシック"/>
      <family val="3"/>
      <charset val="128"/>
      <scheme val="minor"/>
    </font>
    <font>
      <b/>
      <u val="double"/>
      <sz val="14"/>
      <color theme="1"/>
      <name val="游ゴシック"/>
      <family val="3"/>
      <charset val="128"/>
      <scheme val="minor"/>
    </font>
    <font>
      <b/>
      <sz val="14"/>
      <color theme="1"/>
      <name val="游ゴシック"/>
      <family val="3"/>
      <charset val="128"/>
      <scheme val="minor"/>
    </font>
    <font>
      <sz val="20"/>
      <color theme="1"/>
      <name val="ＤＨＰ特太ゴシック体"/>
      <family val="3"/>
      <charset val="128"/>
    </font>
    <font>
      <b/>
      <sz val="8"/>
      <color theme="1"/>
      <name val="游ゴシック"/>
      <family val="3"/>
      <charset val="128"/>
      <scheme val="minor"/>
    </font>
    <font>
      <b/>
      <sz val="60"/>
      <color theme="1"/>
      <name val="游ゴシック"/>
      <family val="3"/>
      <charset val="128"/>
      <scheme val="minor"/>
    </font>
    <font>
      <sz val="11"/>
      <color rgb="FFFF0000"/>
      <name val="ＭＳ Ｐゴシック"/>
      <family val="3"/>
      <charset val="128"/>
    </font>
    <font>
      <u/>
      <sz val="22"/>
      <color theme="1"/>
      <name val="游ゴシック"/>
      <family val="3"/>
      <charset val="128"/>
      <scheme val="minor"/>
    </font>
    <font>
      <b/>
      <u/>
      <sz val="22"/>
      <color theme="1"/>
      <name val="游ゴシック"/>
      <family val="3"/>
      <charset val="128"/>
      <scheme val="minor"/>
    </font>
    <font>
      <strike/>
      <sz val="11"/>
      <color rgb="FFFF0000"/>
      <name val="ＭＳ Ｐゴシック"/>
      <family val="3"/>
      <charset val="128"/>
    </font>
    <font>
      <sz val="20"/>
      <color theme="1"/>
      <name val="HGP創英角ﾎﾟｯﾌﾟ体"/>
      <family val="3"/>
      <charset val="128"/>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FF00"/>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dashDot">
        <color indexed="64"/>
      </right>
      <top/>
      <bottom/>
      <diagonal/>
    </border>
    <border>
      <left style="thick">
        <color indexed="64"/>
      </left>
      <right/>
      <top style="thick">
        <color indexed="64"/>
      </top>
      <bottom/>
      <diagonal/>
    </border>
    <border>
      <left style="thick">
        <color indexed="64"/>
      </left>
      <right style="thick">
        <color indexed="64"/>
      </right>
      <top style="thick">
        <color indexed="64"/>
      </top>
      <bottom/>
      <diagonal/>
    </border>
    <border>
      <left/>
      <right/>
      <top style="medium">
        <color indexed="64"/>
      </top>
      <bottom/>
      <diagonal/>
    </border>
    <border>
      <left/>
      <right style="medium">
        <color indexed="64"/>
      </right>
      <top style="medium">
        <color indexed="64"/>
      </top>
      <bottom/>
      <diagonal/>
    </border>
    <border>
      <left style="thick">
        <color indexed="64"/>
      </left>
      <right/>
      <top/>
      <bottom/>
      <diagonal/>
    </border>
    <border>
      <left style="thick">
        <color indexed="64"/>
      </left>
      <right style="thick">
        <color indexed="64"/>
      </right>
      <top/>
      <bottom/>
      <diagonal/>
    </border>
    <border>
      <left/>
      <right style="medium">
        <color indexed="64"/>
      </right>
      <top/>
      <bottom/>
      <diagonal/>
    </border>
    <border>
      <left style="thick">
        <color indexed="64"/>
      </left>
      <right/>
      <top/>
      <bottom style="thick">
        <color indexed="64"/>
      </bottom>
      <diagonal/>
    </border>
    <border>
      <left style="thick">
        <color indexed="64"/>
      </left>
      <right style="thick">
        <color indexed="64"/>
      </right>
      <top/>
      <bottom style="thick">
        <color indexed="64"/>
      </bottom>
      <diagonal/>
    </border>
    <border>
      <left/>
      <right/>
      <top/>
      <bottom style="medium">
        <color indexed="64"/>
      </bottom>
      <diagonal/>
    </border>
    <border>
      <left/>
      <right style="medium">
        <color indexed="64"/>
      </right>
      <top/>
      <bottom style="medium">
        <color indexed="64"/>
      </bottom>
      <diagonal/>
    </border>
    <border>
      <left/>
      <right/>
      <top style="thick">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right style="double">
        <color indexed="64"/>
      </right>
      <top/>
      <bottom style="medium">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ck">
        <color indexed="64"/>
      </right>
      <top style="thick">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ck">
        <color indexed="64"/>
      </bottom>
      <diagonal/>
    </border>
    <border>
      <left/>
      <right style="medium">
        <color indexed="64"/>
      </right>
      <top style="medium">
        <color indexed="64"/>
      </top>
      <bottom style="thick">
        <color indexed="64"/>
      </bottom>
      <diagonal/>
    </border>
    <border>
      <left/>
      <right style="thick">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right style="thick">
        <color indexed="64"/>
      </right>
      <top/>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medium">
        <color indexed="64"/>
      </right>
      <top style="medium">
        <color indexed="64"/>
      </top>
      <bottom style="medium">
        <color indexed="64"/>
      </bottom>
      <diagonal/>
    </border>
    <border>
      <left style="medium">
        <color indexed="64"/>
      </left>
      <right style="thick">
        <color indexed="64"/>
      </right>
      <top/>
      <bottom style="medium">
        <color indexed="64"/>
      </bottom>
      <diagonal/>
    </border>
    <border>
      <left style="thick">
        <color indexed="64"/>
      </left>
      <right style="thin">
        <color indexed="64"/>
      </right>
      <top/>
      <bottom style="thin">
        <color indexed="64"/>
      </bottom>
      <diagonal/>
    </border>
    <border>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top/>
      <bottom style="dotted">
        <color indexed="64"/>
      </bottom>
      <diagonal/>
    </border>
    <border>
      <left/>
      <right/>
      <top style="dotted">
        <color indexed="64"/>
      </top>
      <bottom/>
      <diagonal/>
    </border>
    <border>
      <left/>
      <right style="mediumDashDotDot">
        <color indexed="64"/>
      </right>
      <top/>
      <bottom/>
      <diagonal/>
    </border>
    <border>
      <left/>
      <right style="mediumDashDotDot">
        <color indexed="64"/>
      </right>
      <top/>
      <bottom style="dotted">
        <color indexed="64"/>
      </bottom>
      <diagonal/>
    </border>
  </borders>
  <cellStyleXfs count="3">
    <xf numFmtId="0" fontId="0" fillId="0" borderId="0">
      <alignment vertical="center"/>
    </xf>
    <xf numFmtId="0" fontId="4" fillId="0" borderId="0"/>
    <xf numFmtId="0" fontId="5" fillId="0" borderId="0" applyNumberFormat="0" applyFill="0" applyBorder="0" applyAlignment="0" applyProtection="0">
      <alignment vertical="center"/>
    </xf>
  </cellStyleXfs>
  <cellXfs count="358">
    <xf numFmtId="0" fontId="0" fillId="0" borderId="0" xfId="0">
      <alignment vertical="center"/>
    </xf>
    <xf numFmtId="0" fontId="11" fillId="0" borderId="0" xfId="0" applyFont="1" applyAlignment="1">
      <alignment horizontal="left" vertical="center"/>
    </xf>
    <xf numFmtId="0" fontId="12" fillId="0" borderId="1" xfId="1" applyFont="1" applyBorder="1" applyAlignment="1">
      <alignment horizontal="left" vertical="center"/>
    </xf>
    <xf numFmtId="0" fontId="12" fillId="0" borderId="1" xfId="1" applyFont="1" applyBorder="1" applyAlignment="1">
      <alignment horizontal="left" vertical="center" shrinkToFit="1"/>
    </xf>
    <xf numFmtId="0" fontId="12" fillId="2" borderId="1" xfId="0" applyFont="1" applyFill="1" applyBorder="1" applyAlignment="1">
      <alignment horizontal="left" vertical="center"/>
    </xf>
    <xf numFmtId="0" fontId="12" fillId="2" borderId="1" xfId="2" applyFont="1" applyFill="1" applyBorder="1" applyAlignment="1">
      <alignment horizontal="left" vertical="center"/>
    </xf>
    <xf numFmtId="0" fontId="12" fillId="0" borderId="1" xfId="2" applyFont="1" applyBorder="1" applyAlignment="1">
      <alignment horizontal="left" vertical="center"/>
    </xf>
    <xf numFmtId="0" fontId="12" fillId="0" borderId="1" xfId="0" applyFont="1" applyBorder="1" applyAlignment="1">
      <alignment horizontal="left" vertical="center"/>
    </xf>
    <xf numFmtId="0" fontId="11" fillId="0" borderId="1" xfId="0" applyFont="1" applyBorder="1" applyAlignment="1">
      <alignment horizontal="left" vertical="center"/>
    </xf>
    <xf numFmtId="0" fontId="12" fillId="0" borderId="0" xfId="2" applyFont="1" applyBorder="1" applyAlignment="1">
      <alignment horizontal="left" vertical="center"/>
    </xf>
    <xf numFmtId="0" fontId="12" fillId="0" borderId="0" xfId="1"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1" fillId="0" borderId="1" xfId="0" quotePrefix="1" applyFont="1" applyBorder="1" applyAlignment="1">
      <alignment horizontal="center" vertical="center"/>
    </xf>
    <xf numFmtId="0" fontId="11" fillId="0" borderId="1" xfId="0" applyFont="1" applyBorder="1" applyAlignment="1">
      <alignment horizontal="center" vertical="center"/>
    </xf>
    <xf numFmtId="0" fontId="11" fillId="0" borderId="0" xfId="0" quotePrefix="1" applyFont="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center" vertical="center" shrinkToFit="1"/>
    </xf>
    <xf numFmtId="0" fontId="12" fillId="2" borderId="1" xfId="2" applyFont="1" applyFill="1" applyBorder="1" applyAlignment="1">
      <alignment horizontal="center" vertical="center"/>
    </xf>
    <xf numFmtId="0" fontId="12" fillId="0" borderId="1" xfId="2" applyFont="1" applyBorder="1" applyAlignment="1">
      <alignment horizontal="center" vertical="center"/>
    </xf>
    <xf numFmtId="49" fontId="11" fillId="0" borderId="1" xfId="0" quotePrefix="1" applyNumberFormat="1" applyFont="1" applyBorder="1" applyAlignment="1">
      <alignment horizontal="center" vertical="center"/>
    </xf>
    <xf numFmtId="49"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3" borderId="1" xfId="2" applyFont="1" applyFill="1" applyBorder="1" applyAlignment="1">
      <alignment horizontal="left" vertical="center"/>
    </xf>
    <xf numFmtId="0" fontId="12" fillId="2" borderId="1" xfId="2" applyFont="1" applyFill="1" applyBorder="1" applyAlignment="1" applyProtection="1">
      <alignment horizontal="left" vertical="center"/>
      <protection locked="0" hidden="1"/>
    </xf>
    <xf numFmtId="0" fontId="12" fillId="2" borderId="1" xfId="2" applyFont="1" applyFill="1" applyBorder="1" applyAlignment="1">
      <alignment horizontal="left" vertical="center" shrinkToFit="1"/>
    </xf>
    <xf numFmtId="0" fontId="12" fillId="2" borderId="0" xfId="2" applyFont="1" applyFill="1" applyBorder="1" applyAlignment="1">
      <alignment horizontal="left" vertical="center"/>
    </xf>
    <xf numFmtId="0" fontId="12" fillId="0" borderId="1" xfId="2" applyFont="1" applyBorder="1" applyAlignment="1">
      <alignment horizontal="left" vertical="center" wrapText="1"/>
    </xf>
    <xf numFmtId="0" fontId="12" fillId="0" borderId="1" xfId="2" applyFont="1" applyFill="1" applyBorder="1" applyAlignment="1">
      <alignment horizontal="left" vertical="center"/>
    </xf>
    <xf numFmtId="0" fontId="14" fillId="0" borderId="9" xfId="0" applyFont="1" applyBorder="1" applyAlignment="1">
      <alignment horizontal="center" vertical="center"/>
    </xf>
    <xf numFmtId="0" fontId="18" fillId="0" borderId="0" xfId="0" applyFont="1" applyAlignment="1">
      <alignment horizontal="center" vertical="center" wrapText="1"/>
    </xf>
    <xf numFmtId="0" fontId="19" fillId="0" borderId="9" xfId="0" applyFont="1" applyBorder="1" applyAlignment="1">
      <alignment horizontal="center" vertical="center" wrapText="1"/>
    </xf>
    <xf numFmtId="0" fontId="19" fillId="0" borderId="0" xfId="0" applyFont="1" applyAlignment="1">
      <alignment horizontal="center" vertical="center" wrapText="1"/>
    </xf>
    <xf numFmtId="0" fontId="20" fillId="0" borderId="9" xfId="0" applyFont="1" applyBorder="1" applyAlignment="1">
      <alignment horizontal="center" vertical="center" shrinkToFit="1"/>
    </xf>
    <xf numFmtId="0" fontId="15" fillId="0" borderId="0" xfId="0" applyFont="1" applyAlignment="1">
      <alignment horizontal="center" vertical="center" shrinkToFit="1"/>
    </xf>
    <xf numFmtId="0" fontId="15" fillId="0" borderId="9" xfId="0" applyFont="1" applyBorder="1" applyAlignment="1">
      <alignment horizontal="center" vertical="center" wrapText="1" shrinkToFit="1"/>
    </xf>
    <xf numFmtId="0" fontId="15" fillId="0" borderId="16" xfId="0" applyFont="1" applyBorder="1" applyAlignment="1">
      <alignment horizontal="center" vertical="center" wrapText="1" shrinkToFit="1"/>
    </xf>
    <xf numFmtId="0" fontId="15"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21" fillId="0" borderId="9" xfId="0" applyFont="1" applyBorder="1" applyAlignment="1">
      <alignment horizontal="center" vertical="center" shrinkToFit="1"/>
    </xf>
    <xf numFmtId="0" fontId="8" fillId="0" borderId="9" xfId="0" applyFont="1" applyBorder="1" applyAlignment="1">
      <alignment horizontal="left" vertical="center" wrapText="1"/>
    </xf>
    <xf numFmtId="0" fontId="8" fillId="0" borderId="0" xfId="0" applyFont="1" applyAlignment="1">
      <alignment horizontal="left" vertical="center" wrapText="1"/>
    </xf>
    <xf numFmtId="0" fontId="27" fillId="0" borderId="41" xfId="0" applyFont="1" applyBorder="1" applyAlignment="1">
      <alignment horizontal="center" vertical="center"/>
    </xf>
    <xf numFmtId="0" fontId="29" fillId="0" borderId="6" xfId="0" applyFont="1" applyBorder="1" applyAlignment="1">
      <alignment horizontal="center" vertical="center"/>
    </xf>
    <xf numFmtId="0" fontId="29" fillId="0" borderId="0" xfId="0" applyFont="1" applyAlignment="1">
      <alignment horizontal="center" vertical="center"/>
    </xf>
    <xf numFmtId="0" fontId="29" fillId="0" borderId="56" xfId="0" applyFont="1" applyBorder="1" applyAlignment="1">
      <alignment horizontal="center" vertical="center"/>
    </xf>
    <xf numFmtId="0" fontId="29" fillId="0" borderId="19" xfId="0" applyFont="1" applyBorder="1" applyAlignment="1">
      <alignment horizontal="center" vertical="center"/>
    </xf>
    <xf numFmtId="0" fontId="0" fillId="0" borderId="14" xfId="0" applyBorder="1">
      <alignment vertical="center"/>
    </xf>
    <xf numFmtId="0" fontId="10" fillId="0" borderId="0" xfId="0" applyFont="1" applyAlignment="1">
      <alignment horizontal="justify" vertical="center"/>
    </xf>
    <xf numFmtId="0" fontId="36" fillId="0" borderId="76" xfId="0" applyFont="1" applyBorder="1" applyAlignment="1">
      <alignment horizontal="center" vertical="center"/>
    </xf>
    <xf numFmtId="49" fontId="37" fillId="0" borderId="5" xfId="0" applyNumberFormat="1" applyFont="1" applyBorder="1" applyAlignment="1">
      <alignment horizontal="center" vertical="center"/>
    </xf>
    <xf numFmtId="0" fontId="37" fillId="0" borderId="5" xfId="0" applyFont="1" applyBorder="1" applyAlignment="1">
      <alignment horizontal="center" vertical="center"/>
    </xf>
    <xf numFmtId="0" fontId="36" fillId="0" borderId="78" xfId="0" applyFont="1" applyBorder="1" applyAlignment="1">
      <alignment horizontal="center" vertical="center"/>
    </xf>
    <xf numFmtId="0" fontId="36" fillId="0" borderId="79" xfId="0" applyFont="1" applyBorder="1" applyAlignment="1">
      <alignment horizontal="center" vertical="center"/>
    </xf>
    <xf numFmtId="0" fontId="36" fillId="0" borderId="80" xfId="0" applyFont="1" applyBorder="1" applyAlignment="1">
      <alignment horizontal="center" vertical="center"/>
    </xf>
    <xf numFmtId="0" fontId="0" fillId="0" borderId="0" xfId="0" applyAlignment="1">
      <alignment horizontal="left" vertical="center"/>
    </xf>
    <xf numFmtId="0" fontId="9" fillId="0" borderId="0" xfId="0" applyFont="1">
      <alignment vertical="center"/>
    </xf>
    <xf numFmtId="0" fontId="0" fillId="5" borderId="0" xfId="0" applyFill="1" applyAlignment="1">
      <alignment horizontal="center" vertical="center"/>
    </xf>
    <xf numFmtId="0" fontId="0" fillId="5" borderId="0" xfId="0" applyFill="1">
      <alignment vertical="center"/>
    </xf>
    <xf numFmtId="0" fontId="0" fillId="5" borderId="82" xfId="0" applyFill="1" applyBorder="1">
      <alignment vertical="center"/>
    </xf>
    <xf numFmtId="49" fontId="39" fillId="0" borderId="83" xfId="0" applyNumberFormat="1" applyFont="1" applyBorder="1" applyAlignment="1" applyProtection="1">
      <alignment horizontal="center" vertical="center"/>
      <protection locked="0"/>
    </xf>
    <xf numFmtId="49" fontId="39" fillId="0" borderId="45" xfId="0" applyNumberFormat="1" applyFont="1" applyBorder="1" applyAlignment="1" applyProtection="1">
      <alignment horizontal="center" vertical="center"/>
      <protection locked="0"/>
    </xf>
    <xf numFmtId="0" fontId="18" fillId="0" borderId="83" xfId="0" applyFont="1" applyBorder="1" applyAlignment="1" applyProtection="1">
      <alignment horizontal="center" vertical="center"/>
      <protection locked="0"/>
    </xf>
    <xf numFmtId="0" fontId="0" fillId="6" borderId="0" xfId="0" applyFill="1" applyAlignment="1">
      <alignment horizontal="center" vertical="center" shrinkToFit="1"/>
    </xf>
    <xf numFmtId="0" fontId="0" fillId="5" borderId="0" xfId="0" applyFill="1" applyAlignment="1">
      <alignment vertical="center" shrinkToFit="1"/>
    </xf>
    <xf numFmtId="49" fontId="0" fillId="5" borderId="0" xfId="0" applyNumberFormat="1" applyFill="1">
      <alignment vertical="center"/>
    </xf>
    <xf numFmtId="49" fontId="0" fillId="6" borderId="80" xfId="0" applyNumberFormat="1" applyFill="1" applyBorder="1" applyAlignment="1">
      <alignment horizontal="center" vertical="center"/>
    </xf>
    <xf numFmtId="49" fontId="0" fillId="6" borderId="1" xfId="0" applyNumberFormat="1" applyFill="1" applyBorder="1" applyAlignment="1">
      <alignment horizontal="center" vertical="center"/>
    </xf>
    <xf numFmtId="49" fontId="0" fillId="6" borderId="3" xfId="0" applyNumberFormat="1" applyFill="1" applyBorder="1" applyAlignment="1">
      <alignment horizontal="center" vertical="center"/>
    </xf>
    <xf numFmtId="49" fontId="40" fillId="0" borderId="84" xfId="0" applyNumberFormat="1" applyFont="1" applyBorder="1" applyAlignment="1" applyProtection="1">
      <alignment horizontal="center" vertical="center"/>
      <protection locked="0"/>
    </xf>
    <xf numFmtId="0" fontId="40" fillId="6" borderId="84" xfId="0" applyFont="1" applyFill="1" applyBorder="1" applyAlignment="1">
      <alignment horizontal="center" vertical="center"/>
    </xf>
    <xf numFmtId="0" fontId="40" fillId="0" borderId="84" xfId="0" applyFont="1" applyBorder="1" applyAlignment="1" applyProtection="1">
      <alignment horizontal="center" vertical="center" shrinkToFit="1"/>
      <protection locked="0"/>
    </xf>
    <xf numFmtId="49" fontId="29" fillId="0" borderId="85" xfId="0" applyNumberFormat="1" applyFont="1" applyBorder="1" applyAlignment="1" applyProtection="1">
      <alignment horizontal="center" vertical="center" shrinkToFit="1"/>
      <protection locked="0"/>
    </xf>
    <xf numFmtId="0" fontId="0" fillId="0" borderId="84" xfId="0" applyBorder="1" applyAlignment="1" applyProtection="1">
      <alignment horizontal="center" vertical="center" shrinkToFit="1"/>
      <protection locked="0"/>
    </xf>
    <xf numFmtId="0" fontId="0" fillId="5" borderId="8" xfId="0" applyFill="1" applyBorder="1">
      <alignment vertical="center"/>
    </xf>
    <xf numFmtId="0" fontId="0" fillId="0" borderId="85" xfId="0" applyBorder="1" applyAlignment="1" applyProtection="1">
      <alignment horizontal="center" vertical="center" shrinkToFit="1"/>
      <protection locked="0"/>
    </xf>
    <xf numFmtId="0" fontId="40" fillId="6" borderId="90" xfId="0" applyFont="1" applyFill="1" applyBorder="1" applyAlignment="1">
      <alignment horizontal="center" vertical="center"/>
    </xf>
    <xf numFmtId="0" fontId="7" fillId="5" borderId="0" xfId="0" applyFont="1" applyFill="1" applyAlignment="1">
      <alignment horizontal="center" vertical="center"/>
    </xf>
    <xf numFmtId="0" fontId="1" fillId="5" borderId="0" xfId="0" applyFont="1" applyFill="1">
      <alignment vertical="center"/>
    </xf>
    <xf numFmtId="49" fontId="1" fillId="5" borderId="0" xfId="0" applyNumberFormat="1" applyFont="1" applyFill="1">
      <alignment vertical="center"/>
    </xf>
    <xf numFmtId="0" fontId="39" fillId="0" borderId="83" xfId="0" applyFont="1" applyBorder="1" applyAlignment="1" applyProtection="1">
      <alignment horizontal="center" vertical="center"/>
      <protection locked="0"/>
    </xf>
    <xf numFmtId="0" fontId="0" fillId="5" borderId="82" xfId="0" applyFill="1" applyBorder="1" applyAlignment="1">
      <alignment horizontal="center" vertical="center"/>
    </xf>
    <xf numFmtId="0" fontId="7" fillId="4" borderId="78"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25" xfId="0" applyFont="1" applyFill="1" applyBorder="1" applyAlignment="1">
      <alignment horizontal="center" vertical="center"/>
    </xf>
    <xf numFmtId="0" fontId="15" fillId="4" borderId="86" xfId="0" applyFont="1" applyFill="1" applyBorder="1" applyAlignment="1">
      <alignment horizontal="center" vertical="center"/>
    </xf>
    <xf numFmtId="0" fontId="6" fillId="4" borderId="1" xfId="0" applyFont="1" applyFill="1" applyBorder="1" applyAlignment="1">
      <alignment horizontal="center" vertical="center"/>
    </xf>
    <xf numFmtId="0" fontId="7" fillId="4" borderId="80"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84" xfId="0" applyFont="1" applyFill="1" applyBorder="1" applyAlignment="1">
      <alignment horizontal="center" vertical="center"/>
    </xf>
    <xf numFmtId="0" fontId="7" fillId="4" borderId="85" xfId="0" applyFont="1" applyFill="1" applyBorder="1" applyAlignment="1">
      <alignment horizontal="center" vertical="center"/>
    </xf>
    <xf numFmtId="0" fontId="24" fillId="4" borderId="11" xfId="0" applyFont="1" applyFill="1" applyBorder="1" applyAlignment="1">
      <alignment horizontal="center" vertical="center"/>
    </xf>
    <xf numFmtId="0" fontId="24" fillId="4" borderId="51" xfId="0" applyFont="1" applyFill="1" applyBorder="1" applyAlignment="1">
      <alignment horizontal="center" vertical="center"/>
    </xf>
    <xf numFmtId="0" fontId="24" fillId="4" borderId="83" xfId="0" applyFont="1" applyFill="1" applyBorder="1" applyAlignment="1">
      <alignment horizontal="center" vertical="center"/>
    </xf>
    <xf numFmtId="0" fontId="15" fillId="4" borderId="1" xfId="0" applyFont="1" applyFill="1" applyBorder="1" applyAlignment="1">
      <alignment horizontal="center" vertical="center"/>
    </xf>
    <xf numFmtId="0" fontId="20" fillId="0" borderId="0" xfId="0" applyFont="1" applyAlignment="1">
      <alignment horizontal="center" vertical="center" shrinkToFit="1"/>
    </xf>
    <xf numFmtId="0" fontId="20" fillId="0" borderId="16" xfId="0" applyFont="1" applyBorder="1" applyAlignment="1">
      <alignment horizontal="center" vertical="center" shrinkToFit="1"/>
    </xf>
    <xf numFmtId="0" fontId="21" fillId="0" borderId="22" xfId="0" applyFont="1" applyBorder="1" applyAlignment="1">
      <alignment horizontal="center" vertical="center" shrinkToFit="1"/>
    </xf>
    <xf numFmtId="0" fontId="21" fillId="0" borderId="0" xfId="0" applyFont="1" applyAlignment="1">
      <alignment horizontal="center" vertical="center" shrinkToFit="1"/>
    </xf>
    <xf numFmtId="0" fontId="25" fillId="0" borderId="0" xfId="0" applyFont="1" applyAlignment="1">
      <alignment horizontal="center" vertical="center" shrinkToFit="1"/>
    </xf>
    <xf numFmtId="0" fontId="21" fillId="0" borderId="16" xfId="0" applyFont="1" applyBorder="1" applyAlignment="1">
      <alignment horizontal="center" vertical="center" shrinkToFit="1"/>
    </xf>
    <xf numFmtId="0" fontId="14" fillId="0" borderId="0" xfId="0" applyFont="1" applyAlignment="1">
      <alignment horizontal="center" vertical="center"/>
    </xf>
    <xf numFmtId="49" fontId="8" fillId="6" borderId="87" xfId="0" applyNumberFormat="1" applyFont="1" applyFill="1" applyBorder="1" applyAlignment="1">
      <alignment horizontal="center" vertical="center"/>
    </xf>
    <xf numFmtId="49" fontId="8" fillId="6" borderId="88" xfId="0" applyNumberFormat="1" applyFont="1" applyFill="1" applyBorder="1" applyAlignment="1">
      <alignment horizontal="center" vertical="center"/>
    </xf>
    <xf numFmtId="49" fontId="8" fillId="6" borderId="89" xfId="0" applyNumberFormat="1" applyFont="1" applyFill="1" applyBorder="1" applyAlignment="1">
      <alignment horizontal="center" vertical="center"/>
    </xf>
    <xf numFmtId="0" fontId="8" fillId="5" borderId="0" xfId="0" applyFont="1" applyFill="1">
      <alignment vertical="center"/>
    </xf>
    <xf numFmtId="0" fontId="7" fillId="4" borderId="93" xfId="0" applyFont="1" applyFill="1" applyBorder="1" applyAlignment="1">
      <alignment horizontal="center" vertical="center"/>
    </xf>
    <xf numFmtId="0" fontId="6" fillId="4" borderId="94" xfId="0" applyFont="1" applyFill="1" applyBorder="1" applyAlignment="1">
      <alignment horizontal="center" vertical="center"/>
    </xf>
    <xf numFmtId="0" fontId="0" fillId="5" borderId="44" xfId="0" applyFill="1" applyBorder="1" applyAlignment="1">
      <alignment horizontal="center" vertical="center"/>
    </xf>
    <xf numFmtId="49" fontId="40" fillId="7" borderId="90" xfId="0" applyNumberFormat="1" applyFont="1" applyFill="1" applyBorder="1" applyAlignment="1">
      <alignment horizontal="center" vertical="center"/>
    </xf>
    <xf numFmtId="0" fontId="40" fillId="7" borderId="90" xfId="0" applyFont="1" applyFill="1" applyBorder="1" applyAlignment="1">
      <alignment horizontal="center" vertical="center" shrinkToFit="1"/>
    </xf>
    <xf numFmtId="49" fontId="40" fillId="7" borderId="57" xfId="0" applyNumberFormat="1" applyFont="1" applyFill="1" applyBorder="1" applyAlignment="1">
      <alignment horizontal="center" vertical="center" shrinkToFit="1"/>
    </xf>
    <xf numFmtId="0" fontId="8" fillId="7" borderId="57" xfId="0" applyFont="1" applyFill="1" applyBorder="1" applyAlignment="1">
      <alignment horizontal="center" vertical="center" shrinkToFit="1"/>
    </xf>
    <xf numFmtId="0" fontId="8" fillId="7" borderId="91" xfId="0" applyFont="1" applyFill="1" applyBorder="1" applyAlignment="1">
      <alignment horizontal="center" vertical="center" shrinkToFit="1"/>
    </xf>
    <xf numFmtId="0" fontId="41" fillId="0" borderId="1" xfId="0" applyFont="1" applyBorder="1" applyAlignment="1">
      <alignment vertical="center" shrinkToFit="1"/>
    </xf>
    <xf numFmtId="0" fontId="18" fillId="0" borderId="22" xfId="0" applyFont="1" applyBorder="1" applyAlignment="1">
      <alignment horizontal="center" vertical="center" wrapText="1"/>
    </xf>
    <xf numFmtId="0" fontId="11" fillId="0" borderId="1" xfId="0" applyFont="1" applyBorder="1" applyAlignment="1">
      <alignment horizontal="left" vertical="top"/>
    </xf>
    <xf numFmtId="0" fontId="12" fillId="0" borderId="1" xfId="1" applyFont="1" applyBorder="1" applyAlignment="1">
      <alignment horizontal="left" vertical="center" wrapText="1"/>
    </xf>
    <xf numFmtId="0" fontId="12" fillId="0" borderId="0" xfId="1" quotePrefix="1" applyFont="1" applyAlignment="1">
      <alignment horizontal="center" vertical="center"/>
    </xf>
    <xf numFmtId="0" fontId="12" fillId="2" borderId="0" xfId="2" quotePrefix="1" applyFont="1" applyFill="1" applyBorder="1" applyAlignment="1">
      <alignment horizontal="center" vertical="center"/>
    </xf>
    <xf numFmtId="0" fontId="12" fillId="2" borderId="0" xfId="2" quotePrefix="1" applyNumberFormat="1" applyFont="1" applyFill="1" applyBorder="1" applyAlignment="1">
      <alignment horizontal="center" vertical="center"/>
    </xf>
    <xf numFmtId="0" fontId="0" fillId="0" borderId="1" xfId="0" applyBorder="1" applyAlignment="1">
      <alignment horizontal="center" vertical="center" shrinkToFit="1"/>
    </xf>
    <xf numFmtId="0" fontId="8" fillId="0" borderId="1" xfId="0" quotePrefix="1" applyFont="1" applyBorder="1" applyAlignment="1">
      <alignment horizontal="center" vertical="center"/>
    </xf>
    <xf numFmtId="0" fontId="8" fillId="0" borderId="1" xfId="0" quotePrefix="1" applyFont="1" applyBorder="1" applyAlignment="1">
      <alignment horizontal="center" vertical="center" shrinkToFit="1"/>
    </xf>
    <xf numFmtId="0" fontId="38" fillId="0" borderId="78" xfId="0" applyFont="1" applyBorder="1" applyAlignment="1">
      <alignment horizontal="center" vertical="center"/>
    </xf>
    <xf numFmtId="0" fontId="38" fillId="0" borderId="80" xfId="0" applyFont="1" applyBorder="1" applyAlignment="1">
      <alignment horizontal="center" vertical="center"/>
    </xf>
    <xf numFmtId="0" fontId="36" fillId="0" borderId="73" xfId="0" applyFont="1" applyBorder="1" applyAlignment="1">
      <alignment horizontal="center" vertical="center"/>
    </xf>
    <xf numFmtId="0" fontId="0" fillId="0" borderId="0" xfId="0" applyAlignment="1">
      <alignment horizontal="center" vertical="center" shrinkToFit="1"/>
    </xf>
    <xf numFmtId="0" fontId="42" fillId="5" borderId="0" xfId="0" applyFont="1" applyFill="1" applyAlignment="1" applyProtection="1">
      <alignment horizontal="center" vertical="center" shrinkToFit="1"/>
      <protection locked="0"/>
    </xf>
    <xf numFmtId="0" fontId="41" fillId="0" borderId="0" xfId="0" applyFont="1" applyAlignment="1">
      <alignment vertical="center" shrinkToFit="1"/>
    </xf>
    <xf numFmtId="0" fontId="0" fillId="5" borderId="0" xfId="0" applyFill="1" applyAlignment="1">
      <alignment horizontal="left" vertical="center"/>
    </xf>
    <xf numFmtId="0" fontId="0" fillId="5" borderId="17" xfId="0" applyFill="1" applyBorder="1">
      <alignment vertical="center"/>
    </xf>
    <xf numFmtId="0" fontId="47" fillId="5" borderId="43" xfId="0" applyFont="1" applyFill="1" applyBorder="1">
      <alignment vertical="center"/>
    </xf>
    <xf numFmtId="0" fontId="0" fillId="5" borderId="45" xfId="0" applyFill="1" applyBorder="1">
      <alignment vertical="center"/>
    </xf>
    <xf numFmtId="0" fontId="8" fillId="0" borderId="0" xfId="0" applyFont="1" applyAlignment="1">
      <alignment horizontal="center" vertical="center" wrapText="1"/>
    </xf>
    <xf numFmtId="0" fontId="30" fillId="0" borderId="0" xfId="0" applyFont="1" applyAlignment="1">
      <alignment horizontal="center" vertical="center" wrapText="1" shrinkToFit="1"/>
    </xf>
    <xf numFmtId="0" fontId="11" fillId="0" borderId="1" xfId="1" applyFont="1" applyBorder="1" applyAlignment="1">
      <alignment horizontal="left" vertical="center"/>
    </xf>
    <xf numFmtId="0" fontId="24" fillId="5" borderId="0" xfId="0" applyFont="1" applyFill="1" applyAlignment="1">
      <alignment horizontal="center" vertical="center"/>
    </xf>
    <xf numFmtId="0" fontId="18" fillId="5" borderId="0" xfId="0" applyFont="1" applyFill="1" applyAlignment="1" applyProtection="1">
      <alignment horizontal="center" vertical="center"/>
      <protection locked="0"/>
    </xf>
    <xf numFmtId="49" fontId="49" fillId="0" borderId="0" xfId="0" applyNumberFormat="1" applyFont="1" applyAlignment="1">
      <alignment horizontal="center" vertical="center" shrinkToFit="1"/>
    </xf>
    <xf numFmtId="0" fontId="0" fillId="0" borderId="22" xfId="0" applyBorder="1">
      <alignment vertical="center"/>
    </xf>
    <xf numFmtId="0" fontId="15" fillId="0" borderId="11" xfId="0" applyFont="1" applyBorder="1" applyAlignment="1">
      <alignment horizontal="center" vertical="center" shrinkToFit="1"/>
    </xf>
    <xf numFmtId="0" fontId="15" fillId="0" borderId="15" xfId="0" applyFont="1" applyBorder="1" applyAlignment="1">
      <alignment horizontal="center" vertical="center" shrinkToFit="1"/>
    </xf>
    <xf numFmtId="0" fontId="15" fillId="0" borderId="18" xfId="0" applyFont="1" applyBorder="1" applyAlignment="1">
      <alignment horizontal="center" vertical="center" shrinkToFit="1"/>
    </xf>
    <xf numFmtId="0" fontId="8" fillId="0" borderId="0" xfId="0" applyFont="1" applyAlignment="1">
      <alignment horizontal="center" vertical="center" shrinkToFit="1"/>
    </xf>
    <xf numFmtId="0" fontId="0" fillId="0" borderId="0" xfId="0" applyAlignment="1">
      <alignment vertical="center" shrinkToFit="1"/>
    </xf>
    <xf numFmtId="0" fontId="15" fillId="0" borderId="27" xfId="0" applyFont="1" applyBorder="1" applyAlignment="1">
      <alignment horizontal="center" vertical="center" shrinkToFit="1"/>
    </xf>
    <xf numFmtId="0" fontId="15" fillId="0" borderId="25" xfId="0" applyFont="1" applyBorder="1" applyAlignment="1">
      <alignment horizontal="center" vertical="center" shrinkToFit="1"/>
    </xf>
    <xf numFmtId="0" fontId="15" fillId="0" borderId="22" xfId="0" applyFont="1" applyBorder="1" applyAlignment="1">
      <alignment horizontal="center" vertical="center" shrinkToFit="1"/>
    </xf>
    <xf numFmtId="0" fontId="50" fillId="0" borderId="1" xfId="2" applyFont="1" applyBorder="1" applyAlignment="1">
      <alignment horizontal="left" vertical="center"/>
    </xf>
    <xf numFmtId="0" fontId="50" fillId="0" borderId="1" xfId="1" applyFont="1" applyBorder="1" applyAlignment="1">
      <alignment horizontal="left" vertical="center"/>
    </xf>
    <xf numFmtId="0" fontId="11" fillId="0" borderId="1" xfId="0" quotePrefix="1" applyFont="1" applyBorder="1" applyAlignment="1">
      <alignment horizontal="center" vertical="center" shrinkToFit="1"/>
    </xf>
    <xf numFmtId="0" fontId="53" fillId="0" borderId="1" xfId="1" applyFont="1" applyBorder="1" applyAlignment="1">
      <alignment horizontal="left" vertical="center"/>
    </xf>
    <xf numFmtId="0" fontId="8" fillId="0" borderId="102" xfId="0" applyFont="1" applyBorder="1" applyAlignment="1">
      <alignment horizontal="left" vertical="center"/>
    </xf>
    <xf numFmtId="0" fontId="14" fillId="0" borderId="104" xfId="0" applyFont="1" applyBorder="1" applyAlignment="1">
      <alignment horizontal="center" vertical="center"/>
    </xf>
    <xf numFmtId="0" fontId="19" fillId="0" borderId="104" xfId="0" applyFont="1" applyBorder="1" applyAlignment="1">
      <alignment horizontal="center" vertical="center" wrapText="1"/>
    </xf>
    <xf numFmtId="0" fontId="20" fillId="0" borderId="104" xfId="0" applyFont="1" applyBorder="1" applyAlignment="1">
      <alignment horizontal="center" vertical="center" shrinkToFit="1"/>
    </xf>
    <xf numFmtId="0" fontId="15" fillId="0" borderId="104" xfId="0" applyFont="1" applyBorder="1" applyAlignment="1">
      <alignment horizontal="center" vertical="center" wrapText="1" shrinkToFit="1"/>
    </xf>
    <xf numFmtId="0" fontId="15" fillId="0" borderId="104" xfId="0" applyFont="1" applyBorder="1" applyAlignment="1">
      <alignment horizontal="center" vertical="center" wrapText="1"/>
    </xf>
    <xf numFmtId="0" fontId="21" fillId="0" borderId="104" xfId="0" applyFont="1" applyBorder="1" applyAlignment="1">
      <alignment horizontal="center" vertical="center" shrinkToFit="1"/>
    </xf>
    <xf numFmtId="0" fontId="8" fillId="0" borderId="104" xfId="0" applyFont="1" applyBorder="1" applyAlignment="1">
      <alignment horizontal="left" vertical="center" wrapText="1"/>
    </xf>
    <xf numFmtId="0" fontId="8" fillId="0" borderId="105" xfId="0" applyFont="1" applyBorder="1" applyAlignment="1">
      <alignment horizontal="left" vertical="center"/>
    </xf>
    <xf numFmtId="0" fontId="14" fillId="0" borderId="0" xfId="0" applyFont="1" applyAlignment="1">
      <alignment vertical="center" shrinkToFit="1"/>
    </xf>
    <xf numFmtId="0" fontId="14" fillId="0" borderId="0" xfId="0" applyFont="1" applyAlignment="1">
      <alignment horizontal="center" vertical="center" shrinkToFit="1"/>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4" borderId="43" xfId="0" applyFill="1" applyBorder="1" applyAlignment="1" applyProtection="1">
      <alignment horizontal="center" vertical="center"/>
      <protection locked="0"/>
    </xf>
    <xf numFmtId="0" fontId="0" fillId="4" borderId="44" xfId="0" applyFill="1" applyBorder="1" applyAlignment="1" applyProtection="1">
      <alignment horizontal="center" vertical="center"/>
      <protection locked="0"/>
    </xf>
    <xf numFmtId="0" fontId="0" fillId="4" borderId="45" xfId="0" applyFill="1" applyBorder="1" applyAlignment="1" applyProtection="1">
      <alignment horizontal="center" vertical="center"/>
      <protection locked="0"/>
    </xf>
    <xf numFmtId="0" fontId="27" fillId="0" borderId="46" xfId="0" applyFont="1" applyBorder="1" applyAlignment="1">
      <alignment horizontal="center" vertical="center"/>
    </xf>
    <xf numFmtId="0" fontId="28" fillId="0" borderId="47" xfId="0" applyFont="1" applyBorder="1" applyAlignment="1">
      <alignment horizontal="center" vertical="center"/>
    </xf>
    <xf numFmtId="0" fontId="27" fillId="0" borderId="50" xfId="0" applyFont="1" applyBorder="1" applyAlignment="1">
      <alignment horizontal="center" vertical="center"/>
    </xf>
    <xf numFmtId="0" fontId="28" fillId="0" borderId="55" xfId="0" applyFont="1" applyBorder="1" applyAlignment="1">
      <alignment horizontal="center" vertical="center"/>
    </xf>
    <xf numFmtId="0" fontId="0" fillId="4" borderId="10" xfId="0" applyFill="1" applyBorder="1" applyAlignment="1" applyProtection="1">
      <alignment horizontal="center" vertical="center"/>
      <protection locked="0"/>
    </xf>
    <xf numFmtId="0" fontId="0" fillId="4" borderId="21" xfId="0" applyFill="1" applyBorder="1" applyAlignment="1" applyProtection="1">
      <alignment horizontal="center" vertical="center"/>
      <protection locked="0"/>
    </xf>
    <xf numFmtId="0" fontId="0" fillId="4" borderId="51" xfId="0" applyFill="1" applyBorder="1" applyAlignment="1" applyProtection="1">
      <alignment horizontal="center" vertical="center"/>
      <protection locked="0"/>
    </xf>
    <xf numFmtId="0" fontId="30" fillId="0" borderId="7" xfId="0" applyFont="1" applyBorder="1" applyAlignment="1">
      <alignment horizontal="center" vertical="center" shrinkToFit="1"/>
    </xf>
    <xf numFmtId="0" fontId="30" fillId="0" borderId="52"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27" fillId="0" borderId="41" xfId="0" applyFont="1" applyBorder="1" applyAlignment="1">
      <alignment horizontal="center" vertical="center" wrapText="1"/>
    </xf>
    <xf numFmtId="0" fontId="28" fillId="0" borderId="48" xfId="0" applyFont="1" applyBorder="1" applyAlignment="1">
      <alignment horizontal="center" vertical="center"/>
    </xf>
    <xf numFmtId="0" fontId="28" fillId="0" borderId="53" xfId="0" applyFont="1" applyBorder="1" applyAlignment="1">
      <alignment horizontal="center" vertical="center"/>
    </xf>
    <xf numFmtId="49" fontId="21" fillId="0" borderId="27" xfId="0" applyNumberFormat="1" applyFont="1" applyBorder="1" applyAlignment="1">
      <alignment horizontal="center" vertical="center" wrapText="1"/>
    </xf>
    <xf numFmtId="0" fontId="21" fillId="0" borderId="22" xfId="0" applyFont="1" applyBorder="1" applyAlignment="1">
      <alignment horizontal="center" vertical="center" wrapText="1"/>
    </xf>
    <xf numFmtId="0" fontId="21" fillId="0" borderId="25" xfId="0" applyFont="1" applyBorder="1" applyAlignment="1">
      <alignment horizontal="center" vertical="center" wrapText="1"/>
    </xf>
    <xf numFmtId="0" fontId="27" fillId="0" borderId="41" xfId="0" applyFont="1" applyBorder="1" applyAlignment="1">
      <alignment horizontal="center" vertical="center"/>
    </xf>
    <xf numFmtId="0" fontId="21" fillId="0" borderId="27" xfId="0" applyFont="1" applyBorder="1" applyAlignment="1">
      <alignment horizontal="center" vertical="center"/>
    </xf>
    <xf numFmtId="0" fontId="21" fillId="0" borderId="22" xfId="0" applyFont="1" applyBorder="1" applyAlignment="1">
      <alignment horizontal="center" vertical="center"/>
    </xf>
    <xf numFmtId="0" fontId="21" fillId="0" borderId="25" xfId="0" applyFont="1" applyBorder="1" applyAlignment="1">
      <alignment horizontal="center" vertical="center"/>
    </xf>
    <xf numFmtId="0" fontId="27" fillId="0" borderId="42" xfId="0" applyFont="1" applyBorder="1" applyAlignment="1">
      <alignment horizontal="center" vertical="center" wrapText="1"/>
    </xf>
    <xf numFmtId="0" fontId="28" fillId="0" borderId="49" xfId="0" applyFont="1" applyBorder="1" applyAlignment="1">
      <alignment horizontal="center" vertical="center"/>
    </xf>
    <xf numFmtId="0" fontId="28" fillId="0" borderId="54" xfId="0" applyFont="1" applyBorder="1" applyAlignment="1">
      <alignment horizontal="center" vertical="center"/>
    </xf>
    <xf numFmtId="49" fontId="21" fillId="0" borderId="26" xfId="0" applyNumberFormat="1" applyFont="1" applyBorder="1" applyAlignment="1">
      <alignment horizontal="center" vertical="center" wrapText="1"/>
    </xf>
    <xf numFmtId="0" fontId="21" fillId="0" borderId="23" xfId="0" applyFont="1" applyBorder="1" applyAlignment="1">
      <alignment horizontal="center" vertical="center" wrapText="1"/>
    </xf>
    <xf numFmtId="0" fontId="21" fillId="0" borderId="24"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65" xfId="0" applyFont="1" applyBorder="1" applyAlignment="1">
      <alignment horizontal="center" vertical="center" wrapText="1"/>
    </xf>
    <xf numFmtId="0" fontId="31" fillId="0" borderId="27" xfId="0" applyFont="1" applyBorder="1" applyAlignment="1">
      <alignment horizontal="left" vertical="center" wrapText="1"/>
    </xf>
    <xf numFmtId="0" fontId="8" fillId="0" borderId="12" xfId="0" applyFont="1" applyBorder="1" applyAlignment="1">
      <alignment horizontal="left" vertical="center"/>
    </xf>
    <xf numFmtId="0" fontId="8" fillId="0" borderId="22" xfId="0" applyFont="1" applyBorder="1" applyAlignment="1">
      <alignment horizontal="left" vertical="center"/>
    </xf>
    <xf numFmtId="0" fontId="8" fillId="0" borderId="0" xfId="0" applyFont="1" applyAlignment="1">
      <alignment horizontal="left" vertical="center"/>
    </xf>
    <xf numFmtId="0" fontId="8" fillId="0" borderId="25" xfId="0" applyFont="1" applyBorder="1" applyAlignment="1">
      <alignment horizontal="left" vertical="center"/>
    </xf>
    <xf numFmtId="0" fontId="8" fillId="0" borderId="19" xfId="0" applyFont="1" applyBorder="1" applyAlignment="1">
      <alignment horizontal="left" vertical="center"/>
    </xf>
    <xf numFmtId="0" fontId="0" fillId="0" borderId="57" xfId="0" applyBorder="1" applyAlignment="1">
      <alignment horizontal="center" vertical="center"/>
    </xf>
    <xf numFmtId="0" fontId="0" fillId="0" borderId="58" xfId="0" applyBorder="1" applyAlignment="1">
      <alignment horizontal="center" vertical="center"/>
    </xf>
    <xf numFmtId="0" fontId="32" fillId="4" borderId="10" xfId="0" applyFont="1" applyFill="1" applyBorder="1" applyAlignment="1" applyProtection="1">
      <alignment horizontal="center" vertical="center"/>
      <protection locked="0"/>
    </xf>
    <xf numFmtId="0" fontId="32" fillId="4" borderId="51" xfId="0" applyFont="1" applyFill="1" applyBorder="1" applyAlignment="1" applyProtection="1">
      <alignment horizontal="center" vertical="center"/>
      <protection locked="0"/>
    </xf>
    <xf numFmtId="0" fontId="32" fillId="4" borderId="17" xfId="0" applyFont="1" applyFill="1" applyBorder="1" applyAlignment="1" applyProtection="1">
      <alignment horizontal="center" vertical="center"/>
      <protection locked="0"/>
    </xf>
    <xf numFmtId="0" fontId="32" fillId="4" borderId="59" xfId="0" applyFont="1" applyFill="1" applyBorder="1" applyAlignment="1" applyProtection="1">
      <alignment horizontal="center" vertical="center"/>
      <protection locked="0"/>
    </xf>
    <xf numFmtId="0" fontId="10" fillId="0" borderId="27"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5" xfId="0" applyFont="1" applyBorder="1" applyAlignment="1">
      <alignment horizontal="center" vertical="center" wrapText="1"/>
    </xf>
    <xf numFmtId="0" fontId="33" fillId="0" borderId="60" xfId="0" applyFont="1" applyBorder="1" applyAlignment="1">
      <alignment horizontal="center" vertical="center" wrapText="1"/>
    </xf>
    <xf numFmtId="0" fontId="33" fillId="0" borderId="61" xfId="0" applyFont="1" applyBorder="1" applyAlignment="1">
      <alignment horizontal="center" vertical="center" wrapText="1"/>
    </xf>
    <xf numFmtId="0" fontId="33" fillId="0" borderId="62" xfId="0" applyFont="1" applyBorder="1" applyAlignment="1">
      <alignment horizontal="center" vertical="center" wrapText="1"/>
    </xf>
    <xf numFmtId="0" fontId="34" fillId="3" borderId="10" xfId="0" applyFont="1" applyFill="1" applyBorder="1" applyAlignment="1">
      <alignment horizontal="center" vertical="center" wrapText="1"/>
    </xf>
    <xf numFmtId="0" fontId="34" fillId="3" borderId="51" xfId="0" applyFont="1" applyFill="1" applyBorder="1" applyAlignment="1">
      <alignment horizontal="center" vertical="center" wrapText="1"/>
    </xf>
    <xf numFmtId="0" fontId="34" fillId="3" borderId="14" xfId="0" applyFont="1" applyFill="1" applyBorder="1" applyAlignment="1">
      <alignment horizontal="center" vertical="center" wrapText="1"/>
    </xf>
    <xf numFmtId="0" fontId="34" fillId="3" borderId="65"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4" fillId="3" borderId="59" xfId="0" applyFont="1" applyFill="1" applyBorder="1" applyAlignment="1">
      <alignment horizontal="center" vertical="center" wrapText="1"/>
    </xf>
    <xf numFmtId="0" fontId="13" fillId="0" borderId="4" xfId="0" applyFont="1" applyBorder="1" applyAlignment="1">
      <alignment horizontal="center" vertical="center" wrapText="1"/>
    </xf>
    <xf numFmtId="49" fontId="0" fillId="0" borderId="70" xfId="0" applyNumberFormat="1" applyBorder="1" applyAlignment="1">
      <alignment horizontal="center" vertical="center"/>
    </xf>
    <xf numFmtId="49" fontId="0" fillId="0" borderId="73" xfId="0" applyNumberFormat="1" applyBorder="1" applyAlignment="1">
      <alignment horizontal="center" vertical="center"/>
    </xf>
    <xf numFmtId="0" fontId="35" fillId="0" borderId="71"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1" xfId="0" applyFont="1" applyBorder="1" applyAlignment="1">
      <alignment horizontal="center" vertical="center" wrapText="1"/>
    </xf>
    <xf numFmtId="0" fontId="31" fillId="0" borderId="72" xfId="0" applyFont="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31" fillId="0" borderId="75" xfId="0" applyFont="1" applyBorder="1" applyAlignment="1">
      <alignment horizontal="center" vertical="center"/>
    </xf>
    <xf numFmtId="0" fontId="31" fillId="0" borderId="19" xfId="0" applyFont="1" applyBorder="1" applyAlignment="1">
      <alignment horizontal="center" vertical="center"/>
    </xf>
    <xf numFmtId="0" fontId="31" fillId="0" borderId="20" xfId="0" applyFont="1" applyBorder="1" applyAlignment="1">
      <alignment horizontal="center" vertical="center"/>
    </xf>
    <xf numFmtId="0" fontId="34" fillId="4" borderId="66" xfId="0" applyFont="1" applyFill="1" applyBorder="1" applyAlignment="1" applyProtection="1">
      <alignment horizontal="center" vertical="center" wrapText="1"/>
      <protection locked="0"/>
    </xf>
    <xf numFmtId="0" fontId="34" fillId="4" borderId="67" xfId="0" applyFont="1" applyFill="1" applyBorder="1" applyAlignment="1" applyProtection="1">
      <alignment horizontal="center" vertical="center" wrapText="1"/>
      <protection locked="0"/>
    </xf>
    <xf numFmtId="0" fontId="34" fillId="4" borderId="68" xfId="0" applyFont="1" applyFill="1" applyBorder="1" applyAlignment="1" applyProtection="1">
      <alignment horizontal="center" vertical="center" wrapText="1"/>
      <protection locked="0"/>
    </xf>
    <xf numFmtId="0" fontId="34" fillId="4" borderId="69" xfId="0" applyFont="1" applyFill="1" applyBorder="1" applyAlignment="1" applyProtection="1">
      <alignment horizontal="center" vertical="center" wrapText="1"/>
      <protection locked="0"/>
    </xf>
    <xf numFmtId="0" fontId="34" fillId="4" borderId="43" xfId="0" applyFont="1" applyFill="1" applyBorder="1" applyAlignment="1" applyProtection="1">
      <alignment horizontal="center" vertical="center" wrapText="1"/>
      <protection locked="0"/>
    </xf>
    <xf numFmtId="0" fontId="34" fillId="4" borderId="44" xfId="0" applyFont="1" applyFill="1" applyBorder="1" applyAlignment="1" applyProtection="1">
      <alignment horizontal="center" vertical="center" wrapText="1"/>
      <protection locked="0"/>
    </xf>
    <xf numFmtId="0" fontId="34" fillId="4" borderId="45" xfId="0" applyFont="1" applyFill="1" applyBorder="1" applyAlignment="1" applyProtection="1">
      <alignment horizontal="center" vertical="center" wrapText="1"/>
      <protection locked="0"/>
    </xf>
    <xf numFmtId="0" fontId="0" fillId="0" borderId="19" xfId="0" applyBorder="1" applyAlignment="1">
      <alignment horizontal="center" vertical="center"/>
    </xf>
    <xf numFmtId="0" fontId="37" fillId="0" borderId="6" xfId="0" applyFont="1" applyBorder="1" applyAlignment="1">
      <alignment horizontal="center" vertical="center"/>
    </xf>
    <xf numFmtId="0" fontId="37" fillId="0" borderId="8" xfId="0" applyFont="1" applyBorder="1" applyAlignment="1">
      <alignment horizontal="center" vertical="center"/>
    </xf>
    <xf numFmtId="0" fontId="37" fillId="0" borderId="77" xfId="0" applyFont="1" applyBorder="1" applyAlignment="1">
      <alignment horizontal="center" vertical="center"/>
    </xf>
    <xf numFmtId="0" fontId="31" fillId="0" borderId="81" xfId="0" applyFont="1" applyBorder="1" applyAlignment="1">
      <alignment horizontal="left"/>
    </xf>
    <xf numFmtId="0" fontId="35" fillId="0" borderId="27" xfId="0" applyFont="1" applyBorder="1" applyAlignment="1">
      <alignment horizontal="left" vertical="center" wrapText="1"/>
    </xf>
    <xf numFmtId="0" fontId="31" fillId="0" borderId="12" xfId="0" applyFont="1" applyBorder="1" applyAlignment="1">
      <alignment horizontal="left" vertical="center" wrapText="1"/>
    </xf>
    <xf numFmtId="0" fontId="31" fillId="0" borderId="13" xfId="0" applyFont="1" applyBorder="1" applyAlignment="1">
      <alignment horizontal="left" vertical="center" wrapText="1"/>
    </xf>
    <xf numFmtId="0" fontId="31" fillId="0" borderId="22" xfId="0" applyFont="1" applyBorder="1" applyAlignment="1">
      <alignment horizontal="left" vertical="center" wrapText="1"/>
    </xf>
    <xf numFmtId="0" fontId="31" fillId="0" borderId="0" xfId="0" applyFont="1" applyAlignment="1">
      <alignment horizontal="left" vertical="center" wrapText="1"/>
    </xf>
    <xf numFmtId="0" fontId="31" fillId="0" borderId="16" xfId="0" applyFont="1" applyBorder="1" applyAlignment="1">
      <alignment horizontal="left" vertical="center" wrapText="1"/>
    </xf>
    <xf numFmtId="0" fontId="31" fillId="0" borderId="25" xfId="0" applyFont="1" applyBorder="1" applyAlignment="1">
      <alignment horizontal="left" vertical="center" wrapText="1"/>
    </xf>
    <xf numFmtId="0" fontId="31" fillId="0" borderId="19" xfId="0" applyFont="1" applyBorder="1" applyAlignment="1">
      <alignment horizontal="left" vertical="center" wrapText="1"/>
    </xf>
    <xf numFmtId="0" fontId="31" fillId="0" borderId="20" xfId="0" applyFont="1" applyBorder="1" applyAlignment="1">
      <alignment horizontal="left" vertical="center" wrapText="1"/>
    </xf>
    <xf numFmtId="0" fontId="26" fillId="0" borderId="0" xfId="0" applyFont="1">
      <alignment vertical="center"/>
    </xf>
    <xf numFmtId="0" fontId="0" fillId="0" borderId="0" xfId="0">
      <alignment vertical="center"/>
    </xf>
    <xf numFmtId="0" fontId="26" fillId="0" borderId="0" xfId="0" applyFont="1" applyAlignment="1">
      <alignment horizontal="center" vertical="center"/>
    </xf>
    <xf numFmtId="0" fontId="15" fillId="0" borderId="26" xfId="0" applyFont="1" applyBorder="1" applyAlignment="1">
      <alignment horizontal="center" vertical="center" shrinkToFit="1"/>
    </xf>
    <xf numFmtId="0" fontId="15" fillId="0" borderId="23" xfId="0" applyFont="1" applyBorder="1" applyAlignment="1">
      <alignment horizontal="center" vertical="center" shrinkToFit="1"/>
    </xf>
    <xf numFmtId="0" fontId="22" fillId="0" borderId="27" xfId="0" applyFont="1" applyBorder="1" applyAlignment="1">
      <alignment horizontal="center" vertical="center" shrinkToFit="1"/>
    </xf>
    <xf numFmtId="0" fontId="22" fillId="0" borderId="12" xfId="0" applyFont="1" applyBorder="1" applyAlignment="1">
      <alignment horizontal="center" vertical="center" shrinkToFit="1"/>
    </xf>
    <xf numFmtId="0" fontId="22" fillId="0" borderId="13" xfId="0" applyFont="1" applyBorder="1" applyAlignment="1">
      <alignment horizontal="center" vertical="center" shrinkToFit="1"/>
    </xf>
    <xf numFmtId="0" fontId="22" fillId="0" borderId="22" xfId="0" applyFont="1" applyBorder="1" applyAlignment="1">
      <alignment horizontal="center" vertical="center" shrinkToFit="1"/>
    </xf>
    <xf numFmtId="0" fontId="22" fillId="0" borderId="0" xfId="0" applyFont="1" applyAlignment="1">
      <alignment horizontal="center" vertical="center" shrinkToFit="1"/>
    </xf>
    <xf numFmtId="0" fontId="22" fillId="0" borderId="16" xfId="0" applyFont="1" applyBorder="1" applyAlignment="1">
      <alignment horizontal="center" vertical="center" shrinkToFit="1"/>
    </xf>
    <xf numFmtId="0" fontId="48" fillId="0" borderId="23" xfId="0" applyFont="1" applyBorder="1" applyAlignment="1">
      <alignment horizontal="center" vertical="center" shrinkToFit="1"/>
    </xf>
    <xf numFmtId="0" fontId="48" fillId="0" borderId="24" xfId="0" applyFont="1" applyBorder="1" applyAlignment="1">
      <alignment horizontal="center" vertical="center" shrinkToFit="1"/>
    </xf>
    <xf numFmtId="0" fontId="22" fillId="0" borderId="25" xfId="0" applyFont="1" applyBorder="1" applyAlignment="1">
      <alignment horizontal="center" vertical="center" shrinkToFit="1"/>
    </xf>
    <xf numFmtId="0" fontId="22" fillId="0" borderId="19" xfId="0" applyFont="1" applyBorder="1" applyAlignment="1">
      <alignment horizontal="center" vertical="center" shrinkToFit="1"/>
    </xf>
    <xf numFmtId="0" fontId="22" fillId="0" borderId="20" xfId="0" applyFont="1" applyBorder="1" applyAlignment="1">
      <alignment horizontal="center" vertical="center" shrinkToFit="1"/>
    </xf>
    <xf numFmtId="0" fontId="20" fillId="0" borderId="27" xfId="0" applyFont="1" applyBorder="1" applyAlignment="1">
      <alignment horizontal="center" vertical="center" shrinkToFit="1"/>
    </xf>
    <xf numFmtId="0" fontId="20" fillId="0" borderId="22" xfId="0" applyFont="1" applyBorder="1" applyAlignment="1">
      <alignment horizontal="center" vertical="center" shrinkToFit="1"/>
    </xf>
    <xf numFmtId="0" fontId="20" fillId="0" borderId="25"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16" xfId="0" applyFont="1" applyBorder="1" applyAlignment="1">
      <alignment horizontal="center" vertical="center" shrinkToFit="1"/>
    </xf>
    <xf numFmtId="0" fontId="20" fillId="0" borderId="20" xfId="0" applyFont="1" applyBorder="1" applyAlignment="1">
      <alignment horizontal="center" vertical="center" shrinkToFit="1"/>
    </xf>
    <xf numFmtId="0" fontId="23" fillId="0" borderId="26"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center" vertical="center" wrapText="1"/>
    </xf>
    <xf numFmtId="0" fontId="20" fillId="0" borderId="12" xfId="0" applyFont="1" applyBorder="1" applyAlignment="1">
      <alignment horizontal="center" vertical="center" shrinkToFit="1"/>
    </xf>
    <xf numFmtId="0" fontId="20" fillId="0" borderId="0" xfId="0" applyFont="1" applyAlignment="1">
      <alignment horizontal="center" vertical="center" shrinkToFit="1"/>
    </xf>
    <xf numFmtId="0" fontId="20" fillId="0" borderId="19" xfId="0" applyFont="1" applyBorder="1" applyAlignment="1">
      <alignment horizontal="center" vertical="center" shrinkToFit="1"/>
    </xf>
    <xf numFmtId="0" fontId="15" fillId="0" borderId="24" xfId="0" applyFont="1" applyBorder="1" applyAlignment="1">
      <alignment horizontal="center" vertical="center" shrinkToFit="1"/>
    </xf>
    <xf numFmtId="0" fontId="16" fillId="0" borderId="83" xfId="0" applyFont="1" applyBorder="1" applyAlignment="1">
      <alignment horizontal="center" vertical="center"/>
    </xf>
    <xf numFmtId="0" fontId="17" fillId="0" borderId="92" xfId="0" applyFont="1" applyBorder="1" applyAlignment="1">
      <alignment horizontal="center" vertical="center" shrinkToFit="1"/>
    </xf>
    <xf numFmtId="0" fontId="17" fillId="0" borderId="84" xfId="0" applyFont="1" applyBorder="1" applyAlignment="1">
      <alignment horizontal="center" vertical="center" shrinkToFit="1"/>
    </xf>
    <xf numFmtId="0" fontId="18" fillId="0" borderId="84" xfId="0" applyFont="1" applyBorder="1" applyAlignment="1">
      <alignment horizontal="center" vertical="center" wrapText="1"/>
    </xf>
    <xf numFmtId="0" fontId="21" fillId="0" borderId="27"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22" xfId="0" applyFont="1" applyBorder="1" applyAlignment="1">
      <alignment horizontal="center" vertical="center" shrinkToFit="1"/>
    </xf>
    <xf numFmtId="0" fontId="21" fillId="0" borderId="0" xfId="0" applyFont="1" applyAlignment="1">
      <alignment horizontal="center" vertical="center" shrinkToFit="1"/>
    </xf>
    <xf numFmtId="0" fontId="21" fillId="0" borderId="16" xfId="0" applyFont="1" applyBorder="1" applyAlignment="1">
      <alignment horizontal="center" vertical="center" shrinkToFit="1"/>
    </xf>
    <xf numFmtId="0" fontId="21" fillId="0" borderId="25" xfId="0" applyFont="1" applyBorder="1" applyAlignment="1">
      <alignment horizontal="center" vertical="center" shrinkToFit="1"/>
    </xf>
    <xf numFmtId="0" fontId="21" fillId="0" borderId="19" xfId="0" applyFont="1" applyBorder="1" applyAlignment="1">
      <alignment horizontal="center" vertical="center" shrinkToFit="1"/>
    </xf>
    <xf numFmtId="0" fontId="21" fillId="0" borderId="20" xfId="0" applyFont="1" applyBorder="1" applyAlignment="1">
      <alignment horizontal="center" vertical="center" shrinkToFit="1"/>
    </xf>
    <xf numFmtId="0" fontId="21" fillId="0" borderId="28" xfId="0" applyFont="1" applyBorder="1" applyAlignment="1">
      <alignment horizontal="center" vertical="center" shrinkToFit="1"/>
    </xf>
    <xf numFmtId="0" fontId="21" fillId="0" borderId="33" xfId="0" applyFont="1" applyBorder="1" applyAlignment="1">
      <alignment horizontal="center" vertical="center" shrinkToFit="1"/>
    </xf>
    <xf numFmtId="0" fontId="21" fillId="0" borderId="36" xfId="0" applyFont="1" applyBorder="1" applyAlignment="1">
      <alignment horizontal="center" vertical="center" shrinkToFit="1"/>
    </xf>
    <xf numFmtId="0" fontId="30" fillId="0" borderId="29" xfId="0" applyFont="1" applyBorder="1" applyAlignment="1">
      <alignment horizontal="center" vertical="center" wrapText="1" shrinkToFit="1"/>
    </xf>
    <xf numFmtId="0" fontId="30" fillId="0" borderId="34" xfId="0" applyFont="1" applyBorder="1" applyAlignment="1">
      <alignment horizontal="center" vertical="center" wrapText="1" shrinkToFit="1"/>
    </xf>
    <xf numFmtId="0" fontId="30" fillId="0" borderId="37" xfId="0" applyFont="1" applyBorder="1" applyAlignment="1">
      <alignment horizontal="center" vertical="center" wrapText="1" shrinkToFit="1"/>
    </xf>
    <xf numFmtId="49" fontId="49" fillId="0" borderId="30" xfId="0" applyNumberFormat="1" applyFont="1" applyBorder="1" applyAlignment="1">
      <alignment horizontal="center" vertical="center" shrinkToFit="1"/>
    </xf>
    <xf numFmtId="49" fontId="49" fillId="0" borderId="31" xfId="0" applyNumberFormat="1" applyFont="1" applyBorder="1" applyAlignment="1">
      <alignment horizontal="center" vertical="center" shrinkToFit="1"/>
    </xf>
    <xf numFmtId="49" fontId="49" fillId="0" borderId="32" xfId="0" applyNumberFormat="1" applyFont="1" applyBorder="1" applyAlignment="1">
      <alignment horizontal="center" vertical="center" shrinkToFit="1"/>
    </xf>
    <xf numFmtId="49" fontId="49" fillId="0" borderId="35" xfId="0" applyNumberFormat="1" applyFont="1" applyBorder="1" applyAlignment="1">
      <alignment horizontal="center" vertical="center" shrinkToFit="1"/>
    </xf>
    <xf numFmtId="49" fontId="49" fillId="0" borderId="0" xfId="0" applyNumberFormat="1" applyFont="1" applyAlignment="1">
      <alignment horizontal="center" vertical="center" shrinkToFit="1"/>
    </xf>
    <xf numFmtId="49" fontId="49" fillId="0" borderId="33" xfId="0" applyNumberFormat="1" applyFont="1" applyBorder="1" applyAlignment="1">
      <alignment horizontal="center" vertical="center" shrinkToFit="1"/>
    </xf>
    <xf numFmtId="49" fontId="49" fillId="0" borderId="38" xfId="0" applyNumberFormat="1" applyFont="1" applyBorder="1" applyAlignment="1">
      <alignment horizontal="center" vertical="center" shrinkToFit="1"/>
    </xf>
    <xf numFmtId="49" fontId="49" fillId="0" borderId="39" xfId="0" applyNumberFormat="1" applyFont="1" applyBorder="1" applyAlignment="1">
      <alignment horizontal="center" vertical="center" shrinkToFit="1"/>
    </xf>
    <xf numFmtId="49" fontId="49" fillId="0" borderId="40" xfId="0" applyNumberFormat="1" applyFont="1" applyBorder="1" applyAlignment="1">
      <alignment horizontal="center" vertical="center" shrinkToFit="1"/>
    </xf>
    <xf numFmtId="0" fontId="8" fillId="0" borderId="12" xfId="0" applyFont="1" applyBorder="1" applyAlignment="1">
      <alignment horizontal="center" vertical="center" wrapText="1"/>
    </xf>
    <xf numFmtId="0" fontId="8" fillId="0" borderId="28" xfId="0" applyFont="1" applyBorder="1" applyAlignment="1">
      <alignment horizontal="center" vertical="center" wrapText="1"/>
    </xf>
    <xf numFmtId="0" fontId="54" fillId="0" borderId="103" xfId="0" applyFont="1" applyBorder="1" applyAlignment="1">
      <alignment horizontal="center" vertical="center"/>
    </xf>
    <xf numFmtId="0" fontId="54" fillId="0" borderId="0" xfId="0" applyFont="1" applyAlignment="1">
      <alignment horizontal="center" vertical="center"/>
    </xf>
    <xf numFmtId="0" fontId="23" fillId="0" borderId="13" xfId="0" applyFont="1" applyBorder="1" applyAlignment="1">
      <alignment horizontal="center" vertical="center" textRotation="255" wrapText="1" shrinkToFit="1"/>
    </xf>
    <xf numFmtId="0" fontId="23" fillId="0" borderId="16" xfId="0" applyFont="1" applyBorder="1" applyAlignment="1">
      <alignment horizontal="center" vertical="center" textRotation="255" wrapText="1" shrinkToFit="1"/>
    </xf>
    <xf numFmtId="0" fontId="23" fillId="0" borderId="20" xfId="0" applyFont="1" applyBorder="1" applyAlignment="1">
      <alignment horizontal="center" vertical="center" textRotation="255" wrapText="1" shrinkToFit="1"/>
    </xf>
    <xf numFmtId="0" fontId="8" fillId="0" borderId="102" xfId="0" applyFont="1" applyBorder="1" applyAlignment="1">
      <alignment horizontal="center" vertical="center" shrinkToFit="1"/>
    </xf>
    <xf numFmtId="0" fontId="54" fillId="0" borderId="64" xfId="0" applyFont="1" applyBorder="1" applyAlignment="1">
      <alignment horizontal="center" vertical="center"/>
    </xf>
    <xf numFmtId="0" fontId="54" fillId="0" borderId="19" xfId="0" applyFont="1" applyBorder="1" applyAlignment="1">
      <alignment horizontal="center" vertical="center"/>
    </xf>
    <xf numFmtId="0" fontId="14" fillId="0" borderId="1" xfId="0" applyFont="1" applyBorder="1" applyAlignment="1">
      <alignment horizontal="center" vertical="center" shrinkToFit="1"/>
    </xf>
    <xf numFmtId="0" fontId="14" fillId="0" borderId="2" xfId="0" applyFont="1" applyBorder="1" applyAlignment="1">
      <alignment horizontal="center" vertical="center" shrinkToFit="1"/>
    </xf>
    <xf numFmtId="0" fontId="20" fillId="0" borderId="13" xfId="0" applyFont="1" applyBorder="1" applyAlignment="1">
      <alignment horizontal="center" vertical="center" textRotation="255" shrinkToFit="1"/>
    </xf>
    <xf numFmtId="0" fontId="20" fillId="0" borderId="16" xfId="0" applyFont="1" applyBorder="1" applyAlignment="1">
      <alignment horizontal="center" vertical="center" textRotation="255" shrinkToFit="1"/>
    </xf>
    <xf numFmtId="0" fontId="20" fillId="0" borderId="20" xfId="0" applyFont="1" applyBorder="1" applyAlignment="1">
      <alignment horizontal="center" vertical="center" textRotation="255" shrinkToFit="1"/>
    </xf>
    <xf numFmtId="0" fontId="17" fillId="0" borderId="95" xfId="0" applyFont="1" applyBorder="1" applyAlignment="1">
      <alignment horizontal="center" vertical="center" shrinkToFit="1"/>
    </xf>
    <xf numFmtId="0" fontId="17" fillId="0" borderId="96" xfId="0" applyFont="1" applyBorder="1" applyAlignment="1">
      <alignment horizontal="center" vertical="center" shrinkToFit="1"/>
    </xf>
    <xf numFmtId="0" fontId="17" fillId="0" borderId="58" xfId="0" applyFont="1" applyBorder="1" applyAlignment="1">
      <alignment horizontal="center" vertical="center" shrinkToFit="1"/>
    </xf>
    <xf numFmtId="0" fontId="17" fillId="0" borderId="90" xfId="0" applyFont="1" applyBorder="1" applyAlignment="1">
      <alignment horizontal="center" vertical="center" shrinkToFit="1"/>
    </xf>
    <xf numFmtId="0" fontId="18" fillId="0" borderId="97" xfId="0" applyFont="1" applyBorder="1" applyAlignment="1">
      <alignment horizontal="center" vertical="center" wrapText="1"/>
    </xf>
    <xf numFmtId="0" fontId="18" fillId="0" borderId="98" xfId="0" applyFont="1" applyBorder="1" applyAlignment="1">
      <alignment horizontal="center" vertical="center" wrapText="1"/>
    </xf>
    <xf numFmtId="0" fontId="18" fillId="0" borderId="91" xfId="0" applyFont="1" applyBorder="1" applyAlignment="1">
      <alignment horizontal="center" vertical="center" wrapText="1"/>
    </xf>
    <xf numFmtId="0" fontId="16" fillId="0" borderId="43" xfId="0" applyFont="1" applyBorder="1" applyAlignment="1">
      <alignment horizontal="center" vertical="center"/>
    </xf>
    <xf numFmtId="0" fontId="15" fillId="0" borderId="27"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25"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27" xfId="0" applyFont="1" applyBorder="1" applyAlignment="1">
      <alignment horizontal="center" vertical="center" wrapText="1" shrinkToFit="1"/>
    </xf>
    <xf numFmtId="0" fontId="15" fillId="0" borderId="13" xfId="0" applyFont="1" applyBorder="1" applyAlignment="1">
      <alignment horizontal="center" vertical="center" wrapText="1" shrinkToFit="1"/>
    </xf>
    <xf numFmtId="0" fontId="15" fillId="0" borderId="22" xfId="0" applyFont="1" applyBorder="1" applyAlignment="1">
      <alignment horizontal="center" vertical="center" wrapText="1" shrinkToFit="1"/>
    </xf>
    <xf numFmtId="0" fontId="15" fillId="0" borderId="16" xfId="0" applyFont="1" applyBorder="1" applyAlignment="1">
      <alignment horizontal="center" vertical="center" wrapText="1" shrinkToFit="1"/>
    </xf>
    <xf numFmtId="0" fontId="15" fillId="0" borderId="25" xfId="0" applyFont="1" applyBorder="1" applyAlignment="1">
      <alignment horizontal="center" vertical="center" wrapText="1" shrinkToFit="1"/>
    </xf>
    <xf numFmtId="0" fontId="15" fillId="0" borderId="20" xfId="0" applyFont="1" applyBorder="1" applyAlignment="1">
      <alignment horizontal="center" vertical="center" wrapText="1" shrinkToFit="1"/>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54" fillId="0" borderId="82" xfId="0" applyFont="1" applyBorder="1" applyAlignment="1">
      <alignment horizontal="center" vertical="center"/>
    </xf>
    <xf numFmtId="0" fontId="14" fillId="0" borderId="0" xfId="0" applyFont="1" applyAlignment="1">
      <alignment horizontal="center" vertical="center" shrinkToFit="1"/>
    </xf>
    <xf numFmtId="0" fontId="16" fillId="0" borderId="99" xfId="0" applyFont="1" applyBorder="1" applyAlignment="1">
      <alignment horizontal="center" vertical="center"/>
    </xf>
    <xf numFmtId="0" fontId="16" fillId="0" borderId="100" xfId="0" applyFont="1" applyBorder="1" applyAlignment="1">
      <alignment horizontal="center" vertical="center"/>
    </xf>
    <xf numFmtId="0" fontId="16" fillId="0" borderId="101" xfId="0" applyFont="1" applyBorder="1" applyAlignment="1">
      <alignment horizontal="center" vertical="center"/>
    </xf>
    <xf numFmtId="0" fontId="11" fillId="0" borderId="0" xfId="0" applyFont="1" applyBorder="1" applyAlignment="1">
      <alignment horizontal="left" vertical="center"/>
    </xf>
  </cellXfs>
  <cellStyles count="3">
    <cellStyle name="ハイパーリンク" xfId="2" builtinId="8"/>
    <cellStyle name="標準" xfId="0" builtinId="0"/>
    <cellStyle name="標準 2" xfId="1" xr:uid="{00000000-0005-0000-0000-000002000000}"/>
  </cellStyles>
  <dxfs count="5">
    <dxf>
      <font>
        <color theme="0"/>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12</xdr:col>
      <xdr:colOff>292826</xdr:colOff>
      <xdr:row>6</xdr:row>
      <xdr:rowOff>250372</xdr:rowOff>
    </xdr:from>
    <xdr:to>
      <xdr:col>17</xdr:col>
      <xdr:colOff>458561</xdr:colOff>
      <xdr:row>11</xdr:row>
      <xdr:rowOff>83004</xdr:rowOff>
    </xdr:to>
    <xdr:sp macro="" textlink="">
      <xdr:nvSpPr>
        <xdr:cNvPr id="3" name="吹き出し: 四角形 1">
          <a:extLst>
            <a:ext uri="{FF2B5EF4-FFF2-40B4-BE49-F238E27FC236}">
              <a16:creationId xmlns:a16="http://schemas.microsoft.com/office/drawing/2014/main" id="{00000000-0008-0000-0000-000003000000}"/>
            </a:ext>
          </a:extLst>
        </xdr:cNvPr>
        <xdr:cNvSpPr/>
      </xdr:nvSpPr>
      <xdr:spPr>
        <a:xfrm>
          <a:off x="13260433" y="2563586"/>
          <a:ext cx="3894092" cy="2145847"/>
        </a:xfrm>
        <a:prstGeom prst="wedgeRectCallout">
          <a:avLst>
            <a:gd name="adj1" fmla="val -49699"/>
            <a:gd name="adj2" fmla="val 2140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⑥全て記入ができたら、シートの</a:t>
          </a:r>
          <a:r>
            <a:rPr kumimoji="1" lang="ja-JP" altLang="en-US" sz="1100" u="sng">
              <a:solidFill>
                <a:srgbClr val="FF0000"/>
              </a:solidFill>
            </a:rPr>
            <a:t>２出品目録</a:t>
          </a:r>
          <a:r>
            <a:rPr kumimoji="1" lang="ja-JP" altLang="en-US" sz="1100">
              <a:solidFill>
                <a:schemeClr val="tx1"/>
              </a:solidFill>
            </a:rPr>
            <a:t>と</a:t>
          </a:r>
          <a:r>
            <a:rPr kumimoji="1" lang="ja-JP" altLang="en-US" sz="1100" u="sng">
              <a:solidFill>
                <a:srgbClr val="FF0000"/>
              </a:solidFill>
            </a:rPr>
            <a:t>３出品票</a:t>
          </a:r>
          <a:r>
            <a:rPr kumimoji="1" lang="ja-JP" altLang="en-US" sz="1100">
              <a:solidFill>
                <a:schemeClr val="tx1"/>
              </a:solidFill>
            </a:rPr>
            <a:t>を印刷してください。</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２出品目録は</a:t>
          </a:r>
          <a:r>
            <a:rPr kumimoji="1" lang="ja-JP" altLang="en-US" sz="1100" u="sng">
              <a:solidFill>
                <a:srgbClr val="FF0000"/>
              </a:solidFill>
            </a:rPr>
            <a:t>両面印刷長編とじ</a:t>
          </a:r>
          <a:r>
            <a:rPr kumimoji="1" lang="ja-JP" altLang="en-US" sz="1100" u="none">
              <a:solidFill>
                <a:schemeClr val="tx1"/>
              </a:solidFill>
            </a:rPr>
            <a:t>で</a:t>
          </a:r>
          <a:r>
            <a:rPr kumimoji="1" lang="en-US" altLang="ja-JP" sz="1100" u="sng">
              <a:solidFill>
                <a:srgbClr val="FF0000"/>
              </a:solidFill>
            </a:rPr>
            <a:t>B4</a:t>
          </a:r>
          <a:r>
            <a:rPr kumimoji="1" lang="ja-JP" altLang="en-US" sz="1100" u="sng">
              <a:solidFill>
                <a:srgbClr val="FF0000"/>
              </a:solidFill>
            </a:rPr>
            <a:t>両面刷り１枚</a:t>
          </a:r>
          <a:r>
            <a:rPr kumimoji="1" lang="ja-JP" altLang="en-US" sz="1100" u="none">
              <a:solidFill>
                <a:schemeClr val="tx1"/>
              </a:solidFill>
            </a:rPr>
            <a:t>に収まるよう</a:t>
          </a:r>
          <a:r>
            <a:rPr kumimoji="1" lang="ja-JP" altLang="en-US" sz="1100">
              <a:solidFill>
                <a:schemeClr val="tx1"/>
              </a:solidFill>
            </a:rPr>
            <a:t>に印刷してください。</a:t>
          </a:r>
          <a:endParaRPr kumimoji="1" lang="en-US" altLang="ja-JP" sz="1100">
            <a:solidFill>
              <a:schemeClr val="tx1"/>
            </a:solidFill>
          </a:endParaRPr>
        </a:p>
        <a:p>
          <a:pPr algn="l"/>
          <a:r>
            <a:rPr kumimoji="1" lang="ja-JP" altLang="en-US" sz="1100">
              <a:solidFill>
                <a:schemeClr val="tx1"/>
              </a:solidFill>
            </a:rPr>
            <a:t>データが入っていない部分については、直接打ち込むか書き込むかをしてください。</a:t>
          </a:r>
          <a:endParaRPr kumimoji="1" lang="en-US" altLang="ja-JP" sz="1100">
            <a:solidFill>
              <a:schemeClr val="tx1"/>
            </a:solidFill>
          </a:endParaRPr>
        </a:p>
        <a:p>
          <a:pPr algn="l"/>
          <a:endParaRPr kumimoji="1" lang="en-US" altLang="ja-JP" sz="1100">
            <a:solidFill>
              <a:schemeClr val="tx1"/>
            </a:solidFill>
          </a:endParaRPr>
        </a:p>
        <a:p>
          <a:pPr algn="l"/>
          <a:r>
            <a:rPr kumimoji="1" lang="en-US" altLang="ja-JP" sz="1100">
              <a:solidFill>
                <a:schemeClr val="tx1"/>
              </a:solidFill>
            </a:rPr>
            <a:t>※</a:t>
          </a:r>
          <a:r>
            <a:rPr kumimoji="1" lang="ja-JP" altLang="en-US" sz="1100">
              <a:solidFill>
                <a:schemeClr val="tx1"/>
              </a:solidFill>
            </a:rPr>
            <a:t>３出品票は必要な枚数分印刷してください。</a:t>
          </a:r>
          <a:endParaRPr kumimoji="1" lang="en-US" altLang="ja-JP" sz="1100">
            <a:solidFill>
              <a:schemeClr val="tx1"/>
            </a:solidFill>
          </a:endParaRPr>
        </a:p>
      </xdr:txBody>
    </xdr:sp>
    <xdr:clientData/>
  </xdr:twoCellAnchor>
  <xdr:twoCellAnchor>
    <xdr:from>
      <xdr:col>1</xdr:col>
      <xdr:colOff>114300</xdr:colOff>
      <xdr:row>6</xdr:row>
      <xdr:rowOff>3465</xdr:rowOff>
    </xdr:from>
    <xdr:to>
      <xdr:col>3</xdr:col>
      <xdr:colOff>314328</xdr:colOff>
      <xdr:row>6</xdr:row>
      <xdr:rowOff>141578</xdr:rowOff>
    </xdr:to>
    <xdr:sp macro="" textlink="">
      <xdr:nvSpPr>
        <xdr:cNvPr id="7" name="右中かっこ 6">
          <a:extLst>
            <a:ext uri="{FF2B5EF4-FFF2-40B4-BE49-F238E27FC236}">
              <a16:creationId xmlns:a16="http://schemas.microsoft.com/office/drawing/2014/main" id="{00000000-0008-0000-0000-000007000000}"/>
            </a:ext>
          </a:extLst>
        </xdr:cNvPr>
        <xdr:cNvSpPr/>
      </xdr:nvSpPr>
      <xdr:spPr>
        <a:xfrm rot="5400000">
          <a:off x="1149712" y="1834212"/>
          <a:ext cx="138113" cy="1117891"/>
        </a:xfrm>
        <a:prstGeom prst="rightBrace">
          <a:avLst>
            <a:gd name="adj1" fmla="val 65000"/>
            <a:gd name="adj2" fmla="val 5096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8659</xdr:colOff>
      <xdr:row>6</xdr:row>
      <xdr:rowOff>103910</xdr:rowOff>
    </xdr:from>
    <xdr:to>
      <xdr:col>5</xdr:col>
      <xdr:colOff>415636</xdr:colOff>
      <xdr:row>11</xdr:row>
      <xdr:rowOff>0</xdr:rowOff>
    </xdr:to>
    <xdr:sp macro="" textlink="">
      <xdr:nvSpPr>
        <xdr:cNvPr id="2" name="吹き出し: 四角形 2">
          <a:extLst>
            <a:ext uri="{FF2B5EF4-FFF2-40B4-BE49-F238E27FC236}">
              <a16:creationId xmlns:a16="http://schemas.microsoft.com/office/drawing/2014/main" id="{00000000-0008-0000-0000-000002000000}"/>
            </a:ext>
          </a:extLst>
        </xdr:cNvPr>
        <xdr:cNvSpPr/>
      </xdr:nvSpPr>
      <xdr:spPr>
        <a:xfrm>
          <a:off x="8659" y="2424546"/>
          <a:ext cx="3039341" cy="2208068"/>
        </a:xfrm>
        <a:prstGeom prst="wedgeRectCallout">
          <a:avLst>
            <a:gd name="adj1" fmla="val 54161"/>
            <a:gd name="adj2" fmla="val 1680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①</a:t>
          </a:r>
          <a:r>
            <a:rPr kumimoji="1" lang="ja-JP" altLang="ja-JP" sz="1100" b="0" i="0" u="sng" strike="noStrike" kern="0" cap="none" spc="0" normalizeH="0" baseline="0" noProof="0">
              <a:ln>
                <a:noFill/>
              </a:ln>
              <a:solidFill>
                <a:srgbClr val="FF0000"/>
              </a:solidFill>
              <a:effectLst/>
              <a:uLnTx/>
              <a:uFillTx/>
              <a:latin typeface="+mn-lt"/>
              <a:ea typeface="+mn-ea"/>
              <a:cs typeface="+mn-cs"/>
            </a:rPr>
            <a:t>郡市</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sng" strike="noStrike" kern="0" cap="none" spc="0" normalizeH="0" baseline="0" noProof="0">
              <a:ln>
                <a:noFill/>
              </a:ln>
              <a:solidFill>
                <a:srgbClr val="FF0000"/>
              </a:solidFill>
              <a:effectLst/>
              <a:uLnTx/>
              <a:uFillTx/>
              <a:latin typeface="+mn-lt"/>
              <a:ea typeface="+mn-ea"/>
              <a:cs typeface="+mn-cs"/>
            </a:rPr>
            <a:t>校種</a:t>
          </a:r>
          <a:r>
            <a:rPr kumimoji="1" lang="ja-JP" altLang="en-US" sz="1100" b="0" i="0" u="dbl" strike="noStrike" kern="0" cap="none" spc="0" normalizeH="0" baseline="0" noProof="0">
              <a:ln>
                <a:noFill/>
              </a:ln>
              <a:solidFill>
                <a:sysClr val="windowText" lastClr="000000"/>
              </a:solidFill>
              <a:effectLst/>
              <a:uLnTx/>
              <a:uFillTx/>
              <a:latin typeface="+mn-lt"/>
              <a:ea typeface="+mn-ea"/>
              <a:cs typeface="+mn-cs"/>
            </a:rPr>
            <a:t>は「タブ」で選択できます。</a:t>
          </a:r>
          <a:endParaRPr kumimoji="1" lang="en-US" altLang="ja-JP" sz="1100" b="0" i="0" u="dbl"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dbl" strike="noStrike" kern="0" cap="none" spc="0" normalizeH="0" baseline="0" noProof="0">
              <a:ln>
                <a:noFill/>
              </a:ln>
              <a:solidFill>
                <a:srgbClr val="FF0000"/>
              </a:solidFill>
              <a:effectLst/>
              <a:uLnTx/>
              <a:uFillTx/>
              <a:latin typeface="+mn-lt"/>
              <a:ea typeface="+mn-ea"/>
              <a:cs typeface="+mn-cs"/>
            </a:rPr>
            <a:t>　</a:t>
          </a:r>
          <a:r>
            <a:rPr kumimoji="1" lang="ja-JP" altLang="ja-JP" sz="1100" b="0" i="0" u="sng" strike="noStrike" kern="0" cap="none" spc="0" normalizeH="0" baseline="0" noProof="0">
              <a:ln>
                <a:noFill/>
              </a:ln>
              <a:solidFill>
                <a:srgbClr val="FF0000"/>
              </a:solidFill>
              <a:effectLst/>
              <a:uLnTx/>
              <a:uFillTx/>
              <a:latin typeface="+mn-lt"/>
              <a:ea typeface="+mn-ea"/>
              <a:cs typeface="+mn-cs"/>
            </a:rPr>
            <a:t>学校</a:t>
          </a:r>
          <a:r>
            <a:rPr kumimoji="1" lang="ja-JP" altLang="en-US" sz="1100" b="0" i="0" u="sng" strike="noStrike" kern="0" cap="none" spc="0" normalizeH="0" baseline="0" noProof="0">
              <a:ln>
                <a:noFill/>
              </a:ln>
              <a:solidFill>
                <a:srgbClr val="FF0000"/>
              </a:solidFill>
              <a:effectLst/>
              <a:uLnTx/>
              <a:uFillTx/>
              <a:latin typeface="+mn-lt"/>
              <a:ea typeface="+mn-ea"/>
              <a:cs typeface="+mn-cs"/>
            </a:rPr>
            <a:t>名</a:t>
          </a:r>
          <a:r>
            <a:rPr kumimoji="1" lang="ja-JP" altLang="en-US" sz="1100" b="0" i="0" u="none" strike="noStrike" kern="0" cap="none" spc="0" normalizeH="0" baseline="0" noProof="0">
              <a:ln>
                <a:noFill/>
              </a:ln>
              <a:solidFill>
                <a:prstClr val="black"/>
              </a:solidFill>
              <a:effectLst/>
              <a:uLnTx/>
              <a:uFillTx/>
              <a:latin typeface="+mn-lt"/>
              <a:ea typeface="+mn-ea"/>
              <a:cs typeface="+mn-cs"/>
            </a:rPr>
            <a:t>は必ず</a:t>
          </a:r>
          <a:r>
            <a:rPr kumimoji="1" lang="ja-JP" altLang="en-US" sz="1100" b="0" i="0" u="sng" strike="noStrike" kern="0" cap="none" spc="0" normalizeH="0" baseline="0" noProof="0">
              <a:ln>
                <a:noFill/>
              </a:ln>
              <a:solidFill>
                <a:srgbClr val="FF0000"/>
              </a:solidFill>
              <a:effectLst/>
              <a:uLnTx/>
              <a:uFillTx/>
              <a:latin typeface="+mn-lt"/>
              <a:ea typeface="+mn-ea"/>
              <a:cs typeface="+mn-cs"/>
            </a:rPr>
            <a:t>半角数字</a:t>
          </a:r>
          <a:r>
            <a:rPr kumimoji="1" lang="ja-JP" altLang="en-US" sz="1100" b="0" i="0" u="none" strike="noStrike" kern="0" cap="none" spc="0" normalizeH="0" baseline="0" noProof="0">
              <a:ln>
                <a:noFill/>
              </a:ln>
              <a:solidFill>
                <a:prstClr val="black"/>
              </a:solidFill>
              <a:effectLst/>
              <a:uLnTx/>
              <a:uFillTx/>
              <a:latin typeface="+mn-lt"/>
              <a:ea typeface="+mn-ea"/>
              <a:cs typeface="+mn-cs"/>
            </a:rPr>
            <a:t>で打ち込んでくだ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さい。個人番号記入表をご覧ください！</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en-US" sz="1100" b="0" i="0" u="sng" strike="noStrike" kern="0" cap="none" spc="0" normalizeH="0" baseline="0" noProof="0">
              <a:ln>
                <a:noFill/>
              </a:ln>
              <a:solidFill>
                <a:srgbClr val="FF0000"/>
              </a:solidFill>
              <a:effectLst/>
              <a:uLnTx/>
              <a:uFillTx/>
              <a:latin typeface="+mn-lt"/>
              <a:ea typeface="+mn-ea"/>
              <a:cs typeface="+mn-cs"/>
            </a:rPr>
            <a:t>記載責任者</a:t>
          </a:r>
          <a:r>
            <a:rPr kumimoji="0" lang="ja-JP" altLang="en-US" sz="1100" b="0" i="0" u="none" strike="noStrike" kern="0" cap="none" spc="0" normalizeH="0" baseline="0" noProof="0">
              <a:ln>
                <a:noFill/>
              </a:ln>
              <a:solidFill>
                <a:prstClr val="black"/>
              </a:solidFill>
              <a:effectLst/>
              <a:uLnTx/>
              <a:uFillTx/>
              <a:latin typeface="+mn-lt"/>
              <a:ea typeface="+mn-ea"/>
              <a:cs typeface="+mn-cs"/>
            </a:rPr>
            <a:t>も打ち込みしてください。　</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右の太枠に打ち込めば、自動的に全ての</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枠に反映されます。</a:t>
          </a:r>
          <a:r>
            <a:rPr kumimoji="0" lang="ja-JP" altLang="en-US" sz="1100" b="1" i="0" u="none" strike="noStrike" kern="0" cap="none" spc="0" normalizeH="0" baseline="0" noProof="0">
              <a:ln>
                <a:noFill/>
              </a:ln>
              <a:solidFill>
                <a:srgbClr val="0070C0"/>
              </a:solidFill>
              <a:effectLst/>
              <a:uLnTx/>
              <a:uFillTx/>
              <a:latin typeface="+mn-lt"/>
              <a:ea typeface="+mn-ea"/>
              <a:cs typeface="+mn-cs"/>
            </a:rPr>
            <a:t>もし別の学校園が表</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記される場合は、番号間違いやデータを</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認識していない可能性があるので、郡市</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1" i="0" u="none" strike="noStrike" kern="0" cap="none" spc="0" normalizeH="0" baseline="0" noProof="0">
              <a:ln>
                <a:noFill/>
              </a:ln>
              <a:solidFill>
                <a:srgbClr val="0070C0"/>
              </a:solidFill>
              <a:effectLst/>
              <a:uLnTx/>
              <a:uFillTx/>
              <a:latin typeface="+mn-lt"/>
              <a:ea typeface="+mn-ea"/>
              <a:cs typeface="+mn-cs"/>
            </a:rPr>
            <a:t>　から再度打ち込みなおしてください！</a:t>
          </a:r>
          <a:endParaRPr kumimoji="0" lang="en-US" altLang="ja-JP" sz="1100" b="1" i="0" u="none" strike="noStrike" kern="0" cap="none" spc="0" normalizeH="0" baseline="0" noProof="0">
            <a:ln>
              <a:noFill/>
            </a:ln>
            <a:solidFill>
              <a:srgbClr val="0070C0"/>
            </a:solidFill>
            <a:effectLst/>
            <a:uLnTx/>
            <a:uFillTx/>
            <a:latin typeface="+mn-lt"/>
            <a:ea typeface="+mn-ea"/>
            <a:cs typeface="+mn-cs"/>
          </a:endParaRPr>
        </a:p>
      </xdr:txBody>
    </xdr:sp>
    <xdr:clientData/>
  </xdr:twoCellAnchor>
  <xdr:twoCellAnchor>
    <xdr:from>
      <xdr:col>3</xdr:col>
      <xdr:colOff>266698</xdr:colOff>
      <xdr:row>0</xdr:row>
      <xdr:rowOff>114302</xdr:rowOff>
    </xdr:from>
    <xdr:to>
      <xdr:col>11</xdr:col>
      <xdr:colOff>885825</xdr:colOff>
      <xdr:row>3</xdr:row>
      <xdr:rowOff>57150</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1724023" y="114302"/>
          <a:ext cx="10906127" cy="1095373"/>
        </a:xfrm>
        <a:prstGeom prst="wedgeRectCallout">
          <a:avLst>
            <a:gd name="adj1" fmla="val -38357"/>
            <a:gd name="adj2" fmla="val 5009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ja-JP" altLang="en-US" sz="1100" u="sng">
              <a:solidFill>
                <a:srgbClr val="FF0000"/>
              </a:solidFill>
            </a:rPr>
            <a:t>学年・年齢</a:t>
          </a:r>
          <a:r>
            <a:rPr kumimoji="1" lang="ja-JP" altLang="en-US" sz="1100">
              <a:solidFill>
                <a:sysClr val="windowText" lastClr="000000"/>
              </a:solidFill>
            </a:rPr>
            <a:t>は必ず最初に</a:t>
          </a:r>
          <a:r>
            <a:rPr kumimoji="1" lang="ja-JP" altLang="en-US" sz="1100" u="sng">
              <a:solidFill>
                <a:srgbClr val="FF0000"/>
              </a:solidFill>
            </a:rPr>
            <a:t>　０　</a:t>
          </a:r>
          <a:r>
            <a:rPr kumimoji="1" lang="ja-JP" altLang="en-US" sz="1100">
              <a:solidFill>
                <a:sysClr val="windowText" lastClr="000000"/>
              </a:solidFill>
            </a:rPr>
            <a:t>をつけて２桁にしてください。特別支援学校や特別支援学級は　Ｔ　をつけて２桁にしてください。</a:t>
          </a:r>
          <a:endParaRPr kumimoji="1" lang="en-US" altLang="ja-JP" sz="1100">
            <a:solidFill>
              <a:sysClr val="windowText" lastClr="000000"/>
            </a:solidFill>
          </a:endParaRPr>
        </a:p>
        <a:p>
          <a:pPr algn="l"/>
          <a:r>
            <a:rPr kumimoji="1" lang="ja-JP" altLang="en-US" sz="1100">
              <a:solidFill>
                <a:sysClr val="windowText" lastClr="000000"/>
              </a:solidFill>
            </a:rPr>
            <a:t>　例　幼稚園５歳→　０５　　小学校３年→　０３　　特別支援学級５年→　Ｔ５　　特別支援学校２年→　Ｔ２</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u="sng">
              <a:solidFill>
                <a:srgbClr val="FF0000"/>
              </a:solidFill>
            </a:rPr>
            <a:t>この画面で打ち込む場合は、「タブ」で選択できます。ご活用ください</a:t>
          </a:r>
          <a:r>
            <a:rPr kumimoji="1" lang="ja-JP" altLang="en-US" sz="1100" u="dbl">
              <a:solidFill>
                <a:srgbClr val="FF0000"/>
              </a:solidFill>
            </a:rPr>
            <a:t>。</a:t>
          </a:r>
          <a:endParaRPr kumimoji="1" lang="en-US" altLang="ja-JP" sz="1100" u="dbl">
            <a:solidFill>
              <a:srgbClr val="FF0000"/>
            </a:solidFill>
          </a:endParaRPr>
        </a:p>
        <a:p>
          <a:pPr algn="l"/>
          <a:r>
            <a:rPr kumimoji="1" lang="ja-JP" altLang="en-US" sz="1100">
              <a:solidFill>
                <a:sysClr val="windowText" lastClr="000000"/>
              </a:solidFill>
            </a:rPr>
            <a:t>③</a:t>
          </a:r>
          <a:r>
            <a:rPr kumimoji="1" lang="ja-JP" altLang="en-US" sz="1100" u="sng">
              <a:solidFill>
                <a:srgbClr val="FF0000"/>
              </a:solidFill>
            </a:rPr>
            <a:t>歳・年</a:t>
          </a:r>
          <a:r>
            <a:rPr kumimoji="1" lang="ja-JP" altLang="en-US" sz="1100" u="none">
              <a:solidFill>
                <a:sysClr val="windowText" lastClr="000000"/>
              </a:solidFill>
            </a:rPr>
            <a:t>と</a:t>
          </a:r>
          <a:r>
            <a:rPr kumimoji="1" lang="ja-JP" altLang="en-US" sz="1100" u="sng">
              <a:solidFill>
                <a:srgbClr val="FF0000"/>
              </a:solidFill>
            </a:rPr>
            <a:t>学年通し番号</a:t>
          </a:r>
          <a:r>
            <a:rPr kumimoji="1" lang="ja-JP" altLang="en-US" sz="1100">
              <a:solidFill>
                <a:sysClr val="windowText" lastClr="000000"/>
              </a:solidFill>
            </a:rPr>
            <a:t>の枠は、自動で反映されます。年齢・学年は</a:t>
          </a:r>
          <a:r>
            <a:rPr kumimoji="1" lang="ja-JP" altLang="en-US" sz="1100" u="sng">
              <a:solidFill>
                <a:srgbClr val="FF0000"/>
              </a:solidFill>
            </a:rPr>
            <a:t>若い順番</a:t>
          </a:r>
          <a:r>
            <a:rPr kumimoji="1" lang="ja-JP" altLang="en-US" sz="1100">
              <a:solidFill>
                <a:sysClr val="windowText" lastClr="000000"/>
              </a:solidFill>
            </a:rPr>
            <a:t>に記入ください。手書きの場合はお間違えのないように。</a:t>
          </a:r>
          <a:endParaRPr kumimoji="1" lang="en-US" altLang="ja-JP" sz="1100">
            <a:solidFill>
              <a:sysClr val="windowText" lastClr="000000"/>
            </a:solidFill>
          </a:endParaRPr>
        </a:p>
      </xdr:txBody>
    </xdr:sp>
    <xdr:clientData/>
  </xdr:twoCellAnchor>
  <xdr:twoCellAnchor>
    <xdr:from>
      <xdr:col>12</xdr:col>
      <xdr:colOff>352425</xdr:colOff>
      <xdr:row>4</xdr:row>
      <xdr:rowOff>142875</xdr:rowOff>
    </xdr:from>
    <xdr:to>
      <xdr:col>16</xdr:col>
      <xdr:colOff>352425</xdr:colOff>
      <xdr:row>5</xdr:row>
      <xdr:rowOff>466725</xdr:rowOff>
    </xdr:to>
    <xdr:sp macro="" textlink="">
      <xdr:nvSpPr>
        <xdr:cNvPr id="16" name="四角形吹き出し 15">
          <a:extLst>
            <a:ext uri="{FF2B5EF4-FFF2-40B4-BE49-F238E27FC236}">
              <a16:creationId xmlns:a16="http://schemas.microsoft.com/office/drawing/2014/main" id="{00000000-0008-0000-0000-000010000000}"/>
            </a:ext>
          </a:extLst>
        </xdr:cNvPr>
        <xdr:cNvSpPr/>
      </xdr:nvSpPr>
      <xdr:spPr>
        <a:xfrm>
          <a:off x="13325475" y="1562100"/>
          <a:ext cx="3057525" cy="581025"/>
        </a:xfrm>
        <a:prstGeom prst="wedgeRectCallout">
          <a:avLst>
            <a:gd name="adj1" fmla="val -58409"/>
            <a:gd name="adj2" fmla="val 1775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⑤作品の種類を打ち込んでください。</a:t>
          </a:r>
          <a:endParaRPr kumimoji="1" lang="en-US" altLang="ja-JP" sz="1100">
            <a:solidFill>
              <a:sysClr val="windowText" lastClr="000000"/>
            </a:solidFill>
          </a:endParaRPr>
        </a:p>
        <a:p>
          <a:pPr algn="l"/>
          <a:r>
            <a:rPr kumimoji="1" lang="ja-JP" altLang="en-US" sz="1100">
              <a:solidFill>
                <a:sysClr val="windowText" lastClr="000000"/>
              </a:solidFill>
            </a:rPr>
            <a:t>「タブ」で選択できます。ご活用ください。</a:t>
          </a:r>
        </a:p>
      </xdr:txBody>
    </xdr:sp>
    <xdr:clientData/>
  </xdr:twoCellAnchor>
  <xdr:twoCellAnchor>
    <xdr:from>
      <xdr:col>9</xdr:col>
      <xdr:colOff>17318</xdr:colOff>
      <xdr:row>9</xdr:row>
      <xdr:rowOff>17317</xdr:rowOff>
    </xdr:from>
    <xdr:to>
      <xdr:col>9</xdr:col>
      <xdr:colOff>1723159</xdr:colOff>
      <xdr:row>10</xdr:row>
      <xdr:rowOff>116896</xdr:rowOff>
    </xdr:to>
    <xdr:sp macro="" textlink="">
      <xdr:nvSpPr>
        <xdr:cNvPr id="4" name="右矢印 3">
          <a:extLst>
            <a:ext uri="{FF2B5EF4-FFF2-40B4-BE49-F238E27FC236}">
              <a16:creationId xmlns:a16="http://schemas.microsoft.com/office/drawing/2014/main" id="{00000000-0008-0000-0000-000004000000}"/>
            </a:ext>
          </a:extLst>
        </xdr:cNvPr>
        <xdr:cNvSpPr/>
      </xdr:nvSpPr>
      <xdr:spPr>
        <a:xfrm flipH="1">
          <a:off x="7100454" y="3983181"/>
          <a:ext cx="1705841" cy="575829"/>
        </a:xfrm>
        <a:prstGeom prst="rightArrow">
          <a:avLst>
            <a:gd name="adj1" fmla="val 66115"/>
            <a:gd name="adj2" fmla="val 62253"/>
          </a:avLst>
        </a:prstGeom>
        <a:solidFill>
          <a:srgbClr val="FFC0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n>
                <a:solidFill>
                  <a:srgbClr val="FF0000"/>
                </a:solidFill>
              </a:ln>
              <a:solidFill>
                <a:srgbClr val="FF0000"/>
              </a:solidFill>
            </a:rPr>
            <a:t>記入番号チェック用</a:t>
          </a:r>
        </a:p>
      </xdr:txBody>
    </xdr:sp>
    <xdr:clientData/>
  </xdr:twoCellAnchor>
  <xdr:twoCellAnchor>
    <xdr:from>
      <xdr:col>3</xdr:col>
      <xdr:colOff>438148</xdr:colOff>
      <xdr:row>3</xdr:row>
      <xdr:rowOff>133349</xdr:rowOff>
    </xdr:from>
    <xdr:to>
      <xdr:col>6</xdr:col>
      <xdr:colOff>781051</xdr:colOff>
      <xdr:row>3</xdr:row>
      <xdr:rowOff>228598</xdr:rowOff>
    </xdr:to>
    <xdr:sp macro="" textlink="">
      <xdr:nvSpPr>
        <xdr:cNvPr id="13" name="右中かっこ 12">
          <a:extLst>
            <a:ext uri="{FF2B5EF4-FFF2-40B4-BE49-F238E27FC236}">
              <a16:creationId xmlns:a16="http://schemas.microsoft.com/office/drawing/2014/main" id="{00000000-0008-0000-0000-00000D000000}"/>
            </a:ext>
          </a:extLst>
        </xdr:cNvPr>
        <xdr:cNvSpPr/>
      </xdr:nvSpPr>
      <xdr:spPr>
        <a:xfrm rot="5400000" flipH="1">
          <a:off x="2867025" y="314322"/>
          <a:ext cx="95249" cy="2038353"/>
        </a:xfrm>
        <a:prstGeom prst="rightBrace">
          <a:avLst>
            <a:gd name="adj1" fmla="val 65000"/>
            <a:gd name="adj2" fmla="val 5096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19049</xdr:colOff>
      <xdr:row>6</xdr:row>
      <xdr:rowOff>38101</xdr:rowOff>
    </xdr:from>
    <xdr:to>
      <xdr:col>11</xdr:col>
      <xdr:colOff>1209676</xdr:colOff>
      <xdr:row>6</xdr:row>
      <xdr:rowOff>247653</xdr:rowOff>
    </xdr:to>
    <xdr:sp macro="" textlink="">
      <xdr:nvSpPr>
        <xdr:cNvPr id="14" name="右中かっこ 13">
          <a:extLst>
            <a:ext uri="{FF2B5EF4-FFF2-40B4-BE49-F238E27FC236}">
              <a16:creationId xmlns:a16="http://schemas.microsoft.com/office/drawing/2014/main" id="{00000000-0008-0000-0000-00000E000000}"/>
            </a:ext>
          </a:extLst>
        </xdr:cNvPr>
        <xdr:cNvSpPr/>
      </xdr:nvSpPr>
      <xdr:spPr>
        <a:xfrm rot="5400000">
          <a:off x="8367712" y="-2033587"/>
          <a:ext cx="209552" cy="8963027"/>
        </a:xfrm>
        <a:prstGeom prst="rightBrace">
          <a:avLst>
            <a:gd name="adj1" fmla="val 47142"/>
            <a:gd name="adj2" fmla="val 35344"/>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76199</xdr:colOff>
      <xdr:row>6</xdr:row>
      <xdr:rowOff>200025</xdr:rowOff>
    </xdr:from>
    <xdr:to>
      <xdr:col>12</xdr:col>
      <xdr:colOff>133349</xdr:colOff>
      <xdr:row>10</xdr:row>
      <xdr:rowOff>123825</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9477374" y="2505075"/>
          <a:ext cx="3629025" cy="2038350"/>
        </a:xfrm>
        <a:prstGeom prst="wedgeRectCallout">
          <a:avLst>
            <a:gd name="adj1" fmla="val -40430"/>
            <a:gd name="adj2" fmla="val 5396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④</a:t>
          </a:r>
          <a:r>
            <a:rPr kumimoji="1" lang="ja-JP" altLang="ja-JP" sz="1100" u="sng">
              <a:solidFill>
                <a:srgbClr val="FF0000"/>
              </a:solidFill>
              <a:effectLst/>
              <a:latin typeface="+mn-lt"/>
              <a:ea typeface="+mn-ea"/>
              <a:cs typeface="+mn-cs"/>
            </a:rPr>
            <a:t>全ての白い空欄</a:t>
          </a:r>
          <a:r>
            <a:rPr kumimoji="1" lang="ja-JP" altLang="ja-JP" sz="1100">
              <a:solidFill>
                <a:schemeClr val="tx1"/>
              </a:solidFill>
              <a:effectLst/>
              <a:latin typeface="+mn-lt"/>
              <a:ea typeface="+mn-ea"/>
              <a:cs typeface="+mn-cs"/>
            </a:rPr>
            <a:t>に情報を打ち込んでください。</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0" lang="ja-JP" altLang="en-US" sz="1100" b="1" u="sng" baseline="0">
              <a:solidFill>
                <a:srgbClr val="0070C0"/>
              </a:solidFill>
              <a:effectLst/>
              <a:latin typeface="+mn-lt"/>
              <a:ea typeface="+mn-ea"/>
              <a:cs typeface="+mn-cs"/>
            </a:rPr>
            <a:t>題材名</a:t>
          </a:r>
          <a:r>
            <a:rPr kumimoji="0" lang="ja-JP" altLang="en-US" sz="1100">
              <a:solidFill>
                <a:schemeClr val="tx1"/>
              </a:solidFill>
              <a:effectLst/>
              <a:latin typeface="+mn-lt"/>
              <a:ea typeface="+mn-ea"/>
              <a:cs typeface="+mn-cs"/>
            </a:rPr>
            <a:t>は、今まで通り題材の名前をご記入ください。</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ja-JP" altLang="en-US" sz="1100" b="1" u="sng">
              <a:solidFill>
                <a:srgbClr val="0070C0"/>
              </a:solidFill>
              <a:effectLst/>
              <a:latin typeface="+mn-lt"/>
              <a:ea typeface="+mn-ea"/>
              <a:cs typeface="+mn-cs"/>
            </a:rPr>
            <a:t>タイトル</a:t>
          </a:r>
          <a:r>
            <a:rPr kumimoji="0" lang="ja-JP" altLang="en-US" sz="1100">
              <a:solidFill>
                <a:schemeClr val="tx1"/>
              </a:solidFill>
              <a:effectLst/>
              <a:latin typeface="+mn-lt"/>
              <a:ea typeface="+mn-ea"/>
              <a:cs typeface="+mn-cs"/>
            </a:rPr>
            <a:t>は、生徒が生み出した主題となる内容であ</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り、児童生徒がそれぞれどのような意図で制作した</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のか分かるようにしてください。</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ja-JP" altLang="en-US" sz="1100">
              <a:solidFill>
                <a:srgbClr val="FF0000"/>
              </a:solidFill>
              <a:effectLst/>
              <a:latin typeface="+mn-lt"/>
              <a:ea typeface="+mn-ea"/>
              <a:cs typeface="+mn-cs"/>
            </a:rPr>
            <a:t>題材名とタイトルは同じ内容にはなりません！</a:t>
          </a:r>
          <a:endParaRPr kumimoji="0" lang="en-US" altLang="ja-JP" sz="1100">
            <a:solidFill>
              <a:srgbClr val="FF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a:t>
          </a:r>
          <a:r>
            <a:rPr kumimoji="0" lang="en-US" altLang="ja-JP" sz="1100">
              <a:solidFill>
                <a:schemeClr val="tx1"/>
              </a:solidFill>
              <a:effectLst/>
              <a:latin typeface="+mn-lt"/>
              <a:ea typeface="+mn-ea"/>
              <a:cs typeface="+mn-cs"/>
            </a:rPr>
            <a:t>※</a:t>
          </a:r>
          <a:r>
            <a:rPr kumimoji="0" lang="ja-JP" altLang="en-US" sz="1100">
              <a:solidFill>
                <a:schemeClr val="tx1"/>
              </a:solidFill>
              <a:effectLst/>
              <a:latin typeface="+mn-lt"/>
              <a:ea typeface="+mn-ea"/>
              <a:cs typeface="+mn-cs"/>
            </a:rPr>
            <a:t>ただし、就学前については、題材名のみの場合に</a:t>
          </a:r>
          <a:endParaRPr kumimoji="0"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tx1"/>
              </a:solidFill>
              <a:effectLst/>
              <a:latin typeface="+mn-lt"/>
              <a:ea typeface="+mn-ea"/>
              <a:cs typeface="+mn-cs"/>
            </a:rPr>
            <a:t>　　限り記入しなくてもよい。</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7</xdr:col>
      <xdr:colOff>17318</xdr:colOff>
      <xdr:row>6</xdr:row>
      <xdr:rowOff>415637</xdr:rowOff>
    </xdr:from>
    <xdr:to>
      <xdr:col>9</xdr:col>
      <xdr:colOff>1506682</xdr:colOff>
      <xdr:row>6</xdr:row>
      <xdr:rowOff>718706</xdr:rowOff>
    </xdr:to>
    <xdr:sp macro="" textlink="">
      <xdr:nvSpPr>
        <xdr:cNvPr id="8" name="テキスト ボックス 7">
          <a:extLst>
            <a:ext uri="{FF2B5EF4-FFF2-40B4-BE49-F238E27FC236}">
              <a16:creationId xmlns:a16="http://schemas.microsoft.com/office/drawing/2014/main" id="{212300D5-5B7F-0F10-4FD9-7DB42CB7844F}"/>
            </a:ext>
          </a:extLst>
        </xdr:cNvPr>
        <xdr:cNvSpPr txBox="1"/>
      </xdr:nvSpPr>
      <xdr:spPr>
        <a:xfrm>
          <a:off x="4009159" y="2736273"/>
          <a:ext cx="4580659" cy="3030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校園名がない・変更されている場合は、事務局までご連絡ください。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228599</xdr:colOff>
      <xdr:row>9</xdr:row>
      <xdr:rowOff>195943</xdr:rowOff>
    </xdr:from>
    <xdr:to>
      <xdr:col>21</xdr:col>
      <xdr:colOff>587828</xdr:colOff>
      <xdr:row>10</xdr:row>
      <xdr:rowOff>10886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2830174" y="3015343"/>
          <a:ext cx="359229" cy="376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3</xdr:col>
      <xdr:colOff>261258</xdr:colOff>
      <xdr:row>13</xdr:row>
      <xdr:rowOff>337456</xdr:rowOff>
    </xdr:from>
    <xdr:to>
      <xdr:col>4</xdr:col>
      <xdr:colOff>21773</xdr:colOff>
      <xdr:row>14</xdr:row>
      <xdr:rowOff>32656</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2061483" y="4652281"/>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5</xdr:col>
      <xdr:colOff>250372</xdr:colOff>
      <xdr:row>13</xdr:row>
      <xdr:rowOff>326571</xdr:rowOff>
    </xdr:from>
    <xdr:to>
      <xdr:col>6</xdr:col>
      <xdr:colOff>10886</xdr:colOff>
      <xdr:row>14</xdr:row>
      <xdr:rowOff>21771</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3250747" y="4641396"/>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7</xdr:col>
      <xdr:colOff>272144</xdr:colOff>
      <xdr:row>13</xdr:row>
      <xdr:rowOff>337458</xdr:rowOff>
    </xdr:from>
    <xdr:to>
      <xdr:col>8</xdr:col>
      <xdr:colOff>32659</xdr:colOff>
      <xdr:row>14</xdr:row>
      <xdr:rowOff>32658</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4472669" y="4652283"/>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9</xdr:col>
      <xdr:colOff>261257</xdr:colOff>
      <xdr:row>13</xdr:row>
      <xdr:rowOff>326571</xdr:rowOff>
    </xdr:from>
    <xdr:to>
      <xdr:col>10</xdr:col>
      <xdr:colOff>21772</xdr:colOff>
      <xdr:row>14</xdr:row>
      <xdr:rowOff>21771</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5661932" y="4641396"/>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11</xdr:col>
      <xdr:colOff>261257</xdr:colOff>
      <xdr:row>13</xdr:row>
      <xdr:rowOff>337458</xdr:rowOff>
    </xdr:from>
    <xdr:to>
      <xdr:col>12</xdr:col>
      <xdr:colOff>21772</xdr:colOff>
      <xdr:row>14</xdr:row>
      <xdr:rowOff>32658</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862082" y="4652283"/>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13</xdr:col>
      <xdr:colOff>250370</xdr:colOff>
      <xdr:row>13</xdr:row>
      <xdr:rowOff>326572</xdr:rowOff>
    </xdr:from>
    <xdr:to>
      <xdr:col>14</xdr:col>
      <xdr:colOff>10885</xdr:colOff>
      <xdr:row>14</xdr:row>
      <xdr:rowOff>21772</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8051345" y="4641397"/>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15</xdr:col>
      <xdr:colOff>261258</xdr:colOff>
      <xdr:row>13</xdr:row>
      <xdr:rowOff>326571</xdr:rowOff>
    </xdr:from>
    <xdr:to>
      <xdr:col>16</xdr:col>
      <xdr:colOff>21772</xdr:colOff>
      <xdr:row>14</xdr:row>
      <xdr:rowOff>21771</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9262383" y="4641396"/>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17</xdr:col>
      <xdr:colOff>272144</xdr:colOff>
      <xdr:row>13</xdr:row>
      <xdr:rowOff>337457</xdr:rowOff>
    </xdr:from>
    <xdr:to>
      <xdr:col>18</xdr:col>
      <xdr:colOff>32659</xdr:colOff>
      <xdr:row>14</xdr:row>
      <xdr:rowOff>32657</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473419" y="4652282"/>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19</xdr:col>
      <xdr:colOff>261257</xdr:colOff>
      <xdr:row>13</xdr:row>
      <xdr:rowOff>337457</xdr:rowOff>
    </xdr:from>
    <xdr:to>
      <xdr:col>20</xdr:col>
      <xdr:colOff>21771</xdr:colOff>
      <xdr:row>14</xdr:row>
      <xdr:rowOff>32657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1662682" y="4652282"/>
          <a:ext cx="360589"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21</xdr:col>
      <xdr:colOff>239486</xdr:colOff>
      <xdr:row>13</xdr:row>
      <xdr:rowOff>326572</xdr:rowOff>
    </xdr:from>
    <xdr:to>
      <xdr:col>22</xdr:col>
      <xdr:colOff>1</xdr:colOff>
      <xdr:row>14</xdr:row>
      <xdr:rowOff>21772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2841061" y="4641397"/>
          <a:ext cx="360590"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点</a:t>
          </a:r>
        </a:p>
      </xdr:txBody>
    </xdr:sp>
    <xdr:clientData/>
  </xdr:twoCellAnchor>
  <xdr:twoCellAnchor>
    <xdr:from>
      <xdr:col>23</xdr:col>
      <xdr:colOff>511629</xdr:colOff>
      <xdr:row>2</xdr:row>
      <xdr:rowOff>174171</xdr:rowOff>
    </xdr:from>
    <xdr:to>
      <xdr:col>30</xdr:col>
      <xdr:colOff>446314</xdr:colOff>
      <xdr:row>16</xdr:row>
      <xdr:rowOff>152400</xdr:rowOff>
    </xdr:to>
    <xdr:sp macro="" textlink="">
      <xdr:nvSpPr>
        <xdr:cNvPr id="13" name="吹き出し: 四角形 1">
          <a:extLst>
            <a:ext uri="{FF2B5EF4-FFF2-40B4-BE49-F238E27FC236}">
              <a16:creationId xmlns:a16="http://schemas.microsoft.com/office/drawing/2014/main" id="{00000000-0008-0000-0100-00000D000000}"/>
            </a:ext>
          </a:extLst>
        </xdr:cNvPr>
        <xdr:cNvSpPr/>
      </xdr:nvSpPr>
      <xdr:spPr>
        <a:xfrm>
          <a:off x="14313354" y="869496"/>
          <a:ext cx="4716235" cy="4769304"/>
        </a:xfrm>
        <a:prstGeom prst="wedgeRectCallout">
          <a:avLst>
            <a:gd name="adj1" fmla="val -58796"/>
            <a:gd name="adj2" fmla="val -22090"/>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chemeClr val="tx1"/>
            </a:solidFill>
          </a:endParaRPr>
        </a:p>
        <a:p>
          <a:pPr algn="l"/>
          <a:r>
            <a:rPr kumimoji="1" lang="ja-JP" altLang="en-US" sz="3200" u="sng">
              <a:solidFill>
                <a:srgbClr val="FF0000"/>
              </a:solidFill>
              <a:latin typeface="+mn-ea"/>
              <a:ea typeface="+mn-ea"/>
            </a:rPr>
            <a:t>〇色の違う枠のみ記入</a:t>
          </a:r>
          <a:endParaRPr kumimoji="1" lang="en-US" altLang="ja-JP" sz="3200" u="sng">
            <a:solidFill>
              <a:srgbClr val="FF0000"/>
            </a:solidFill>
            <a:latin typeface="+mn-ea"/>
            <a:ea typeface="+mn-ea"/>
          </a:endParaRPr>
        </a:p>
        <a:p>
          <a:pPr algn="l"/>
          <a:r>
            <a:rPr kumimoji="1" lang="ja-JP" altLang="en-US" sz="3200" u="sng">
              <a:solidFill>
                <a:schemeClr val="tx1"/>
              </a:solidFill>
              <a:latin typeface="+mn-ea"/>
              <a:ea typeface="+mn-ea"/>
            </a:rPr>
            <a:t>校園名</a:t>
          </a:r>
          <a:r>
            <a:rPr kumimoji="1" lang="ja-JP" altLang="en-US" sz="3200">
              <a:solidFill>
                <a:schemeClr val="tx1"/>
              </a:solidFill>
              <a:latin typeface="+mn-ea"/>
              <a:ea typeface="+mn-ea"/>
            </a:rPr>
            <a:t>、</a:t>
          </a:r>
          <a:r>
            <a:rPr kumimoji="1" lang="ja-JP" altLang="en-US" sz="3200" u="sng">
              <a:solidFill>
                <a:schemeClr val="tx1"/>
              </a:solidFill>
              <a:latin typeface="+mn-ea"/>
              <a:ea typeface="+mn-ea"/>
            </a:rPr>
            <a:t>郵便番号</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ja-JP" altLang="en-US" sz="3200" u="sng">
              <a:solidFill>
                <a:schemeClr val="tx1"/>
              </a:solidFill>
              <a:latin typeface="+mn-ea"/>
              <a:ea typeface="+mn-ea"/>
            </a:rPr>
            <a:t>住所</a:t>
          </a:r>
          <a:r>
            <a:rPr kumimoji="1" lang="ja-JP" altLang="en-US" sz="3200">
              <a:solidFill>
                <a:schemeClr val="tx1"/>
              </a:solidFill>
              <a:latin typeface="+mn-ea"/>
              <a:ea typeface="+mn-ea"/>
            </a:rPr>
            <a:t>、</a:t>
          </a:r>
          <a:r>
            <a:rPr kumimoji="1" lang="ja-JP" altLang="en-US" sz="3200" u="sng">
              <a:solidFill>
                <a:schemeClr val="tx1"/>
              </a:solidFill>
              <a:latin typeface="+mn-ea"/>
              <a:ea typeface="+mn-ea"/>
            </a:rPr>
            <a:t>電話番号</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en-US" altLang="ja-JP" sz="3200" u="sng">
              <a:solidFill>
                <a:schemeClr val="tx1"/>
              </a:solidFill>
              <a:latin typeface="+mn-ea"/>
              <a:ea typeface="+mn-ea"/>
            </a:rPr>
            <a:t>FAX</a:t>
          </a:r>
          <a:r>
            <a:rPr kumimoji="1" lang="ja-JP" altLang="en-US" sz="3200" u="sng">
              <a:solidFill>
                <a:schemeClr val="tx1"/>
              </a:solidFill>
              <a:latin typeface="+mn-ea"/>
              <a:ea typeface="+mn-ea"/>
            </a:rPr>
            <a:t>番号</a:t>
          </a:r>
          <a:r>
            <a:rPr kumimoji="1" lang="ja-JP" altLang="en-US" sz="3200">
              <a:solidFill>
                <a:schemeClr val="tx1"/>
              </a:solidFill>
              <a:latin typeface="+mn-ea"/>
              <a:ea typeface="+mn-ea"/>
            </a:rPr>
            <a:t>、</a:t>
          </a:r>
          <a:r>
            <a:rPr kumimoji="1" lang="ja-JP" altLang="en-US" sz="3200" u="sng">
              <a:solidFill>
                <a:schemeClr val="tx1"/>
              </a:solidFill>
              <a:latin typeface="+mn-ea"/>
              <a:ea typeface="+mn-ea"/>
            </a:rPr>
            <a:t>出品可能数</a:t>
          </a:r>
          <a:r>
            <a:rPr kumimoji="1" lang="ja-JP" altLang="en-US" sz="3200">
              <a:solidFill>
                <a:schemeClr val="tx1"/>
              </a:solidFill>
              <a:latin typeface="+mn-ea"/>
              <a:ea typeface="+mn-ea"/>
            </a:rPr>
            <a:t>、</a:t>
          </a:r>
          <a:endParaRPr kumimoji="1" lang="en-US" altLang="ja-JP" sz="3200">
            <a:solidFill>
              <a:schemeClr val="tx1"/>
            </a:solidFill>
            <a:latin typeface="+mn-ea"/>
            <a:ea typeface="+mn-ea"/>
          </a:endParaRPr>
        </a:p>
        <a:p>
          <a:pPr algn="l"/>
          <a:r>
            <a:rPr kumimoji="1" lang="ja-JP" altLang="en-US" sz="3200" u="sng">
              <a:solidFill>
                <a:schemeClr val="tx1"/>
              </a:solidFill>
              <a:latin typeface="+mn-ea"/>
              <a:ea typeface="+mn-ea"/>
            </a:rPr>
            <a:t>応募点数</a:t>
          </a:r>
          <a:r>
            <a:rPr kumimoji="1" lang="ja-JP" altLang="en-US" sz="3200">
              <a:solidFill>
                <a:schemeClr val="tx1"/>
              </a:solidFill>
              <a:latin typeface="+mn-ea"/>
              <a:ea typeface="+mn-ea"/>
            </a:rPr>
            <a:t>の記入を必ず</a:t>
          </a:r>
          <a:endParaRPr kumimoji="1" lang="en-US" altLang="ja-JP" sz="3200">
            <a:solidFill>
              <a:schemeClr val="tx1"/>
            </a:solidFill>
            <a:latin typeface="+mn-ea"/>
            <a:ea typeface="+mn-ea"/>
          </a:endParaRPr>
        </a:p>
        <a:p>
          <a:pPr algn="l"/>
          <a:r>
            <a:rPr kumimoji="1" lang="ja-JP" altLang="en-US" sz="3200">
              <a:solidFill>
                <a:schemeClr val="tx1"/>
              </a:solidFill>
              <a:latin typeface="+mn-ea"/>
              <a:ea typeface="+mn-ea"/>
            </a:rPr>
            <a:t>してください。</a:t>
          </a:r>
          <a:endParaRPr kumimoji="1" lang="en-US" altLang="ja-JP" sz="3200">
            <a:solidFill>
              <a:schemeClr val="tx1"/>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266700</xdr:colOff>
      <xdr:row>31</xdr:row>
      <xdr:rowOff>0</xdr:rowOff>
    </xdr:from>
    <xdr:to>
      <xdr:col>2</xdr:col>
      <xdr:colOff>266700</xdr:colOff>
      <xdr:row>34</xdr:row>
      <xdr:rowOff>0</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a:off x="10953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276225</xdr:colOff>
      <xdr:row>31</xdr:row>
      <xdr:rowOff>0</xdr:rowOff>
    </xdr:from>
    <xdr:to>
      <xdr:col>4</xdr:col>
      <xdr:colOff>276225</xdr:colOff>
      <xdr:row>34</xdr:row>
      <xdr:rowOff>0</xdr:rowOff>
    </xdr:to>
    <xdr:cxnSp macro="">
      <xdr:nvCxnSpPr>
        <xdr:cNvPr id="4" name="直線コネクタ 3">
          <a:extLst>
            <a:ext uri="{FF2B5EF4-FFF2-40B4-BE49-F238E27FC236}">
              <a16:creationId xmlns:a16="http://schemas.microsoft.com/office/drawing/2014/main" id="{00000000-0008-0000-0600-000004000000}"/>
            </a:ext>
          </a:extLst>
        </xdr:cNvPr>
        <xdr:cNvCxnSpPr/>
      </xdr:nvCxnSpPr>
      <xdr:spPr>
        <a:xfrm>
          <a:off x="2190750"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276225</xdr:colOff>
      <xdr:row>31</xdr:row>
      <xdr:rowOff>0</xdr:rowOff>
    </xdr:from>
    <xdr:to>
      <xdr:col>5</xdr:col>
      <xdr:colOff>276225</xdr:colOff>
      <xdr:row>34</xdr:row>
      <xdr:rowOff>0</xdr:rowOff>
    </xdr:to>
    <xdr:cxnSp macro="">
      <xdr:nvCxnSpPr>
        <xdr:cNvPr id="5" name="直線コネクタ 4">
          <a:extLst>
            <a:ext uri="{FF2B5EF4-FFF2-40B4-BE49-F238E27FC236}">
              <a16:creationId xmlns:a16="http://schemas.microsoft.com/office/drawing/2014/main" id="{00000000-0008-0000-0600-000005000000}"/>
            </a:ext>
          </a:extLst>
        </xdr:cNvPr>
        <xdr:cNvCxnSpPr/>
      </xdr:nvCxnSpPr>
      <xdr:spPr>
        <a:xfrm>
          <a:off x="27336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266700</xdr:colOff>
      <xdr:row>31</xdr:row>
      <xdr:rowOff>0</xdr:rowOff>
    </xdr:from>
    <xdr:to>
      <xdr:col>6</xdr:col>
      <xdr:colOff>266700</xdr:colOff>
      <xdr:row>34</xdr:row>
      <xdr:rowOff>0</xdr:rowOff>
    </xdr:to>
    <xdr:cxnSp macro="">
      <xdr:nvCxnSpPr>
        <xdr:cNvPr id="6" name="直線コネクタ 5">
          <a:extLst>
            <a:ext uri="{FF2B5EF4-FFF2-40B4-BE49-F238E27FC236}">
              <a16:creationId xmlns:a16="http://schemas.microsoft.com/office/drawing/2014/main" id="{00000000-0008-0000-0600-000006000000}"/>
            </a:ext>
          </a:extLst>
        </xdr:cNvPr>
        <xdr:cNvCxnSpPr/>
      </xdr:nvCxnSpPr>
      <xdr:spPr>
        <a:xfrm>
          <a:off x="3267075" y="5143500"/>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257175</xdr:colOff>
      <xdr:row>3</xdr:row>
      <xdr:rowOff>9525</xdr:rowOff>
    </xdr:from>
    <xdr:to>
      <xdr:col>2</xdr:col>
      <xdr:colOff>257175</xdr:colOff>
      <xdr:row>6</xdr:row>
      <xdr:rowOff>9525</xdr:rowOff>
    </xdr:to>
    <xdr:cxnSp macro="">
      <xdr:nvCxnSpPr>
        <xdr:cNvPr id="7" name="直線コネクタ 6">
          <a:extLst>
            <a:ext uri="{FF2B5EF4-FFF2-40B4-BE49-F238E27FC236}">
              <a16:creationId xmlns:a16="http://schemas.microsoft.com/office/drawing/2014/main" id="{00000000-0008-0000-0600-000007000000}"/>
            </a:ext>
          </a:extLst>
        </xdr:cNvPr>
        <xdr:cNvCxnSpPr/>
      </xdr:nvCxnSpPr>
      <xdr:spPr>
        <a:xfrm>
          <a:off x="10858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266700</xdr:colOff>
      <xdr:row>3</xdr:row>
      <xdr:rowOff>9525</xdr:rowOff>
    </xdr:from>
    <xdr:to>
      <xdr:col>4</xdr:col>
      <xdr:colOff>266700</xdr:colOff>
      <xdr:row>6</xdr:row>
      <xdr:rowOff>9525</xdr:rowOff>
    </xdr:to>
    <xdr:cxnSp macro="">
      <xdr:nvCxnSpPr>
        <xdr:cNvPr id="8" name="直線コネクタ 7">
          <a:extLst>
            <a:ext uri="{FF2B5EF4-FFF2-40B4-BE49-F238E27FC236}">
              <a16:creationId xmlns:a16="http://schemas.microsoft.com/office/drawing/2014/main" id="{00000000-0008-0000-0600-000008000000}"/>
            </a:ext>
          </a:extLst>
        </xdr:cNvPr>
        <xdr:cNvCxnSpPr/>
      </xdr:nvCxnSpPr>
      <xdr:spPr>
        <a:xfrm>
          <a:off x="2181225"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3</xdr:row>
      <xdr:rowOff>9525</xdr:rowOff>
    </xdr:from>
    <xdr:to>
      <xdr:col>5</xdr:col>
      <xdr:colOff>266700</xdr:colOff>
      <xdr:row>6</xdr:row>
      <xdr:rowOff>9525</xdr:rowOff>
    </xdr:to>
    <xdr:cxnSp macro="">
      <xdr:nvCxnSpPr>
        <xdr:cNvPr id="9" name="直線コネクタ 8">
          <a:extLst>
            <a:ext uri="{FF2B5EF4-FFF2-40B4-BE49-F238E27FC236}">
              <a16:creationId xmlns:a16="http://schemas.microsoft.com/office/drawing/2014/main" id="{00000000-0008-0000-0600-000009000000}"/>
            </a:ext>
          </a:extLst>
        </xdr:cNvPr>
        <xdr:cNvCxnSpPr/>
      </xdr:nvCxnSpPr>
      <xdr:spPr>
        <a:xfrm>
          <a:off x="27241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257175</xdr:colOff>
      <xdr:row>3</xdr:row>
      <xdr:rowOff>9525</xdr:rowOff>
    </xdr:from>
    <xdr:to>
      <xdr:col>6</xdr:col>
      <xdr:colOff>257175</xdr:colOff>
      <xdr:row>6</xdr:row>
      <xdr:rowOff>9525</xdr:rowOff>
    </xdr:to>
    <xdr:cxnSp macro="">
      <xdr:nvCxnSpPr>
        <xdr:cNvPr id="10" name="直線コネクタ 9">
          <a:extLst>
            <a:ext uri="{FF2B5EF4-FFF2-40B4-BE49-F238E27FC236}">
              <a16:creationId xmlns:a16="http://schemas.microsoft.com/office/drawing/2014/main" id="{00000000-0008-0000-0600-00000A000000}"/>
            </a:ext>
          </a:extLst>
        </xdr:cNvPr>
        <xdr:cNvCxnSpPr/>
      </xdr:nvCxnSpPr>
      <xdr:spPr>
        <a:xfrm>
          <a:off x="325755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276225</xdr:colOff>
      <xdr:row>3</xdr:row>
      <xdr:rowOff>9525</xdr:rowOff>
    </xdr:from>
    <xdr:to>
      <xdr:col>15</xdr:col>
      <xdr:colOff>276225</xdr:colOff>
      <xdr:row>6</xdr:row>
      <xdr:rowOff>9525</xdr:rowOff>
    </xdr:to>
    <xdr:cxnSp macro="">
      <xdr:nvCxnSpPr>
        <xdr:cNvPr id="11" name="直線コネクタ 10">
          <a:extLst>
            <a:ext uri="{FF2B5EF4-FFF2-40B4-BE49-F238E27FC236}">
              <a16:creationId xmlns:a16="http://schemas.microsoft.com/office/drawing/2014/main" id="{00000000-0008-0000-0600-00000B000000}"/>
            </a:ext>
          </a:extLst>
        </xdr:cNvPr>
        <xdr:cNvCxnSpPr/>
      </xdr:nvCxnSpPr>
      <xdr:spPr>
        <a:xfrm>
          <a:off x="7467600" y="581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285750</xdr:colOff>
      <xdr:row>2</xdr:row>
      <xdr:rowOff>180975</xdr:rowOff>
    </xdr:from>
    <xdr:to>
      <xdr:col>17</xdr:col>
      <xdr:colOff>285750</xdr:colOff>
      <xdr:row>5</xdr:row>
      <xdr:rowOff>180975</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a:xfrm>
          <a:off x="8562975"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285750</xdr:colOff>
      <xdr:row>2</xdr:row>
      <xdr:rowOff>180975</xdr:rowOff>
    </xdr:from>
    <xdr:to>
      <xdr:col>18</xdr:col>
      <xdr:colOff>285750</xdr:colOff>
      <xdr:row>5</xdr:row>
      <xdr:rowOff>180975</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a:xfrm>
          <a:off x="91059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285750</xdr:colOff>
      <xdr:row>2</xdr:row>
      <xdr:rowOff>180975</xdr:rowOff>
    </xdr:from>
    <xdr:to>
      <xdr:col>19</xdr:col>
      <xdr:colOff>285750</xdr:colOff>
      <xdr:row>5</xdr:row>
      <xdr:rowOff>180975</xdr:rowOff>
    </xdr:to>
    <xdr:cxnSp macro="">
      <xdr:nvCxnSpPr>
        <xdr:cNvPr id="14" name="直線コネクタ 13">
          <a:extLst>
            <a:ext uri="{FF2B5EF4-FFF2-40B4-BE49-F238E27FC236}">
              <a16:creationId xmlns:a16="http://schemas.microsoft.com/office/drawing/2014/main" id="{00000000-0008-0000-0600-00000E000000}"/>
            </a:ext>
          </a:extLst>
        </xdr:cNvPr>
        <xdr:cNvCxnSpPr/>
      </xdr:nvCxnSpPr>
      <xdr:spPr>
        <a:xfrm>
          <a:off x="9648825"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276225</xdr:colOff>
      <xdr:row>31</xdr:row>
      <xdr:rowOff>9525</xdr:rowOff>
    </xdr:from>
    <xdr:to>
      <xdr:col>15</xdr:col>
      <xdr:colOff>276225</xdr:colOff>
      <xdr:row>34</xdr:row>
      <xdr:rowOff>9525</xdr:rowOff>
    </xdr:to>
    <xdr:cxnSp macro="">
      <xdr:nvCxnSpPr>
        <xdr:cNvPr id="15" name="直線コネクタ 14">
          <a:extLst>
            <a:ext uri="{FF2B5EF4-FFF2-40B4-BE49-F238E27FC236}">
              <a16:creationId xmlns:a16="http://schemas.microsoft.com/office/drawing/2014/main" id="{00000000-0008-0000-0600-00000F000000}"/>
            </a:ext>
          </a:extLst>
        </xdr:cNvPr>
        <xdr:cNvCxnSpPr/>
      </xdr:nvCxnSpPr>
      <xdr:spPr>
        <a:xfrm>
          <a:off x="74676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285750</xdr:colOff>
      <xdr:row>31</xdr:row>
      <xdr:rowOff>9525</xdr:rowOff>
    </xdr:from>
    <xdr:to>
      <xdr:col>17</xdr:col>
      <xdr:colOff>285750</xdr:colOff>
      <xdr:row>34</xdr:row>
      <xdr:rowOff>9525</xdr:rowOff>
    </xdr:to>
    <xdr:cxnSp macro="">
      <xdr:nvCxnSpPr>
        <xdr:cNvPr id="16" name="直線コネクタ 15">
          <a:extLst>
            <a:ext uri="{FF2B5EF4-FFF2-40B4-BE49-F238E27FC236}">
              <a16:creationId xmlns:a16="http://schemas.microsoft.com/office/drawing/2014/main" id="{00000000-0008-0000-0600-000010000000}"/>
            </a:ext>
          </a:extLst>
        </xdr:cNvPr>
        <xdr:cNvCxnSpPr/>
      </xdr:nvCxnSpPr>
      <xdr:spPr>
        <a:xfrm>
          <a:off x="8562975"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285750</xdr:colOff>
      <xdr:row>31</xdr:row>
      <xdr:rowOff>9525</xdr:rowOff>
    </xdr:from>
    <xdr:to>
      <xdr:col>18</xdr:col>
      <xdr:colOff>285750</xdr:colOff>
      <xdr:row>34</xdr:row>
      <xdr:rowOff>9525</xdr:rowOff>
    </xdr:to>
    <xdr:cxnSp macro="">
      <xdr:nvCxnSpPr>
        <xdr:cNvPr id="17" name="直線コネクタ 16">
          <a:extLst>
            <a:ext uri="{FF2B5EF4-FFF2-40B4-BE49-F238E27FC236}">
              <a16:creationId xmlns:a16="http://schemas.microsoft.com/office/drawing/2014/main" id="{00000000-0008-0000-0600-000011000000}"/>
            </a:ext>
          </a:extLst>
        </xdr:cNvPr>
        <xdr:cNvCxnSpPr/>
      </xdr:nvCxnSpPr>
      <xdr:spPr>
        <a:xfrm>
          <a:off x="91059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276225</xdr:colOff>
      <xdr:row>31</xdr:row>
      <xdr:rowOff>9525</xdr:rowOff>
    </xdr:from>
    <xdr:to>
      <xdr:col>19</xdr:col>
      <xdr:colOff>276225</xdr:colOff>
      <xdr:row>34</xdr:row>
      <xdr:rowOff>9525</xdr:rowOff>
    </xdr:to>
    <xdr:cxnSp macro="">
      <xdr:nvCxnSpPr>
        <xdr:cNvPr id="18" name="直線コネクタ 17">
          <a:extLst>
            <a:ext uri="{FF2B5EF4-FFF2-40B4-BE49-F238E27FC236}">
              <a16:creationId xmlns:a16="http://schemas.microsoft.com/office/drawing/2014/main" id="{00000000-0008-0000-0600-000012000000}"/>
            </a:ext>
          </a:extLst>
        </xdr:cNvPr>
        <xdr:cNvCxnSpPr/>
      </xdr:nvCxnSpPr>
      <xdr:spPr>
        <a:xfrm>
          <a:off x="9639300" y="515302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266700</xdr:colOff>
      <xdr:row>2</xdr:row>
      <xdr:rowOff>180975</xdr:rowOff>
    </xdr:from>
    <xdr:to>
      <xdr:col>3</xdr:col>
      <xdr:colOff>266700</xdr:colOff>
      <xdr:row>5</xdr:row>
      <xdr:rowOff>180975</xdr:rowOff>
    </xdr:to>
    <xdr:cxnSp macro="">
      <xdr:nvCxnSpPr>
        <xdr:cNvPr id="19" name="直線コネクタ 18">
          <a:extLst>
            <a:ext uri="{FF2B5EF4-FFF2-40B4-BE49-F238E27FC236}">
              <a16:creationId xmlns:a16="http://schemas.microsoft.com/office/drawing/2014/main" id="{00000000-0008-0000-0600-000013000000}"/>
            </a:ext>
          </a:extLst>
        </xdr:cNvPr>
        <xdr:cNvCxnSpPr/>
      </xdr:nvCxnSpPr>
      <xdr:spPr>
        <a:xfrm>
          <a:off x="16383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257175</xdr:colOff>
      <xdr:row>30</xdr:row>
      <xdr:rowOff>180975</xdr:rowOff>
    </xdr:from>
    <xdr:to>
      <xdr:col>3</xdr:col>
      <xdr:colOff>257175</xdr:colOff>
      <xdr:row>33</xdr:row>
      <xdr:rowOff>180975</xdr:rowOff>
    </xdr:to>
    <xdr:cxnSp macro="">
      <xdr:nvCxnSpPr>
        <xdr:cNvPr id="31" name="直線コネクタ 30">
          <a:extLst>
            <a:ext uri="{FF2B5EF4-FFF2-40B4-BE49-F238E27FC236}">
              <a16:creationId xmlns:a16="http://schemas.microsoft.com/office/drawing/2014/main" id="{00000000-0008-0000-0600-00001F000000}"/>
            </a:ext>
          </a:extLst>
        </xdr:cNvPr>
        <xdr:cNvCxnSpPr/>
      </xdr:nvCxnSpPr>
      <xdr:spPr>
        <a:xfrm>
          <a:off x="1628775" y="5133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266700</xdr:colOff>
      <xdr:row>2</xdr:row>
      <xdr:rowOff>180975</xdr:rowOff>
    </xdr:from>
    <xdr:to>
      <xdr:col>16</xdr:col>
      <xdr:colOff>266700</xdr:colOff>
      <xdr:row>5</xdr:row>
      <xdr:rowOff>180975</xdr:rowOff>
    </xdr:to>
    <xdr:cxnSp macro="">
      <xdr:nvCxnSpPr>
        <xdr:cNvPr id="33" name="直線コネクタ 32">
          <a:extLst>
            <a:ext uri="{FF2B5EF4-FFF2-40B4-BE49-F238E27FC236}">
              <a16:creationId xmlns:a16="http://schemas.microsoft.com/office/drawing/2014/main" id="{00000000-0008-0000-0600-000021000000}"/>
            </a:ext>
          </a:extLst>
        </xdr:cNvPr>
        <xdr:cNvCxnSpPr/>
      </xdr:nvCxnSpPr>
      <xdr:spPr>
        <a:xfrm>
          <a:off x="8001000" y="561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266700</xdr:colOff>
      <xdr:row>30</xdr:row>
      <xdr:rowOff>180975</xdr:rowOff>
    </xdr:from>
    <xdr:to>
      <xdr:col>16</xdr:col>
      <xdr:colOff>266700</xdr:colOff>
      <xdr:row>33</xdr:row>
      <xdr:rowOff>180975</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a:xfrm>
          <a:off x="8001000" y="5133975"/>
          <a:ext cx="0" cy="5715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U246"/>
  <sheetViews>
    <sheetView zoomScaleNormal="100" workbookViewId="0">
      <selection activeCell="K14" sqref="K14"/>
    </sheetView>
  </sheetViews>
  <sheetFormatPr defaultColWidth="8.75" defaultRowHeight="18.75"/>
  <cols>
    <col min="1" max="1" width="7.125" style="57" customWidth="1"/>
    <col min="2" max="3" width="6" style="58" customWidth="1"/>
    <col min="4" max="4" width="5.75" style="58" customWidth="1"/>
    <col min="5" max="5" width="9.5" style="58" customWidth="1"/>
    <col min="6" max="6" width="7" style="58" customWidth="1"/>
    <col min="7" max="7" width="10.75" style="58" customWidth="1"/>
    <col min="8" max="8" width="19.875" style="57" customWidth="1"/>
    <col min="9" max="9" width="20.625" style="58" customWidth="1"/>
    <col min="10" max="11" width="30.75" style="58" customWidth="1"/>
    <col min="12" max="12" width="16.125" style="58" customWidth="1"/>
    <col min="13" max="13" width="9.25" style="58" customWidth="1"/>
    <col min="14" max="14" width="13.375" style="58" customWidth="1"/>
    <col min="15" max="16384" width="8.75" style="58"/>
  </cols>
  <sheetData>
    <row r="1" spans="1:21" ht="22.5" customHeight="1">
      <c r="M1" s="78"/>
      <c r="N1" s="78"/>
      <c r="O1" s="78"/>
      <c r="P1" s="78"/>
      <c r="Q1" s="78"/>
      <c r="R1" s="78"/>
      <c r="S1" s="78"/>
      <c r="T1" s="78"/>
      <c r="U1" s="78"/>
    </row>
    <row r="2" spans="1:21" ht="19.5" thickBot="1">
      <c r="A2" s="58" t="s">
        <v>1510</v>
      </c>
      <c r="B2" s="59"/>
      <c r="C2" s="59"/>
      <c r="M2" s="78"/>
      <c r="N2" s="78"/>
      <c r="O2" s="78"/>
      <c r="P2" s="78"/>
      <c r="Q2" s="78"/>
      <c r="R2" s="78"/>
      <c r="S2" s="78"/>
      <c r="T2" s="78"/>
      <c r="U2" s="78"/>
    </row>
    <row r="3" spans="1:21" ht="48.75" customHeight="1" thickTop="1" thickBot="1">
      <c r="A3" s="133"/>
      <c r="B3" s="135" t="s">
        <v>1969</v>
      </c>
      <c r="C3" s="136"/>
      <c r="M3" s="78"/>
      <c r="N3" s="78"/>
      <c r="O3" s="78"/>
      <c r="P3" s="78"/>
      <c r="Q3" s="78"/>
      <c r="R3" s="78"/>
      <c r="S3" s="78"/>
      <c r="T3" s="78"/>
      <c r="U3" s="78"/>
    </row>
    <row r="4" spans="1:21" ht="21" customHeight="1" thickTop="1" thickBot="1">
      <c r="A4" s="167" t="s">
        <v>204</v>
      </c>
      <c r="B4" s="168"/>
      <c r="C4" s="169"/>
      <c r="D4" s="134"/>
      <c r="E4" s="59"/>
      <c r="F4" s="59"/>
      <c r="G4" s="59"/>
      <c r="H4" s="81"/>
      <c r="I4" s="59"/>
      <c r="J4" s="59"/>
      <c r="K4" s="59"/>
      <c r="L4" s="59"/>
      <c r="M4" s="78"/>
      <c r="N4" s="78"/>
      <c r="O4" s="78"/>
      <c r="P4" s="78"/>
      <c r="Q4" s="78"/>
      <c r="R4" s="78"/>
      <c r="S4" s="78"/>
      <c r="T4" s="78"/>
      <c r="U4" s="78"/>
    </row>
    <row r="5" spans="1:21" ht="20.25" thickTop="1" thickBot="1">
      <c r="A5" s="110" t="s">
        <v>195</v>
      </c>
      <c r="B5" s="82" t="s">
        <v>193</v>
      </c>
      <c r="C5" s="83" t="s">
        <v>168</v>
      </c>
      <c r="D5" s="84" t="s">
        <v>196</v>
      </c>
      <c r="E5" s="85" t="s">
        <v>197</v>
      </c>
      <c r="F5" s="85" t="s">
        <v>202</v>
      </c>
      <c r="G5" s="85" t="s">
        <v>198</v>
      </c>
      <c r="H5" s="85" t="s">
        <v>199</v>
      </c>
      <c r="I5" s="86" t="s">
        <v>200</v>
      </c>
      <c r="J5" s="86" t="s">
        <v>201</v>
      </c>
      <c r="K5" s="86" t="s">
        <v>1881</v>
      </c>
      <c r="L5" s="109" t="s">
        <v>203</v>
      </c>
      <c r="M5" s="78"/>
      <c r="N5" s="78"/>
      <c r="O5" s="78"/>
      <c r="P5" s="78"/>
      <c r="Q5" s="78"/>
      <c r="R5" s="78"/>
      <c r="S5" s="78"/>
      <c r="T5" s="78"/>
      <c r="U5" s="78"/>
    </row>
    <row r="6" spans="1:21" s="108" customFormat="1" ht="49.5" customHeight="1" thickBot="1">
      <c r="A6" s="87">
        <v>0</v>
      </c>
      <c r="B6" s="105" t="s">
        <v>205</v>
      </c>
      <c r="C6" s="106" t="s">
        <v>206</v>
      </c>
      <c r="D6" s="107" t="s">
        <v>208</v>
      </c>
      <c r="E6" s="112" t="s">
        <v>0</v>
      </c>
      <c r="F6" s="76" t="s">
        <v>207</v>
      </c>
      <c r="G6" s="76">
        <f>COUNTIF($E6:E$13,E6)</f>
        <v>1</v>
      </c>
      <c r="H6" s="113" t="s">
        <v>212</v>
      </c>
      <c r="I6" s="114" t="s">
        <v>210</v>
      </c>
      <c r="J6" s="115" t="s">
        <v>211</v>
      </c>
      <c r="K6" s="115" t="s">
        <v>1742</v>
      </c>
      <c r="L6" s="116" t="s">
        <v>209</v>
      </c>
    </row>
    <row r="7" spans="1:21" ht="58.5" customHeight="1" thickTop="1" thickBot="1">
      <c r="H7" s="111"/>
      <c r="I7" s="59"/>
      <c r="M7" s="78"/>
      <c r="N7" s="78"/>
      <c r="O7" s="78"/>
      <c r="P7" s="78"/>
      <c r="Q7" s="78"/>
      <c r="R7" s="78"/>
      <c r="S7" s="78"/>
      <c r="T7" s="78"/>
      <c r="U7" s="78"/>
    </row>
    <row r="8" spans="1:21" ht="26.25" customHeight="1" thickTop="1" thickBot="1">
      <c r="G8" s="94" t="s">
        <v>193</v>
      </c>
      <c r="H8" s="94" t="s">
        <v>168</v>
      </c>
      <c r="I8" s="95" t="s">
        <v>194</v>
      </c>
      <c r="J8" s="96" t="s">
        <v>1883</v>
      </c>
      <c r="K8" s="140"/>
      <c r="M8" s="78"/>
      <c r="N8" s="78" t="str">
        <f>(G9&amp;H9&amp;I9)</f>
        <v/>
      </c>
      <c r="O8" s="78"/>
      <c r="P8" s="78"/>
      <c r="Q8" s="78"/>
      <c r="R8" s="78"/>
      <c r="S8" s="78"/>
      <c r="T8" s="78"/>
      <c r="U8" s="78"/>
    </row>
    <row r="9" spans="1:21" ht="44.25" customHeight="1" thickTop="1" thickBot="1">
      <c r="G9" s="60"/>
      <c r="H9" s="80"/>
      <c r="I9" s="61"/>
      <c r="J9" s="62"/>
      <c r="K9" s="141"/>
      <c r="M9" s="78"/>
      <c r="N9" s="79"/>
      <c r="O9" s="78"/>
      <c r="P9" s="78"/>
      <c r="Q9" s="78"/>
      <c r="R9" s="78"/>
      <c r="S9" s="78"/>
      <c r="T9" s="78"/>
      <c r="U9" s="78"/>
    </row>
    <row r="10" spans="1:21" ht="37.5" customHeight="1" thickTop="1">
      <c r="G10" s="63" t="e">
        <f>VLOOKUP($N$8,×ココは触らないでください!$F$3:$I$1020,2)</f>
        <v>#N/A</v>
      </c>
      <c r="H10" s="63" t="e">
        <f>VLOOKUP($N$8,×ココは触らないでください!$F$3:$I$1020,3)</f>
        <v>#N/A</v>
      </c>
      <c r="I10" s="63" t="e">
        <f>VLOOKUP($N$8,×ココは触らないでください!$F$3:$I$1020,4)</f>
        <v>#N/A</v>
      </c>
    </row>
    <row r="11" spans="1:21" ht="15" customHeight="1" thickBot="1">
      <c r="C11" s="64"/>
      <c r="D11" s="74"/>
    </row>
    <row r="12" spans="1:21" ht="19.5" thickBot="1">
      <c r="A12" s="88" t="s">
        <v>195</v>
      </c>
      <c r="B12" s="89" t="s">
        <v>193</v>
      </c>
      <c r="C12" s="90" t="s">
        <v>168</v>
      </c>
      <c r="D12" s="91" t="s">
        <v>196</v>
      </c>
      <c r="E12" s="92" t="s">
        <v>197</v>
      </c>
      <c r="F12" s="92" t="s">
        <v>202</v>
      </c>
      <c r="G12" s="92" t="s">
        <v>198</v>
      </c>
      <c r="H12" s="92" t="s">
        <v>199</v>
      </c>
      <c r="I12" s="93" t="s">
        <v>200</v>
      </c>
      <c r="J12" s="93" t="s">
        <v>201</v>
      </c>
      <c r="K12" s="93" t="s">
        <v>1881</v>
      </c>
      <c r="L12" s="92" t="s">
        <v>203</v>
      </c>
      <c r="M12" s="77"/>
      <c r="Q12" s="65"/>
      <c r="R12" s="65"/>
      <c r="S12" s="65"/>
      <c r="T12" s="65"/>
    </row>
    <row r="13" spans="1:21" ht="21" customHeight="1" thickBot="1">
      <c r="A13" s="97">
        <v>1</v>
      </c>
      <c r="B13" s="66">
        <f t="shared" ref="B13:B76" si="0">$G$9</f>
        <v>0</v>
      </c>
      <c r="C13" s="67">
        <f t="shared" ref="C13:C76" si="1">$H$9</f>
        <v>0</v>
      </c>
      <c r="D13" s="68">
        <f t="shared" ref="D13:D76" si="2">$I$9</f>
        <v>0</v>
      </c>
      <c r="E13" s="69"/>
      <c r="F13" s="70" t="str">
        <f>IF($H$9=1,"歳",IF(AND($H$9&gt;1,$H$9&lt;8),"年","　"))</f>
        <v>　</v>
      </c>
      <c r="G13" s="70">
        <f>COUNTIF($E$13:E13,E13)</f>
        <v>0</v>
      </c>
      <c r="H13" s="71"/>
      <c r="I13" s="72"/>
      <c r="J13" s="75"/>
      <c r="K13" s="75"/>
      <c r="L13" s="73"/>
      <c r="M13" s="131" t="str">
        <f>TEXT(G13,"00")</f>
        <v>00</v>
      </c>
      <c r="Q13" s="65"/>
      <c r="R13" s="65"/>
      <c r="S13" s="65"/>
      <c r="T13" s="65"/>
    </row>
    <row r="14" spans="1:21" ht="21" customHeight="1" thickBot="1">
      <c r="A14" s="97">
        <v>2</v>
      </c>
      <c r="B14" s="66">
        <f t="shared" si="0"/>
        <v>0</v>
      </c>
      <c r="C14" s="67">
        <f t="shared" si="1"/>
        <v>0</v>
      </c>
      <c r="D14" s="68">
        <f t="shared" si="2"/>
        <v>0</v>
      </c>
      <c r="E14" s="69"/>
      <c r="F14" s="70" t="str">
        <f t="shared" ref="F14:F77" si="3">IF($H$9=1,"歳",IF(AND($H$9&gt;1,$H$9&lt;8),"年","　"))</f>
        <v>　</v>
      </c>
      <c r="G14" s="70">
        <f>COUNTIF($E$13:E14,E14)</f>
        <v>0</v>
      </c>
      <c r="H14" s="71"/>
      <c r="I14" s="72"/>
      <c r="J14" s="75"/>
      <c r="K14" s="75"/>
      <c r="L14" s="73"/>
      <c r="M14" s="131" t="str">
        <f t="shared" ref="M14:M77" si="4">TEXT(G14,"00")</f>
        <v>00</v>
      </c>
      <c r="Q14" s="65"/>
      <c r="R14" s="65"/>
      <c r="S14" s="65"/>
      <c r="T14" s="65"/>
    </row>
    <row r="15" spans="1:21" ht="21" customHeight="1" thickBot="1">
      <c r="A15" s="97">
        <v>3</v>
      </c>
      <c r="B15" s="66">
        <f t="shared" si="0"/>
        <v>0</v>
      </c>
      <c r="C15" s="67">
        <f t="shared" si="1"/>
        <v>0</v>
      </c>
      <c r="D15" s="68">
        <f t="shared" si="2"/>
        <v>0</v>
      </c>
      <c r="E15" s="69"/>
      <c r="F15" s="70" t="str">
        <f t="shared" si="3"/>
        <v>　</v>
      </c>
      <c r="G15" s="70">
        <f>COUNTIF($E$13:E15,E15)</f>
        <v>0</v>
      </c>
      <c r="H15" s="71"/>
      <c r="I15" s="72"/>
      <c r="J15" s="75"/>
      <c r="K15" s="75"/>
      <c r="L15" s="73"/>
      <c r="M15" s="131" t="str">
        <f t="shared" si="4"/>
        <v>00</v>
      </c>
    </row>
    <row r="16" spans="1:21" ht="21" customHeight="1" thickBot="1">
      <c r="A16" s="97">
        <v>4</v>
      </c>
      <c r="B16" s="66">
        <f t="shared" si="0"/>
        <v>0</v>
      </c>
      <c r="C16" s="67">
        <f t="shared" si="1"/>
        <v>0</v>
      </c>
      <c r="D16" s="68">
        <f t="shared" si="2"/>
        <v>0</v>
      </c>
      <c r="E16" s="69"/>
      <c r="F16" s="70" t="str">
        <f t="shared" si="3"/>
        <v>　</v>
      </c>
      <c r="G16" s="70">
        <f>COUNTIF($E$13:E16,E16)</f>
        <v>0</v>
      </c>
      <c r="H16" s="71"/>
      <c r="I16" s="72"/>
      <c r="J16" s="75"/>
      <c r="K16" s="75"/>
      <c r="L16" s="73"/>
      <c r="M16" s="131" t="str">
        <f t="shared" si="4"/>
        <v>00</v>
      </c>
    </row>
    <row r="17" spans="1:13" ht="21" customHeight="1" thickBot="1">
      <c r="A17" s="97">
        <v>5</v>
      </c>
      <c r="B17" s="66">
        <f t="shared" si="0"/>
        <v>0</v>
      </c>
      <c r="C17" s="67">
        <f t="shared" si="1"/>
        <v>0</v>
      </c>
      <c r="D17" s="68">
        <f t="shared" si="2"/>
        <v>0</v>
      </c>
      <c r="E17" s="69"/>
      <c r="F17" s="70" t="str">
        <f t="shared" si="3"/>
        <v>　</v>
      </c>
      <c r="G17" s="70">
        <f>COUNTIF($E$13:E17,E17)</f>
        <v>0</v>
      </c>
      <c r="H17" s="71"/>
      <c r="I17" s="72"/>
      <c r="J17" s="75"/>
      <c r="K17" s="75"/>
      <c r="L17" s="73"/>
      <c r="M17" s="131" t="str">
        <f t="shared" si="4"/>
        <v>00</v>
      </c>
    </row>
    <row r="18" spans="1:13" ht="21" customHeight="1" thickBot="1">
      <c r="A18" s="97">
        <v>6</v>
      </c>
      <c r="B18" s="66">
        <f t="shared" si="0"/>
        <v>0</v>
      </c>
      <c r="C18" s="67">
        <f t="shared" si="1"/>
        <v>0</v>
      </c>
      <c r="D18" s="68">
        <f t="shared" si="2"/>
        <v>0</v>
      </c>
      <c r="E18" s="69"/>
      <c r="F18" s="70" t="str">
        <f t="shared" si="3"/>
        <v>　</v>
      </c>
      <c r="G18" s="70">
        <f>COUNTIF($E$13:E18,E18)</f>
        <v>0</v>
      </c>
      <c r="H18" s="71"/>
      <c r="I18" s="72"/>
      <c r="J18" s="75"/>
      <c r="K18" s="75"/>
      <c r="L18" s="73"/>
      <c r="M18" s="131" t="str">
        <f t="shared" si="4"/>
        <v>00</v>
      </c>
    </row>
    <row r="19" spans="1:13" ht="21" customHeight="1" thickBot="1">
      <c r="A19" s="97">
        <v>7</v>
      </c>
      <c r="B19" s="66">
        <f t="shared" si="0"/>
        <v>0</v>
      </c>
      <c r="C19" s="67">
        <f t="shared" si="1"/>
        <v>0</v>
      </c>
      <c r="D19" s="68">
        <f t="shared" si="2"/>
        <v>0</v>
      </c>
      <c r="E19" s="69"/>
      <c r="F19" s="70" t="str">
        <f t="shared" si="3"/>
        <v>　</v>
      </c>
      <c r="G19" s="70">
        <f>COUNTIF($E$13:E19,E19)</f>
        <v>0</v>
      </c>
      <c r="H19" s="71"/>
      <c r="I19" s="72"/>
      <c r="J19" s="75"/>
      <c r="K19" s="75"/>
      <c r="L19" s="73"/>
      <c r="M19" s="131" t="str">
        <f t="shared" si="4"/>
        <v>00</v>
      </c>
    </row>
    <row r="20" spans="1:13" ht="21" customHeight="1" thickBot="1">
      <c r="A20" s="97">
        <v>8</v>
      </c>
      <c r="B20" s="66">
        <f t="shared" si="0"/>
        <v>0</v>
      </c>
      <c r="C20" s="67">
        <f t="shared" si="1"/>
        <v>0</v>
      </c>
      <c r="D20" s="68">
        <f t="shared" si="2"/>
        <v>0</v>
      </c>
      <c r="E20" s="69"/>
      <c r="F20" s="70" t="str">
        <f t="shared" si="3"/>
        <v>　</v>
      </c>
      <c r="G20" s="70">
        <f>COUNTIF($E$13:E20,E20)</f>
        <v>0</v>
      </c>
      <c r="H20" s="71"/>
      <c r="I20" s="72"/>
      <c r="J20" s="75"/>
      <c r="K20" s="75"/>
      <c r="L20" s="73"/>
      <c r="M20" s="131" t="str">
        <f t="shared" si="4"/>
        <v>00</v>
      </c>
    </row>
    <row r="21" spans="1:13" ht="21" customHeight="1" thickBot="1">
      <c r="A21" s="97">
        <v>9</v>
      </c>
      <c r="B21" s="66">
        <f t="shared" si="0"/>
        <v>0</v>
      </c>
      <c r="C21" s="67">
        <f t="shared" si="1"/>
        <v>0</v>
      </c>
      <c r="D21" s="68">
        <f t="shared" si="2"/>
        <v>0</v>
      </c>
      <c r="E21" s="69"/>
      <c r="F21" s="70" t="str">
        <f t="shared" si="3"/>
        <v>　</v>
      </c>
      <c r="G21" s="70">
        <f>COUNTIF($E$13:E21,E21)</f>
        <v>0</v>
      </c>
      <c r="H21" s="71"/>
      <c r="I21" s="72"/>
      <c r="J21" s="75"/>
      <c r="K21" s="75"/>
      <c r="L21" s="73"/>
      <c r="M21" s="131" t="str">
        <f t="shared" si="4"/>
        <v>00</v>
      </c>
    </row>
    <row r="22" spans="1:13" ht="21" customHeight="1" thickBot="1">
      <c r="A22" s="97">
        <v>10</v>
      </c>
      <c r="B22" s="66">
        <f t="shared" si="0"/>
        <v>0</v>
      </c>
      <c r="C22" s="67">
        <f t="shared" si="1"/>
        <v>0</v>
      </c>
      <c r="D22" s="68">
        <f t="shared" si="2"/>
        <v>0</v>
      </c>
      <c r="E22" s="69"/>
      <c r="F22" s="70" t="str">
        <f t="shared" si="3"/>
        <v>　</v>
      </c>
      <c r="G22" s="70">
        <f>COUNTIF($E$13:E22,E22)</f>
        <v>0</v>
      </c>
      <c r="H22" s="71"/>
      <c r="I22" s="72"/>
      <c r="J22" s="75"/>
      <c r="K22" s="75"/>
      <c r="L22" s="73"/>
      <c r="M22" s="131" t="str">
        <f t="shared" si="4"/>
        <v>00</v>
      </c>
    </row>
    <row r="23" spans="1:13" ht="21" customHeight="1" thickBot="1">
      <c r="A23" s="97">
        <v>11</v>
      </c>
      <c r="B23" s="66">
        <f t="shared" si="0"/>
        <v>0</v>
      </c>
      <c r="C23" s="67">
        <f t="shared" si="1"/>
        <v>0</v>
      </c>
      <c r="D23" s="68">
        <f t="shared" si="2"/>
        <v>0</v>
      </c>
      <c r="E23" s="69"/>
      <c r="F23" s="70" t="str">
        <f t="shared" si="3"/>
        <v>　</v>
      </c>
      <c r="G23" s="70">
        <f>COUNTIF($E$13:E23,E23)</f>
        <v>0</v>
      </c>
      <c r="H23" s="71"/>
      <c r="I23" s="72"/>
      <c r="J23" s="75"/>
      <c r="K23" s="75"/>
      <c r="L23" s="73"/>
      <c r="M23" s="131" t="str">
        <f t="shared" si="4"/>
        <v>00</v>
      </c>
    </row>
    <row r="24" spans="1:13" ht="21" customHeight="1" thickBot="1">
      <c r="A24" s="97">
        <v>12</v>
      </c>
      <c r="B24" s="66">
        <f t="shared" si="0"/>
        <v>0</v>
      </c>
      <c r="C24" s="67">
        <f t="shared" si="1"/>
        <v>0</v>
      </c>
      <c r="D24" s="68">
        <f t="shared" si="2"/>
        <v>0</v>
      </c>
      <c r="E24" s="69"/>
      <c r="F24" s="70" t="str">
        <f t="shared" si="3"/>
        <v>　</v>
      </c>
      <c r="G24" s="70">
        <f>COUNTIF($E$13:E24,E24)</f>
        <v>0</v>
      </c>
      <c r="H24" s="71"/>
      <c r="I24" s="72"/>
      <c r="J24" s="75"/>
      <c r="K24" s="75"/>
      <c r="L24" s="73"/>
      <c r="M24" s="131" t="str">
        <f t="shared" si="4"/>
        <v>00</v>
      </c>
    </row>
    <row r="25" spans="1:13" ht="21" customHeight="1" thickBot="1">
      <c r="A25" s="97">
        <v>13</v>
      </c>
      <c r="B25" s="66">
        <f t="shared" si="0"/>
        <v>0</v>
      </c>
      <c r="C25" s="67">
        <f t="shared" si="1"/>
        <v>0</v>
      </c>
      <c r="D25" s="68">
        <f t="shared" si="2"/>
        <v>0</v>
      </c>
      <c r="E25" s="69"/>
      <c r="F25" s="70" t="str">
        <f t="shared" si="3"/>
        <v>　</v>
      </c>
      <c r="G25" s="70">
        <f>COUNTIF($E$13:E25,E25)</f>
        <v>0</v>
      </c>
      <c r="H25" s="71"/>
      <c r="I25" s="72"/>
      <c r="J25" s="75"/>
      <c r="K25" s="75"/>
      <c r="L25" s="73"/>
      <c r="M25" s="131" t="str">
        <f t="shared" si="4"/>
        <v>00</v>
      </c>
    </row>
    <row r="26" spans="1:13" ht="21" customHeight="1" thickBot="1">
      <c r="A26" s="97">
        <v>14</v>
      </c>
      <c r="B26" s="66">
        <f t="shared" si="0"/>
        <v>0</v>
      </c>
      <c r="C26" s="67">
        <f t="shared" si="1"/>
        <v>0</v>
      </c>
      <c r="D26" s="68">
        <f t="shared" si="2"/>
        <v>0</v>
      </c>
      <c r="E26" s="69"/>
      <c r="F26" s="70" t="str">
        <f t="shared" si="3"/>
        <v>　</v>
      </c>
      <c r="G26" s="70">
        <f>COUNTIF($E$13:E26,E26)</f>
        <v>0</v>
      </c>
      <c r="H26" s="71"/>
      <c r="I26" s="72"/>
      <c r="J26" s="75"/>
      <c r="K26" s="75"/>
      <c r="L26" s="73"/>
      <c r="M26" s="131" t="str">
        <f t="shared" si="4"/>
        <v>00</v>
      </c>
    </row>
    <row r="27" spans="1:13" ht="21" customHeight="1" thickBot="1">
      <c r="A27" s="97">
        <v>15</v>
      </c>
      <c r="B27" s="66">
        <f t="shared" si="0"/>
        <v>0</v>
      </c>
      <c r="C27" s="67">
        <f t="shared" si="1"/>
        <v>0</v>
      </c>
      <c r="D27" s="68">
        <f t="shared" si="2"/>
        <v>0</v>
      </c>
      <c r="E27" s="69"/>
      <c r="F27" s="70" t="str">
        <f t="shared" si="3"/>
        <v>　</v>
      </c>
      <c r="G27" s="70">
        <f>COUNTIF($E$13:E27,E27)</f>
        <v>0</v>
      </c>
      <c r="H27" s="71"/>
      <c r="I27" s="72"/>
      <c r="J27" s="75"/>
      <c r="K27" s="75"/>
      <c r="L27" s="73"/>
      <c r="M27" s="131" t="str">
        <f t="shared" si="4"/>
        <v>00</v>
      </c>
    </row>
    <row r="28" spans="1:13" ht="21" customHeight="1" thickBot="1">
      <c r="A28" s="97">
        <v>16</v>
      </c>
      <c r="B28" s="66">
        <f t="shared" si="0"/>
        <v>0</v>
      </c>
      <c r="C28" s="67">
        <f t="shared" si="1"/>
        <v>0</v>
      </c>
      <c r="D28" s="68">
        <f t="shared" si="2"/>
        <v>0</v>
      </c>
      <c r="E28" s="69"/>
      <c r="F28" s="70" t="str">
        <f t="shared" si="3"/>
        <v>　</v>
      </c>
      <c r="G28" s="70">
        <f>COUNTIF($E$13:E28,E28)</f>
        <v>0</v>
      </c>
      <c r="H28" s="71"/>
      <c r="I28" s="72"/>
      <c r="J28" s="75"/>
      <c r="K28" s="75"/>
      <c r="L28" s="73"/>
      <c r="M28" s="131" t="str">
        <f t="shared" si="4"/>
        <v>00</v>
      </c>
    </row>
    <row r="29" spans="1:13" ht="21" customHeight="1" thickBot="1">
      <c r="A29" s="97">
        <v>17</v>
      </c>
      <c r="B29" s="66">
        <f t="shared" si="0"/>
        <v>0</v>
      </c>
      <c r="C29" s="67">
        <f t="shared" si="1"/>
        <v>0</v>
      </c>
      <c r="D29" s="68">
        <f t="shared" si="2"/>
        <v>0</v>
      </c>
      <c r="E29" s="69"/>
      <c r="F29" s="70" t="str">
        <f t="shared" si="3"/>
        <v>　</v>
      </c>
      <c r="G29" s="70">
        <f>COUNTIF($E$13:E29,E29)</f>
        <v>0</v>
      </c>
      <c r="H29" s="71"/>
      <c r="I29" s="72"/>
      <c r="J29" s="75"/>
      <c r="K29" s="75"/>
      <c r="L29" s="73"/>
      <c r="M29" s="131" t="str">
        <f t="shared" si="4"/>
        <v>00</v>
      </c>
    </row>
    <row r="30" spans="1:13" ht="21" customHeight="1" thickBot="1">
      <c r="A30" s="97">
        <v>18</v>
      </c>
      <c r="B30" s="66">
        <f t="shared" si="0"/>
        <v>0</v>
      </c>
      <c r="C30" s="67">
        <f t="shared" si="1"/>
        <v>0</v>
      </c>
      <c r="D30" s="68">
        <f t="shared" si="2"/>
        <v>0</v>
      </c>
      <c r="E30" s="69"/>
      <c r="F30" s="70" t="str">
        <f t="shared" si="3"/>
        <v>　</v>
      </c>
      <c r="G30" s="70">
        <f>COUNTIF($E$13:E30,E30)</f>
        <v>0</v>
      </c>
      <c r="H30" s="71"/>
      <c r="I30" s="72"/>
      <c r="J30" s="75"/>
      <c r="K30" s="75"/>
      <c r="L30" s="73"/>
      <c r="M30" s="131" t="str">
        <f t="shared" si="4"/>
        <v>00</v>
      </c>
    </row>
    <row r="31" spans="1:13" ht="21" customHeight="1" thickBot="1">
      <c r="A31" s="97">
        <v>19</v>
      </c>
      <c r="B31" s="66">
        <f t="shared" si="0"/>
        <v>0</v>
      </c>
      <c r="C31" s="67">
        <f t="shared" si="1"/>
        <v>0</v>
      </c>
      <c r="D31" s="68">
        <f t="shared" si="2"/>
        <v>0</v>
      </c>
      <c r="E31" s="69"/>
      <c r="F31" s="70" t="str">
        <f t="shared" si="3"/>
        <v>　</v>
      </c>
      <c r="G31" s="70">
        <f>COUNTIF($E$13:E31,E31)</f>
        <v>0</v>
      </c>
      <c r="H31" s="71"/>
      <c r="I31" s="72"/>
      <c r="J31" s="75"/>
      <c r="K31" s="75"/>
      <c r="L31" s="73"/>
      <c r="M31" s="131" t="str">
        <f t="shared" si="4"/>
        <v>00</v>
      </c>
    </row>
    <row r="32" spans="1:13" ht="21" customHeight="1" thickBot="1">
      <c r="A32" s="97">
        <v>20</v>
      </c>
      <c r="B32" s="66">
        <f t="shared" si="0"/>
        <v>0</v>
      </c>
      <c r="C32" s="67">
        <f t="shared" si="1"/>
        <v>0</v>
      </c>
      <c r="D32" s="68">
        <f t="shared" si="2"/>
        <v>0</v>
      </c>
      <c r="E32" s="69"/>
      <c r="F32" s="70" t="str">
        <f t="shared" si="3"/>
        <v>　</v>
      </c>
      <c r="G32" s="70">
        <f>COUNTIF($E$13:E32,E32)</f>
        <v>0</v>
      </c>
      <c r="H32" s="71"/>
      <c r="I32" s="72"/>
      <c r="J32" s="75"/>
      <c r="K32" s="75"/>
      <c r="L32" s="73"/>
      <c r="M32" s="131" t="str">
        <f t="shared" si="4"/>
        <v>00</v>
      </c>
    </row>
    <row r="33" spans="1:13" ht="21" customHeight="1" thickBot="1">
      <c r="A33" s="97">
        <v>21</v>
      </c>
      <c r="B33" s="66">
        <f t="shared" si="0"/>
        <v>0</v>
      </c>
      <c r="C33" s="67">
        <f t="shared" si="1"/>
        <v>0</v>
      </c>
      <c r="D33" s="68">
        <f t="shared" si="2"/>
        <v>0</v>
      </c>
      <c r="E33" s="69"/>
      <c r="F33" s="70" t="str">
        <f t="shared" si="3"/>
        <v>　</v>
      </c>
      <c r="G33" s="70">
        <f>COUNTIF($E$13:E33,E33)</f>
        <v>0</v>
      </c>
      <c r="H33" s="71"/>
      <c r="I33" s="72"/>
      <c r="J33" s="75"/>
      <c r="K33" s="75"/>
      <c r="L33" s="73"/>
      <c r="M33" s="131" t="str">
        <f t="shared" si="4"/>
        <v>00</v>
      </c>
    </row>
    <row r="34" spans="1:13" ht="21" customHeight="1" thickBot="1">
      <c r="A34" s="97">
        <v>22</v>
      </c>
      <c r="B34" s="66">
        <f t="shared" si="0"/>
        <v>0</v>
      </c>
      <c r="C34" s="67">
        <f t="shared" si="1"/>
        <v>0</v>
      </c>
      <c r="D34" s="68">
        <f t="shared" si="2"/>
        <v>0</v>
      </c>
      <c r="E34" s="69"/>
      <c r="F34" s="70" t="str">
        <f t="shared" si="3"/>
        <v>　</v>
      </c>
      <c r="G34" s="70">
        <f>COUNTIF($E$13:E34,E34)</f>
        <v>0</v>
      </c>
      <c r="H34" s="71"/>
      <c r="I34" s="72"/>
      <c r="J34" s="75"/>
      <c r="K34" s="75"/>
      <c r="L34" s="73"/>
      <c r="M34" s="131" t="str">
        <f t="shared" si="4"/>
        <v>00</v>
      </c>
    </row>
    <row r="35" spans="1:13" ht="21" customHeight="1" thickBot="1">
      <c r="A35" s="97">
        <v>23</v>
      </c>
      <c r="B35" s="66">
        <f t="shared" si="0"/>
        <v>0</v>
      </c>
      <c r="C35" s="67">
        <f t="shared" si="1"/>
        <v>0</v>
      </c>
      <c r="D35" s="68">
        <f t="shared" si="2"/>
        <v>0</v>
      </c>
      <c r="E35" s="69"/>
      <c r="F35" s="70" t="str">
        <f t="shared" si="3"/>
        <v>　</v>
      </c>
      <c r="G35" s="70">
        <f>COUNTIF($E$13:E35,E35)</f>
        <v>0</v>
      </c>
      <c r="H35" s="71"/>
      <c r="I35" s="72"/>
      <c r="J35" s="75"/>
      <c r="K35" s="75"/>
      <c r="L35" s="73"/>
      <c r="M35" s="131" t="str">
        <f t="shared" si="4"/>
        <v>00</v>
      </c>
    </row>
    <row r="36" spans="1:13" ht="21" customHeight="1" thickBot="1">
      <c r="A36" s="97">
        <v>24</v>
      </c>
      <c r="B36" s="66">
        <f t="shared" si="0"/>
        <v>0</v>
      </c>
      <c r="C36" s="67">
        <f t="shared" si="1"/>
        <v>0</v>
      </c>
      <c r="D36" s="68">
        <f t="shared" si="2"/>
        <v>0</v>
      </c>
      <c r="E36" s="69"/>
      <c r="F36" s="70" t="str">
        <f t="shared" si="3"/>
        <v>　</v>
      </c>
      <c r="G36" s="70">
        <f>COUNTIF($E$13:E36,E36)</f>
        <v>0</v>
      </c>
      <c r="H36" s="71"/>
      <c r="I36" s="72"/>
      <c r="J36" s="75"/>
      <c r="K36" s="75"/>
      <c r="L36" s="73"/>
      <c r="M36" s="131" t="str">
        <f t="shared" si="4"/>
        <v>00</v>
      </c>
    </row>
    <row r="37" spans="1:13" ht="21" customHeight="1" thickBot="1">
      <c r="A37" s="97">
        <v>25</v>
      </c>
      <c r="B37" s="66">
        <f t="shared" si="0"/>
        <v>0</v>
      </c>
      <c r="C37" s="67">
        <f t="shared" si="1"/>
        <v>0</v>
      </c>
      <c r="D37" s="68">
        <f t="shared" si="2"/>
        <v>0</v>
      </c>
      <c r="E37" s="69"/>
      <c r="F37" s="70" t="str">
        <f t="shared" si="3"/>
        <v>　</v>
      </c>
      <c r="G37" s="70">
        <f>COUNTIF($E$13:E37,E37)</f>
        <v>0</v>
      </c>
      <c r="H37" s="71"/>
      <c r="I37" s="72"/>
      <c r="J37" s="75"/>
      <c r="K37" s="75"/>
      <c r="L37" s="73"/>
      <c r="M37" s="131" t="str">
        <f t="shared" si="4"/>
        <v>00</v>
      </c>
    </row>
    <row r="38" spans="1:13" ht="21" customHeight="1" thickBot="1">
      <c r="A38" s="97">
        <v>26</v>
      </c>
      <c r="B38" s="66">
        <f t="shared" si="0"/>
        <v>0</v>
      </c>
      <c r="C38" s="67">
        <f t="shared" si="1"/>
        <v>0</v>
      </c>
      <c r="D38" s="68">
        <f t="shared" si="2"/>
        <v>0</v>
      </c>
      <c r="E38" s="69"/>
      <c r="F38" s="70" t="str">
        <f t="shared" si="3"/>
        <v>　</v>
      </c>
      <c r="G38" s="70">
        <f>COUNTIF($E$13:E38,E38)</f>
        <v>0</v>
      </c>
      <c r="H38" s="71"/>
      <c r="I38" s="72"/>
      <c r="J38" s="75"/>
      <c r="K38" s="75"/>
      <c r="L38" s="73"/>
      <c r="M38" s="131" t="str">
        <f t="shared" si="4"/>
        <v>00</v>
      </c>
    </row>
    <row r="39" spans="1:13" ht="21" customHeight="1" thickBot="1">
      <c r="A39" s="97">
        <v>27</v>
      </c>
      <c r="B39" s="66">
        <f t="shared" si="0"/>
        <v>0</v>
      </c>
      <c r="C39" s="67">
        <f t="shared" si="1"/>
        <v>0</v>
      </c>
      <c r="D39" s="68">
        <f t="shared" si="2"/>
        <v>0</v>
      </c>
      <c r="E39" s="69"/>
      <c r="F39" s="70" t="str">
        <f t="shared" si="3"/>
        <v>　</v>
      </c>
      <c r="G39" s="70">
        <f>COUNTIF($E$13:E39,E39)</f>
        <v>0</v>
      </c>
      <c r="H39" s="71"/>
      <c r="I39" s="72"/>
      <c r="J39" s="75"/>
      <c r="K39" s="75"/>
      <c r="L39" s="73"/>
      <c r="M39" s="131" t="str">
        <f t="shared" si="4"/>
        <v>00</v>
      </c>
    </row>
    <row r="40" spans="1:13" ht="21" customHeight="1" thickBot="1">
      <c r="A40" s="97">
        <v>28</v>
      </c>
      <c r="B40" s="66">
        <f t="shared" si="0"/>
        <v>0</v>
      </c>
      <c r="C40" s="67">
        <f t="shared" si="1"/>
        <v>0</v>
      </c>
      <c r="D40" s="68">
        <f t="shared" si="2"/>
        <v>0</v>
      </c>
      <c r="E40" s="69"/>
      <c r="F40" s="70" t="str">
        <f t="shared" si="3"/>
        <v>　</v>
      </c>
      <c r="G40" s="70">
        <f>COUNTIF($E$13:E40,E40)</f>
        <v>0</v>
      </c>
      <c r="H40" s="71"/>
      <c r="I40" s="72"/>
      <c r="J40" s="75"/>
      <c r="K40" s="75"/>
      <c r="L40" s="73"/>
      <c r="M40" s="131" t="str">
        <f t="shared" si="4"/>
        <v>00</v>
      </c>
    </row>
    <row r="41" spans="1:13" ht="21" customHeight="1" thickBot="1">
      <c r="A41" s="97">
        <v>29</v>
      </c>
      <c r="B41" s="66">
        <f t="shared" si="0"/>
        <v>0</v>
      </c>
      <c r="C41" s="67">
        <f t="shared" si="1"/>
        <v>0</v>
      </c>
      <c r="D41" s="68">
        <f t="shared" si="2"/>
        <v>0</v>
      </c>
      <c r="E41" s="69"/>
      <c r="F41" s="70" t="str">
        <f t="shared" si="3"/>
        <v>　</v>
      </c>
      <c r="G41" s="70">
        <f>COUNTIF($E$13:E41,E41)</f>
        <v>0</v>
      </c>
      <c r="H41" s="71"/>
      <c r="I41" s="72"/>
      <c r="J41" s="75"/>
      <c r="K41" s="75"/>
      <c r="L41" s="73"/>
      <c r="M41" s="131" t="str">
        <f t="shared" si="4"/>
        <v>00</v>
      </c>
    </row>
    <row r="42" spans="1:13" ht="21" customHeight="1" thickBot="1">
      <c r="A42" s="97">
        <v>30</v>
      </c>
      <c r="B42" s="66">
        <f t="shared" si="0"/>
        <v>0</v>
      </c>
      <c r="C42" s="67">
        <f t="shared" si="1"/>
        <v>0</v>
      </c>
      <c r="D42" s="68">
        <f t="shared" si="2"/>
        <v>0</v>
      </c>
      <c r="E42" s="69"/>
      <c r="F42" s="70" t="str">
        <f t="shared" si="3"/>
        <v>　</v>
      </c>
      <c r="G42" s="70">
        <f>COUNTIF($E$13:E42,E42)</f>
        <v>0</v>
      </c>
      <c r="H42" s="71"/>
      <c r="I42" s="72"/>
      <c r="J42" s="75"/>
      <c r="K42" s="75"/>
      <c r="L42" s="73"/>
      <c r="M42" s="131" t="str">
        <f t="shared" si="4"/>
        <v>00</v>
      </c>
    </row>
    <row r="43" spans="1:13" ht="21" customHeight="1" thickBot="1">
      <c r="A43" s="97">
        <v>31</v>
      </c>
      <c r="B43" s="66">
        <f t="shared" si="0"/>
        <v>0</v>
      </c>
      <c r="C43" s="67">
        <f t="shared" si="1"/>
        <v>0</v>
      </c>
      <c r="D43" s="68">
        <f t="shared" si="2"/>
        <v>0</v>
      </c>
      <c r="E43" s="69"/>
      <c r="F43" s="70" t="str">
        <f t="shared" si="3"/>
        <v>　</v>
      </c>
      <c r="G43" s="70">
        <f>COUNTIF($E$13:E43,E43)</f>
        <v>0</v>
      </c>
      <c r="H43" s="71"/>
      <c r="I43" s="72"/>
      <c r="J43" s="75"/>
      <c r="K43" s="75"/>
      <c r="L43" s="73"/>
      <c r="M43" s="131" t="str">
        <f t="shared" si="4"/>
        <v>00</v>
      </c>
    </row>
    <row r="44" spans="1:13" ht="21" customHeight="1" thickBot="1">
      <c r="A44" s="97">
        <v>32</v>
      </c>
      <c r="B44" s="66">
        <f t="shared" si="0"/>
        <v>0</v>
      </c>
      <c r="C44" s="67">
        <f t="shared" si="1"/>
        <v>0</v>
      </c>
      <c r="D44" s="68">
        <f t="shared" si="2"/>
        <v>0</v>
      </c>
      <c r="E44" s="69"/>
      <c r="F44" s="70" t="str">
        <f t="shared" si="3"/>
        <v>　</v>
      </c>
      <c r="G44" s="70">
        <f>COUNTIF($E$13:E44,E44)</f>
        <v>0</v>
      </c>
      <c r="H44" s="71"/>
      <c r="I44" s="72"/>
      <c r="J44" s="75"/>
      <c r="K44" s="75"/>
      <c r="L44" s="73"/>
      <c r="M44" s="131" t="str">
        <f t="shared" si="4"/>
        <v>00</v>
      </c>
    </row>
    <row r="45" spans="1:13" ht="21" customHeight="1" thickBot="1">
      <c r="A45" s="97">
        <v>33</v>
      </c>
      <c r="B45" s="66">
        <f t="shared" si="0"/>
        <v>0</v>
      </c>
      <c r="C45" s="67">
        <f t="shared" si="1"/>
        <v>0</v>
      </c>
      <c r="D45" s="68">
        <f t="shared" si="2"/>
        <v>0</v>
      </c>
      <c r="E45" s="69"/>
      <c r="F45" s="70" t="str">
        <f t="shared" si="3"/>
        <v>　</v>
      </c>
      <c r="G45" s="70">
        <f>COUNTIF($E$13:E45,E45)</f>
        <v>0</v>
      </c>
      <c r="H45" s="71"/>
      <c r="I45" s="72"/>
      <c r="J45" s="75"/>
      <c r="K45" s="75"/>
      <c r="L45" s="73"/>
      <c r="M45" s="131" t="str">
        <f t="shared" si="4"/>
        <v>00</v>
      </c>
    </row>
    <row r="46" spans="1:13" ht="21" customHeight="1" thickBot="1">
      <c r="A46" s="97">
        <v>34</v>
      </c>
      <c r="B46" s="66">
        <f t="shared" si="0"/>
        <v>0</v>
      </c>
      <c r="C46" s="67">
        <f t="shared" si="1"/>
        <v>0</v>
      </c>
      <c r="D46" s="68">
        <f t="shared" si="2"/>
        <v>0</v>
      </c>
      <c r="E46" s="69"/>
      <c r="F46" s="70" t="str">
        <f t="shared" si="3"/>
        <v>　</v>
      </c>
      <c r="G46" s="70">
        <f>COUNTIF($E$13:E46,E46)</f>
        <v>0</v>
      </c>
      <c r="H46" s="71"/>
      <c r="I46" s="72"/>
      <c r="J46" s="75"/>
      <c r="K46" s="75"/>
      <c r="L46" s="73"/>
      <c r="M46" s="131" t="str">
        <f t="shared" si="4"/>
        <v>00</v>
      </c>
    </row>
    <row r="47" spans="1:13" ht="21" customHeight="1" thickBot="1">
      <c r="A47" s="97">
        <v>35</v>
      </c>
      <c r="B47" s="66">
        <f t="shared" si="0"/>
        <v>0</v>
      </c>
      <c r="C47" s="67">
        <f t="shared" si="1"/>
        <v>0</v>
      </c>
      <c r="D47" s="68">
        <f t="shared" si="2"/>
        <v>0</v>
      </c>
      <c r="E47" s="69"/>
      <c r="F47" s="70" t="str">
        <f t="shared" si="3"/>
        <v>　</v>
      </c>
      <c r="G47" s="70">
        <f>COUNTIF($E$13:E47,E47)</f>
        <v>0</v>
      </c>
      <c r="H47" s="71"/>
      <c r="I47" s="72"/>
      <c r="J47" s="75"/>
      <c r="K47" s="75"/>
      <c r="L47" s="73"/>
      <c r="M47" s="131" t="str">
        <f t="shared" si="4"/>
        <v>00</v>
      </c>
    </row>
    <row r="48" spans="1:13" ht="21" customHeight="1" thickBot="1">
      <c r="A48" s="97">
        <v>36</v>
      </c>
      <c r="B48" s="66">
        <f t="shared" si="0"/>
        <v>0</v>
      </c>
      <c r="C48" s="67">
        <f t="shared" si="1"/>
        <v>0</v>
      </c>
      <c r="D48" s="68">
        <f t="shared" si="2"/>
        <v>0</v>
      </c>
      <c r="E48" s="69"/>
      <c r="F48" s="70" t="str">
        <f t="shared" si="3"/>
        <v>　</v>
      </c>
      <c r="G48" s="70">
        <f>COUNTIF($E$13:E48,E48)</f>
        <v>0</v>
      </c>
      <c r="H48" s="71"/>
      <c r="I48" s="72"/>
      <c r="J48" s="75"/>
      <c r="K48" s="75"/>
      <c r="L48" s="73"/>
      <c r="M48" s="131" t="str">
        <f t="shared" si="4"/>
        <v>00</v>
      </c>
    </row>
    <row r="49" spans="1:13" ht="21" customHeight="1" thickBot="1">
      <c r="A49" s="97">
        <v>37</v>
      </c>
      <c r="B49" s="66">
        <f t="shared" si="0"/>
        <v>0</v>
      </c>
      <c r="C49" s="67">
        <f t="shared" si="1"/>
        <v>0</v>
      </c>
      <c r="D49" s="68">
        <f t="shared" si="2"/>
        <v>0</v>
      </c>
      <c r="E49" s="69"/>
      <c r="F49" s="70" t="str">
        <f t="shared" si="3"/>
        <v>　</v>
      </c>
      <c r="G49" s="70">
        <f>COUNTIF($E$13:E49,E49)</f>
        <v>0</v>
      </c>
      <c r="H49" s="71"/>
      <c r="I49" s="72"/>
      <c r="J49" s="75"/>
      <c r="K49" s="75"/>
      <c r="L49" s="73"/>
      <c r="M49" s="131" t="str">
        <f t="shared" si="4"/>
        <v>00</v>
      </c>
    </row>
    <row r="50" spans="1:13" ht="21" customHeight="1" thickBot="1">
      <c r="A50" s="97">
        <v>38</v>
      </c>
      <c r="B50" s="66">
        <f t="shared" si="0"/>
        <v>0</v>
      </c>
      <c r="C50" s="67">
        <f t="shared" si="1"/>
        <v>0</v>
      </c>
      <c r="D50" s="68">
        <f t="shared" si="2"/>
        <v>0</v>
      </c>
      <c r="E50" s="69"/>
      <c r="F50" s="70" t="str">
        <f t="shared" si="3"/>
        <v>　</v>
      </c>
      <c r="G50" s="70">
        <f>COUNTIF($E$13:E50,E50)</f>
        <v>0</v>
      </c>
      <c r="H50" s="71"/>
      <c r="I50" s="72"/>
      <c r="J50" s="75"/>
      <c r="K50" s="75"/>
      <c r="L50" s="73"/>
      <c r="M50" s="131" t="str">
        <f t="shared" si="4"/>
        <v>00</v>
      </c>
    </row>
    <row r="51" spans="1:13" ht="21" customHeight="1" thickBot="1">
      <c r="A51" s="97">
        <v>39</v>
      </c>
      <c r="B51" s="66">
        <f t="shared" si="0"/>
        <v>0</v>
      </c>
      <c r="C51" s="67">
        <f t="shared" si="1"/>
        <v>0</v>
      </c>
      <c r="D51" s="68">
        <f t="shared" si="2"/>
        <v>0</v>
      </c>
      <c r="E51" s="69"/>
      <c r="F51" s="70" t="str">
        <f t="shared" si="3"/>
        <v>　</v>
      </c>
      <c r="G51" s="70">
        <f>COUNTIF($E$13:E51,E51)</f>
        <v>0</v>
      </c>
      <c r="H51" s="71"/>
      <c r="I51" s="72"/>
      <c r="J51" s="75"/>
      <c r="K51" s="75"/>
      <c r="L51" s="73"/>
      <c r="M51" s="131" t="str">
        <f t="shared" si="4"/>
        <v>00</v>
      </c>
    </row>
    <row r="52" spans="1:13" ht="21" customHeight="1" thickBot="1">
      <c r="A52" s="97">
        <v>40</v>
      </c>
      <c r="B52" s="66">
        <f t="shared" si="0"/>
        <v>0</v>
      </c>
      <c r="C52" s="67">
        <f t="shared" si="1"/>
        <v>0</v>
      </c>
      <c r="D52" s="68">
        <f t="shared" si="2"/>
        <v>0</v>
      </c>
      <c r="E52" s="69"/>
      <c r="F52" s="70" t="str">
        <f t="shared" si="3"/>
        <v>　</v>
      </c>
      <c r="G52" s="70">
        <f>COUNTIF($E$13:E52,E52)</f>
        <v>0</v>
      </c>
      <c r="H52" s="71"/>
      <c r="I52" s="72"/>
      <c r="J52" s="75"/>
      <c r="K52" s="75"/>
      <c r="L52" s="73"/>
      <c r="M52" s="131" t="str">
        <f t="shared" si="4"/>
        <v>00</v>
      </c>
    </row>
    <row r="53" spans="1:13" ht="21" customHeight="1" thickBot="1">
      <c r="A53" s="97">
        <v>41</v>
      </c>
      <c r="B53" s="66">
        <f t="shared" si="0"/>
        <v>0</v>
      </c>
      <c r="C53" s="67">
        <f t="shared" si="1"/>
        <v>0</v>
      </c>
      <c r="D53" s="68">
        <f t="shared" si="2"/>
        <v>0</v>
      </c>
      <c r="E53" s="69"/>
      <c r="F53" s="70" t="str">
        <f t="shared" si="3"/>
        <v>　</v>
      </c>
      <c r="G53" s="70">
        <f>COUNTIF($E$13:E53,E53)</f>
        <v>0</v>
      </c>
      <c r="H53" s="71"/>
      <c r="I53" s="72"/>
      <c r="J53" s="75"/>
      <c r="K53" s="75"/>
      <c r="L53" s="73"/>
      <c r="M53" s="131" t="str">
        <f t="shared" si="4"/>
        <v>00</v>
      </c>
    </row>
    <row r="54" spans="1:13" ht="21" customHeight="1" thickBot="1">
      <c r="A54" s="97">
        <v>42</v>
      </c>
      <c r="B54" s="66">
        <f t="shared" si="0"/>
        <v>0</v>
      </c>
      <c r="C54" s="67">
        <f t="shared" si="1"/>
        <v>0</v>
      </c>
      <c r="D54" s="68">
        <f t="shared" si="2"/>
        <v>0</v>
      </c>
      <c r="E54" s="69"/>
      <c r="F54" s="70" t="str">
        <f t="shared" si="3"/>
        <v>　</v>
      </c>
      <c r="G54" s="70">
        <f>COUNTIF($E$13:E54,E54)</f>
        <v>0</v>
      </c>
      <c r="H54" s="71"/>
      <c r="I54" s="72"/>
      <c r="J54" s="75"/>
      <c r="K54" s="75"/>
      <c r="L54" s="73"/>
      <c r="M54" s="131" t="str">
        <f t="shared" si="4"/>
        <v>00</v>
      </c>
    </row>
    <row r="55" spans="1:13" ht="21" customHeight="1" thickBot="1">
      <c r="A55" s="97">
        <v>43</v>
      </c>
      <c r="B55" s="66">
        <f t="shared" si="0"/>
        <v>0</v>
      </c>
      <c r="C55" s="67">
        <f t="shared" si="1"/>
        <v>0</v>
      </c>
      <c r="D55" s="68">
        <f t="shared" si="2"/>
        <v>0</v>
      </c>
      <c r="E55" s="69"/>
      <c r="F55" s="70" t="str">
        <f t="shared" si="3"/>
        <v>　</v>
      </c>
      <c r="G55" s="70">
        <f>COUNTIF($E$13:E55,E55)</f>
        <v>0</v>
      </c>
      <c r="H55" s="71"/>
      <c r="I55" s="72"/>
      <c r="J55" s="75"/>
      <c r="K55" s="75"/>
      <c r="L55" s="73"/>
      <c r="M55" s="131" t="str">
        <f t="shared" si="4"/>
        <v>00</v>
      </c>
    </row>
    <row r="56" spans="1:13" ht="21" customHeight="1" thickBot="1">
      <c r="A56" s="97">
        <v>44</v>
      </c>
      <c r="B56" s="66">
        <f t="shared" si="0"/>
        <v>0</v>
      </c>
      <c r="C56" s="67">
        <f t="shared" si="1"/>
        <v>0</v>
      </c>
      <c r="D56" s="68">
        <f t="shared" si="2"/>
        <v>0</v>
      </c>
      <c r="E56" s="69"/>
      <c r="F56" s="70" t="str">
        <f t="shared" si="3"/>
        <v>　</v>
      </c>
      <c r="G56" s="70">
        <f>COUNTIF($E$13:E56,E56)</f>
        <v>0</v>
      </c>
      <c r="H56" s="71"/>
      <c r="I56" s="72"/>
      <c r="J56" s="75"/>
      <c r="K56" s="75"/>
      <c r="L56" s="73"/>
      <c r="M56" s="131" t="str">
        <f t="shared" si="4"/>
        <v>00</v>
      </c>
    </row>
    <row r="57" spans="1:13" ht="21" customHeight="1" thickBot="1">
      <c r="A57" s="97">
        <v>45</v>
      </c>
      <c r="B57" s="66">
        <f t="shared" si="0"/>
        <v>0</v>
      </c>
      <c r="C57" s="67">
        <f t="shared" si="1"/>
        <v>0</v>
      </c>
      <c r="D57" s="68">
        <f t="shared" si="2"/>
        <v>0</v>
      </c>
      <c r="E57" s="69"/>
      <c r="F57" s="70" t="str">
        <f t="shared" si="3"/>
        <v>　</v>
      </c>
      <c r="G57" s="70">
        <f>COUNTIF($E$13:E57,E57)</f>
        <v>0</v>
      </c>
      <c r="H57" s="71"/>
      <c r="I57" s="72"/>
      <c r="J57" s="75"/>
      <c r="K57" s="75"/>
      <c r="L57" s="73"/>
      <c r="M57" s="131" t="str">
        <f t="shared" si="4"/>
        <v>00</v>
      </c>
    </row>
    <row r="58" spans="1:13" ht="21" customHeight="1" thickBot="1">
      <c r="A58" s="97">
        <v>46</v>
      </c>
      <c r="B58" s="66">
        <f t="shared" si="0"/>
        <v>0</v>
      </c>
      <c r="C58" s="67">
        <f t="shared" si="1"/>
        <v>0</v>
      </c>
      <c r="D58" s="68">
        <f t="shared" si="2"/>
        <v>0</v>
      </c>
      <c r="E58" s="69"/>
      <c r="F58" s="70" t="str">
        <f t="shared" si="3"/>
        <v>　</v>
      </c>
      <c r="G58" s="70">
        <f>COUNTIF($E$13:E58,E58)</f>
        <v>0</v>
      </c>
      <c r="H58" s="71"/>
      <c r="I58" s="72"/>
      <c r="J58" s="75"/>
      <c r="K58" s="75"/>
      <c r="L58" s="73"/>
      <c r="M58" s="131" t="str">
        <f t="shared" si="4"/>
        <v>00</v>
      </c>
    </row>
    <row r="59" spans="1:13" ht="21" customHeight="1" thickBot="1">
      <c r="A59" s="97">
        <v>47</v>
      </c>
      <c r="B59" s="66">
        <f t="shared" si="0"/>
        <v>0</v>
      </c>
      <c r="C59" s="67">
        <f t="shared" si="1"/>
        <v>0</v>
      </c>
      <c r="D59" s="68">
        <f t="shared" si="2"/>
        <v>0</v>
      </c>
      <c r="E59" s="69"/>
      <c r="F59" s="70" t="str">
        <f t="shared" si="3"/>
        <v>　</v>
      </c>
      <c r="G59" s="70">
        <f>COUNTIF($E$13:E59,E59)</f>
        <v>0</v>
      </c>
      <c r="H59" s="71"/>
      <c r="I59" s="72"/>
      <c r="J59" s="75"/>
      <c r="K59" s="75"/>
      <c r="L59" s="73"/>
      <c r="M59" s="131" t="str">
        <f t="shared" si="4"/>
        <v>00</v>
      </c>
    </row>
    <row r="60" spans="1:13" ht="21" customHeight="1" thickBot="1">
      <c r="A60" s="97">
        <v>48</v>
      </c>
      <c r="B60" s="66">
        <f t="shared" si="0"/>
        <v>0</v>
      </c>
      <c r="C60" s="67">
        <f t="shared" si="1"/>
        <v>0</v>
      </c>
      <c r="D60" s="68">
        <f t="shared" si="2"/>
        <v>0</v>
      </c>
      <c r="E60" s="69"/>
      <c r="F60" s="70" t="str">
        <f t="shared" si="3"/>
        <v>　</v>
      </c>
      <c r="G60" s="70">
        <f>COUNTIF($E$13:E60,E60)</f>
        <v>0</v>
      </c>
      <c r="H60" s="71"/>
      <c r="I60" s="72"/>
      <c r="J60" s="75"/>
      <c r="K60" s="75"/>
      <c r="L60" s="73"/>
      <c r="M60" s="131" t="str">
        <f t="shared" si="4"/>
        <v>00</v>
      </c>
    </row>
    <row r="61" spans="1:13" ht="21" customHeight="1" thickBot="1">
      <c r="A61" s="97">
        <v>49</v>
      </c>
      <c r="B61" s="66">
        <f t="shared" si="0"/>
        <v>0</v>
      </c>
      <c r="C61" s="67">
        <f t="shared" si="1"/>
        <v>0</v>
      </c>
      <c r="D61" s="68">
        <f t="shared" si="2"/>
        <v>0</v>
      </c>
      <c r="E61" s="69"/>
      <c r="F61" s="70" t="str">
        <f t="shared" si="3"/>
        <v>　</v>
      </c>
      <c r="G61" s="70">
        <f>COUNTIF($E$13:E61,E61)</f>
        <v>0</v>
      </c>
      <c r="H61" s="71"/>
      <c r="I61" s="72"/>
      <c r="J61" s="75"/>
      <c r="K61" s="75"/>
      <c r="L61" s="73"/>
      <c r="M61" s="131" t="str">
        <f t="shared" si="4"/>
        <v>00</v>
      </c>
    </row>
    <row r="62" spans="1:13" ht="21" customHeight="1" thickBot="1">
      <c r="A62" s="97">
        <v>50</v>
      </c>
      <c r="B62" s="66">
        <f t="shared" si="0"/>
        <v>0</v>
      </c>
      <c r="C62" s="67">
        <f t="shared" si="1"/>
        <v>0</v>
      </c>
      <c r="D62" s="68">
        <f t="shared" si="2"/>
        <v>0</v>
      </c>
      <c r="E62" s="69"/>
      <c r="F62" s="70" t="str">
        <f t="shared" si="3"/>
        <v>　</v>
      </c>
      <c r="G62" s="70">
        <f>COUNTIF($E$13:E62,E62)</f>
        <v>0</v>
      </c>
      <c r="H62" s="71"/>
      <c r="I62" s="72"/>
      <c r="J62" s="75"/>
      <c r="K62" s="75"/>
      <c r="L62" s="73"/>
      <c r="M62" s="131" t="str">
        <f t="shared" si="4"/>
        <v>00</v>
      </c>
    </row>
    <row r="63" spans="1:13" ht="21" customHeight="1" thickBot="1">
      <c r="A63" s="97">
        <v>51</v>
      </c>
      <c r="B63" s="66">
        <f t="shared" si="0"/>
        <v>0</v>
      </c>
      <c r="C63" s="67">
        <f t="shared" si="1"/>
        <v>0</v>
      </c>
      <c r="D63" s="68">
        <f t="shared" si="2"/>
        <v>0</v>
      </c>
      <c r="E63" s="69"/>
      <c r="F63" s="70" t="str">
        <f t="shared" si="3"/>
        <v>　</v>
      </c>
      <c r="G63" s="70">
        <f>COUNTIF($E$13:E63,E63)</f>
        <v>0</v>
      </c>
      <c r="H63" s="71"/>
      <c r="I63" s="72"/>
      <c r="J63" s="75"/>
      <c r="K63" s="75"/>
      <c r="L63" s="73"/>
      <c r="M63" s="131" t="str">
        <f t="shared" si="4"/>
        <v>00</v>
      </c>
    </row>
    <row r="64" spans="1:13" ht="21" customHeight="1" thickBot="1">
      <c r="A64" s="97">
        <v>52</v>
      </c>
      <c r="B64" s="66">
        <f t="shared" si="0"/>
        <v>0</v>
      </c>
      <c r="C64" s="67">
        <f t="shared" si="1"/>
        <v>0</v>
      </c>
      <c r="D64" s="68">
        <f t="shared" si="2"/>
        <v>0</v>
      </c>
      <c r="E64" s="69"/>
      <c r="F64" s="70" t="str">
        <f t="shared" si="3"/>
        <v>　</v>
      </c>
      <c r="G64" s="70">
        <f>COUNTIF($E$13:E64,E64)</f>
        <v>0</v>
      </c>
      <c r="H64" s="71"/>
      <c r="I64" s="72"/>
      <c r="J64" s="75"/>
      <c r="K64" s="75"/>
      <c r="L64" s="73"/>
      <c r="M64" s="131" t="str">
        <f t="shared" si="4"/>
        <v>00</v>
      </c>
    </row>
    <row r="65" spans="1:13" ht="21" customHeight="1" thickBot="1">
      <c r="A65" s="97">
        <v>53</v>
      </c>
      <c r="B65" s="66">
        <f t="shared" si="0"/>
        <v>0</v>
      </c>
      <c r="C65" s="67">
        <f t="shared" si="1"/>
        <v>0</v>
      </c>
      <c r="D65" s="68">
        <f t="shared" si="2"/>
        <v>0</v>
      </c>
      <c r="E65" s="69"/>
      <c r="F65" s="70" t="str">
        <f t="shared" si="3"/>
        <v>　</v>
      </c>
      <c r="G65" s="70">
        <f>COUNTIF($E$13:E65,E65)</f>
        <v>0</v>
      </c>
      <c r="H65" s="71"/>
      <c r="I65" s="72"/>
      <c r="J65" s="75"/>
      <c r="K65" s="75"/>
      <c r="L65" s="73"/>
      <c r="M65" s="131" t="str">
        <f t="shared" si="4"/>
        <v>00</v>
      </c>
    </row>
    <row r="66" spans="1:13" ht="21" customHeight="1" thickBot="1">
      <c r="A66" s="97">
        <v>54</v>
      </c>
      <c r="B66" s="66">
        <f t="shared" si="0"/>
        <v>0</v>
      </c>
      <c r="C66" s="67">
        <f t="shared" si="1"/>
        <v>0</v>
      </c>
      <c r="D66" s="68">
        <f t="shared" si="2"/>
        <v>0</v>
      </c>
      <c r="E66" s="69"/>
      <c r="F66" s="70" t="str">
        <f t="shared" si="3"/>
        <v>　</v>
      </c>
      <c r="G66" s="70">
        <f>COUNTIF($E$13:E66,E66)</f>
        <v>0</v>
      </c>
      <c r="H66" s="71"/>
      <c r="I66" s="72"/>
      <c r="J66" s="75"/>
      <c r="K66" s="75"/>
      <c r="L66" s="73"/>
      <c r="M66" s="131" t="str">
        <f t="shared" si="4"/>
        <v>00</v>
      </c>
    </row>
    <row r="67" spans="1:13" ht="21" customHeight="1" thickBot="1">
      <c r="A67" s="97">
        <v>55</v>
      </c>
      <c r="B67" s="66">
        <f t="shared" si="0"/>
        <v>0</v>
      </c>
      <c r="C67" s="67">
        <f t="shared" si="1"/>
        <v>0</v>
      </c>
      <c r="D67" s="68">
        <f t="shared" si="2"/>
        <v>0</v>
      </c>
      <c r="E67" s="69"/>
      <c r="F67" s="70" t="str">
        <f t="shared" si="3"/>
        <v>　</v>
      </c>
      <c r="G67" s="70">
        <f>COUNTIF($E$13:E67,E67)</f>
        <v>0</v>
      </c>
      <c r="H67" s="71"/>
      <c r="I67" s="72"/>
      <c r="J67" s="75"/>
      <c r="K67" s="75"/>
      <c r="L67" s="73"/>
      <c r="M67" s="131" t="str">
        <f t="shared" si="4"/>
        <v>00</v>
      </c>
    </row>
    <row r="68" spans="1:13" ht="21" customHeight="1" thickBot="1">
      <c r="A68" s="97">
        <v>56</v>
      </c>
      <c r="B68" s="66">
        <f t="shared" si="0"/>
        <v>0</v>
      </c>
      <c r="C68" s="67">
        <f t="shared" si="1"/>
        <v>0</v>
      </c>
      <c r="D68" s="68">
        <f t="shared" si="2"/>
        <v>0</v>
      </c>
      <c r="E68" s="69"/>
      <c r="F68" s="70" t="str">
        <f t="shared" si="3"/>
        <v>　</v>
      </c>
      <c r="G68" s="70">
        <f>COUNTIF($E$13:E68,E68)</f>
        <v>0</v>
      </c>
      <c r="H68" s="71"/>
      <c r="I68" s="72"/>
      <c r="J68" s="75"/>
      <c r="K68" s="75"/>
      <c r="L68" s="73"/>
      <c r="M68" s="131" t="str">
        <f t="shared" si="4"/>
        <v>00</v>
      </c>
    </row>
    <row r="69" spans="1:13" ht="21" customHeight="1" thickBot="1">
      <c r="A69" s="97">
        <v>57</v>
      </c>
      <c r="B69" s="66">
        <f t="shared" si="0"/>
        <v>0</v>
      </c>
      <c r="C69" s="67">
        <f t="shared" si="1"/>
        <v>0</v>
      </c>
      <c r="D69" s="68">
        <f t="shared" si="2"/>
        <v>0</v>
      </c>
      <c r="E69" s="69"/>
      <c r="F69" s="70" t="str">
        <f t="shared" si="3"/>
        <v>　</v>
      </c>
      <c r="G69" s="70">
        <f>COUNTIF($E$13:E69,E69)</f>
        <v>0</v>
      </c>
      <c r="H69" s="71"/>
      <c r="I69" s="72"/>
      <c r="J69" s="75"/>
      <c r="K69" s="75"/>
      <c r="L69" s="73"/>
      <c r="M69" s="131" t="str">
        <f t="shared" si="4"/>
        <v>00</v>
      </c>
    </row>
    <row r="70" spans="1:13" ht="21" customHeight="1" thickBot="1">
      <c r="A70" s="97">
        <v>58</v>
      </c>
      <c r="B70" s="66">
        <f t="shared" si="0"/>
        <v>0</v>
      </c>
      <c r="C70" s="67">
        <f t="shared" si="1"/>
        <v>0</v>
      </c>
      <c r="D70" s="68">
        <f t="shared" si="2"/>
        <v>0</v>
      </c>
      <c r="E70" s="69"/>
      <c r="F70" s="70" t="str">
        <f t="shared" si="3"/>
        <v>　</v>
      </c>
      <c r="G70" s="70">
        <f>COUNTIF($E$13:E70,E70)</f>
        <v>0</v>
      </c>
      <c r="H70" s="71"/>
      <c r="I70" s="72"/>
      <c r="J70" s="75"/>
      <c r="K70" s="75"/>
      <c r="L70" s="73"/>
      <c r="M70" s="131" t="str">
        <f t="shared" si="4"/>
        <v>00</v>
      </c>
    </row>
    <row r="71" spans="1:13" ht="21" customHeight="1" thickBot="1">
      <c r="A71" s="97">
        <v>59</v>
      </c>
      <c r="B71" s="66">
        <f t="shared" si="0"/>
        <v>0</v>
      </c>
      <c r="C71" s="67">
        <f t="shared" si="1"/>
        <v>0</v>
      </c>
      <c r="D71" s="68">
        <f t="shared" si="2"/>
        <v>0</v>
      </c>
      <c r="E71" s="69"/>
      <c r="F71" s="70" t="str">
        <f t="shared" si="3"/>
        <v>　</v>
      </c>
      <c r="G71" s="70">
        <f>COUNTIF($E$13:E71,E71)</f>
        <v>0</v>
      </c>
      <c r="H71" s="71"/>
      <c r="I71" s="72"/>
      <c r="J71" s="75"/>
      <c r="K71" s="75"/>
      <c r="L71" s="73"/>
      <c r="M71" s="131" t="str">
        <f t="shared" si="4"/>
        <v>00</v>
      </c>
    </row>
    <row r="72" spans="1:13" ht="21" customHeight="1" thickBot="1">
      <c r="A72" s="97">
        <v>60</v>
      </c>
      <c r="B72" s="66">
        <f t="shared" si="0"/>
        <v>0</v>
      </c>
      <c r="C72" s="67">
        <f t="shared" si="1"/>
        <v>0</v>
      </c>
      <c r="D72" s="68">
        <f t="shared" si="2"/>
        <v>0</v>
      </c>
      <c r="E72" s="69"/>
      <c r="F72" s="70" t="str">
        <f t="shared" si="3"/>
        <v>　</v>
      </c>
      <c r="G72" s="70">
        <f>COUNTIF($E$13:E72,E72)</f>
        <v>0</v>
      </c>
      <c r="H72" s="71"/>
      <c r="I72" s="72"/>
      <c r="J72" s="75"/>
      <c r="K72" s="75"/>
      <c r="L72" s="73"/>
      <c r="M72" s="131" t="str">
        <f t="shared" si="4"/>
        <v>00</v>
      </c>
    </row>
    <row r="73" spans="1:13" ht="21" customHeight="1" thickBot="1">
      <c r="A73" s="97">
        <v>61</v>
      </c>
      <c r="B73" s="66">
        <f t="shared" si="0"/>
        <v>0</v>
      </c>
      <c r="C73" s="67">
        <f t="shared" si="1"/>
        <v>0</v>
      </c>
      <c r="D73" s="68">
        <f t="shared" si="2"/>
        <v>0</v>
      </c>
      <c r="E73" s="69"/>
      <c r="F73" s="70" t="str">
        <f t="shared" si="3"/>
        <v>　</v>
      </c>
      <c r="G73" s="70">
        <f>COUNTIF($E$13:E73,E73)</f>
        <v>0</v>
      </c>
      <c r="H73" s="71"/>
      <c r="I73" s="72"/>
      <c r="J73" s="75"/>
      <c r="K73" s="75"/>
      <c r="L73" s="73"/>
      <c r="M73" s="131" t="str">
        <f t="shared" si="4"/>
        <v>00</v>
      </c>
    </row>
    <row r="74" spans="1:13" ht="21" customHeight="1" thickBot="1">
      <c r="A74" s="97">
        <v>62</v>
      </c>
      <c r="B74" s="66">
        <f t="shared" si="0"/>
        <v>0</v>
      </c>
      <c r="C74" s="67">
        <f t="shared" si="1"/>
        <v>0</v>
      </c>
      <c r="D74" s="68">
        <f t="shared" si="2"/>
        <v>0</v>
      </c>
      <c r="E74" s="69"/>
      <c r="F74" s="70" t="str">
        <f t="shared" si="3"/>
        <v>　</v>
      </c>
      <c r="G74" s="70">
        <f>COUNTIF($E$13:E74,E74)</f>
        <v>0</v>
      </c>
      <c r="H74" s="71"/>
      <c r="I74" s="72"/>
      <c r="J74" s="75"/>
      <c r="K74" s="75"/>
      <c r="L74" s="73"/>
      <c r="M74" s="131" t="str">
        <f t="shared" si="4"/>
        <v>00</v>
      </c>
    </row>
    <row r="75" spans="1:13" ht="21" customHeight="1" thickBot="1">
      <c r="A75" s="97">
        <v>63</v>
      </c>
      <c r="B75" s="66">
        <f t="shared" si="0"/>
        <v>0</v>
      </c>
      <c r="C75" s="67">
        <f t="shared" si="1"/>
        <v>0</v>
      </c>
      <c r="D75" s="68">
        <f t="shared" si="2"/>
        <v>0</v>
      </c>
      <c r="E75" s="69"/>
      <c r="F75" s="70" t="str">
        <f t="shared" si="3"/>
        <v>　</v>
      </c>
      <c r="G75" s="70">
        <f>COUNTIF($E$13:E75,E75)</f>
        <v>0</v>
      </c>
      <c r="H75" s="71"/>
      <c r="I75" s="72"/>
      <c r="J75" s="75"/>
      <c r="K75" s="75"/>
      <c r="L75" s="73"/>
      <c r="M75" s="131" t="str">
        <f t="shared" si="4"/>
        <v>00</v>
      </c>
    </row>
    <row r="76" spans="1:13" ht="21" customHeight="1" thickBot="1">
      <c r="A76" s="97">
        <v>64</v>
      </c>
      <c r="B76" s="66">
        <f t="shared" si="0"/>
        <v>0</v>
      </c>
      <c r="C76" s="67">
        <f t="shared" si="1"/>
        <v>0</v>
      </c>
      <c r="D76" s="68">
        <f t="shared" si="2"/>
        <v>0</v>
      </c>
      <c r="E76" s="69"/>
      <c r="F76" s="70" t="str">
        <f t="shared" si="3"/>
        <v>　</v>
      </c>
      <c r="G76" s="70">
        <f>COUNTIF($E$13:E76,E76)</f>
        <v>0</v>
      </c>
      <c r="H76" s="71"/>
      <c r="I76" s="72"/>
      <c r="J76" s="75"/>
      <c r="K76" s="75"/>
      <c r="L76" s="73"/>
      <c r="M76" s="131" t="str">
        <f t="shared" si="4"/>
        <v>00</v>
      </c>
    </row>
    <row r="77" spans="1:13" ht="21" customHeight="1" thickBot="1">
      <c r="A77" s="97">
        <v>65</v>
      </c>
      <c r="B77" s="66">
        <f t="shared" ref="B77:B140" si="5">$G$9</f>
        <v>0</v>
      </c>
      <c r="C77" s="67">
        <f t="shared" ref="C77:C140" si="6">$H$9</f>
        <v>0</v>
      </c>
      <c r="D77" s="68">
        <f t="shared" ref="D77:D140" si="7">$I$9</f>
        <v>0</v>
      </c>
      <c r="E77" s="69"/>
      <c r="F77" s="70" t="str">
        <f t="shared" si="3"/>
        <v>　</v>
      </c>
      <c r="G77" s="70">
        <f>COUNTIF($E$13:E77,E77)</f>
        <v>0</v>
      </c>
      <c r="H77" s="71"/>
      <c r="I77" s="72"/>
      <c r="J77" s="75"/>
      <c r="K77" s="75"/>
      <c r="L77" s="73"/>
      <c r="M77" s="131" t="str">
        <f t="shared" si="4"/>
        <v>00</v>
      </c>
    </row>
    <row r="78" spans="1:13" ht="21" customHeight="1" thickBot="1">
      <c r="A78" s="97">
        <v>66</v>
      </c>
      <c r="B78" s="66">
        <f t="shared" si="5"/>
        <v>0</v>
      </c>
      <c r="C78" s="67">
        <f t="shared" si="6"/>
        <v>0</v>
      </c>
      <c r="D78" s="68">
        <f t="shared" si="7"/>
        <v>0</v>
      </c>
      <c r="E78" s="69"/>
      <c r="F78" s="70" t="str">
        <f t="shared" ref="F78:F141" si="8">IF($H$9=1,"歳",IF(AND($H$9&gt;1,$H$9&lt;8),"年","　"))</f>
        <v>　</v>
      </c>
      <c r="G78" s="70">
        <f>COUNTIF($E$13:E78,E78)</f>
        <v>0</v>
      </c>
      <c r="H78" s="71"/>
      <c r="I78" s="72"/>
      <c r="J78" s="75"/>
      <c r="K78" s="75"/>
      <c r="L78" s="73"/>
      <c r="M78" s="131" t="str">
        <f t="shared" ref="M78:M141" si="9">TEXT(G78,"00")</f>
        <v>00</v>
      </c>
    </row>
    <row r="79" spans="1:13" ht="21" customHeight="1" thickBot="1">
      <c r="A79" s="97">
        <v>67</v>
      </c>
      <c r="B79" s="66">
        <f t="shared" si="5"/>
        <v>0</v>
      </c>
      <c r="C79" s="67">
        <f t="shared" si="6"/>
        <v>0</v>
      </c>
      <c r="D79" s="68">
        <f t="shared" si="7"/>
        <v>0</v>
      </c>
      <c r="E79" s="69"/>
      <c r="F79" s="70" t="str">
        <f t="shared" si="8"/>
        <v>　</v>
      </c>
      <c r="G79" s="70">
        <f>COUNTIF($E$13:E79,E79)</f>
        <v>0</v>
      </c>
      <c r="H79" s="71"/>
      <c r="I79" s="72"/>
      <c r="J79" s="75"/>
      <c r="K79" s="75"/>
      <c r="L79" s="73"/>
      <c r="M79" s="131" t="str">
        <f t="shared" si="9"/>
        <v>00</v>
      </c>
    </row>
    <row r="80" spans="1:13" ht="21" customHeight="1" thickBot="1">
      <c r="A80" s="97">
        <v>68</v>
      </c>
      <c r="B80" s="66">
        <f t="shared" si="5"/>
        <v>0</v>
      </c>
      <c r="C80" s="67">
        <f t="shared" si="6"/>
        <v>0</v>
      </c>
      <c r="D80" s="68">
        <f t="shared" si="7"/>
        <v>0</v>
      </c>
      <c r="E80" s="69"/>
      <c r="F80" s="70" t="str">
        <f t="shared" si="8"/>
        <v>　</v>
      </c>
      <c r="G80" s="70">
        <f>COUNTIF($E$13:E80,E80)</f>
        <v>0</v>
      </c>
      <c r="H80" s="71"/>
      <c r="I80" s="72"/>
      <c r="J80" s="75"/>
      <c r="K80" s="75"/>
      <c r="L80" s="73"/>
      <c r="M80" s="131" t="str">
        <f t="shared" si="9"/>
        <v>00</v>
      </c>
    </row>
    <row r="81" spans="1:13" ht="21" customHeight="1" thickBot="1">
      <c r="A81" s="97">
        <v>69</v>
      </c>
      <c r="B81" s="66">
        <f t="shared" si="5"/>
        <v>0</v>
      </c>
      <c r="C81" s="67">
        <f t="shared" si="6"/>
        <v>0</v>
      </c>
      <c r="D81" s="68">
        <f t="shared" si="7"/>
        <v>0</v>
      </c>
      <c r="E81" s="69"/>
      <c r="F81" s="70" t="str">
        <f t="shared" si="8"/>
        <v>　</v>
      </c>
      <c r="G81" s="70">
        <f>COUNTIF($E$13:E81,E81)</f>
        <v>0</v>
      </c>
      <c r="H81" s="71"/>
      <c r="I81" s="72"/>
      <c r="J81" s="75"/>
      <c r="K81" s="75"/>
      <c r="L81" s="73"/>
      <c r="M81" s="131" t="str">
        <f t="shared" si="9"/>
        <v>00</v>
      </c>
    </row>
    <row r="82" spans="1:13" ht="21" customHeight="1" thickBot="1">
      <c r="A82" s="97">
        <v>70</v>
      </c>
      <c r="B82" s="66">
        <f t="shared" si="5"/>
        <v>0</v>
      </c>
      <c r="C82" s="67">
        <f t="shared" si="6"/>
        <v>0</v>
      </c>
      <c r="D82" s="68">
        <f t="shared" si="7"/>
        <v>0</v>
      </c>
      <c r="E82" s="69"/>
      <c r="F82" s="70" t="str">
        <f t="shared" si="8"/>
        <v>　</v>
      </c>
      <c r="G82" s="70">
        <f>COUNTIF($E$13:E82,E82)</f>
        <v>0</v>
      </c>
      <c r="H82" s="71"/>
      <c r="I82" s="72"/>
      <c r="J82" s="75"/>
      <c r="K82" s="75"/>
      <c r="L82" s="73"/>
      <c r="M82" s="131" t="str">
        <f t="shared" si="9"/>
        <v>00</v>
      </c>
    </row>
    <row r="83" spans="1:13" ht="21" customHeight="1" thickBot="1">
      <c r="A83" s="97">
        <v>71</v>
      </c>
      <c r="B83" s="66">
        <f t="shared" si="5"/>
        <v>0</v>
      </c>
      <c r="C83" s="67">
        <f t="shared" si="6"/>
        <v>0</v>
      </c>
      <c r="D83" s="68">
        <f t="shared" si="7"/>
        <v>0</v>
      </c>
      <c r="E83" s="69"/>
      <c r="F83" s="70" t="str">
        <f t="shared" si="8"/>
        <v>　</v>
      </c>
      <c r="G83" s="70">
        <f>COUNTIF($E$13:E83,E83)</f>
        <v>0</v>
      </c>
      <c r="H83" s="71"/>
      <c r="I83" s="72"/>
      <c r="J83" s="75"/>
      <c r="K83" s="75"/>
      <c r="L83" s="73"/>
      <c r="M83" s="131" t="str">
        <f t="shared" si="9"/>
        <v>00</v>
      </c>
    </row>
    <row r="84" spans="1:13" ht="21" customHeight="1" thickBot="1">
      <c r="A84" s="97">
        <v>72</v>
      </c>
      <c r="B84" s="66">
        <f t="shared" si="5"/>
        <v>0</v>
      </c>
      <c r="C84" s="67">
        <f t="shared" si="6"/>
        <v>0</v>
      </c>
      <c r="D84" s="68">
        <f t="shared" si="7"/>
        <v>0</v>
      </c>
      <c r="E84" s="69"/>
      <c r="F84" s="70" t="str">
        <f t="shared" si="8"/>
        <v>　</v>
      </c>
      <c r="G84" s="70">
        <f>COUNTIF($E$13:E84,E84)</f>
        <v>0</v>
      </c>
      <c r="H84" s="71"/>
      <c r="I84" s="72"/>
      <c r="J84" s="75"/>
      <c r="K84" s="75"/>
      <c r="L84" s="73"/>
      <c r="M84" s="131" t="str">
        <f t="shared" si="9"/>
        <v>00</v>
      </c>
    </row>
    <row r="85" spans="1:13" ht="21" customHeight="1" thickBot="1">
      <c r="A85" s="97">
        <v>73</v>
      </c>
      <c r="B85" s="66">
        <f t="shared" si="5"/>
        <v>0</v>
      </c>
      <c r="C85" s="67">
        <f t="shared" si="6"/>
        <v>0</v>
      </c>
      <c r="D85" s="68">
        <f t="shared" si="7"/>
        <v>0</v>
      </c>
      <c r="E85" s="69"/>
      <c r="F85" s="70" t="str">
        <f t="shared" si="8"/>
        <v>　</v>
      </c>
      <c r="G85" s="70">
        <f>COUNTIF($E$13:E85,E85)</f>
        <v>0</v>
      </c>
      <c r="H85" s="71"/>
      <c r="I85" s="72"/>
      <c r="J85" s="75"/>
      <c r="K85" s="75"/>
      <c r="L85" s="73"/>
      <c r="M85" s="131" t="str">
        <f t="shared" si="9"/>
        <v>00</v>
      </c>
    </row>
    <row r="86" spans="1:13" ht="21" customHeight="1" thickBot="1">
      <c r="A86" s="97">
        <v>74</v>
      </c>
      <c r="B86" s="66">
        <f t="shared" si="5"/>
        <v>0</v>
      </c>
      <c r="C86" s="67">
        <f t="shared" si="6"/>
        <v>0</v>
      </c>
      <c r="D86" s="68">
        <f t="shared" si="7"/>
        <v>0</v>
      </c>
      <c r="E86" s="69"/>
      <c r="F86" s="70" t="str">
        <f t="shared" si="8"/>
        <v>　</v>
      </c>
      <c r="G86" s="70">
        <f>COUNTIF($E$13:E86,E86)</f>
        <v>0</v>
      </c>
      <c r="H86" s="71"/>
      <c r="I86" s="72"/>
      <c r="J86" s="75"/>
      <c r="K86" s="75"/>
      <c r="L86" s="73"/>
      <c r="M86" s="131" t="str">
        <f t="shared" si="9"/>
        <v>00</v>
      </c>
    </row>
    <row r="87" spans="1:13" ht="21" customHeight="1" thickBot="1">
      <c r="A87" s="97">
        <v>75</v>
      </c>
      <c r="B87" s="66">
        <f t="shared" si="5"/>
        <v>0</v>
      </c>
      <c r="C87" s="67">
        <f t="shared" si="6"/>
        <v>0</v>
      </c>
      <c r="D87" s="68">
        <f t="shared" si="7"/>
        <v>0</v>
      </c>
      <c r="E87" s="69"/>
      <c r="F87" s="70" t="str">
        <f t="shared" si="8"/>
        <v>　</v>
      </c>
      <c r="G87" s="70">
        <f>COUNTIF($E$13:E87,E87)</f>
        <v>0</v>
      </c>
      <c r="H87" s="71"/>
      <c r="I87" s="72"/>
      <c r="J87" s="75"/>
      <c r="K87" s="75"/>
      <c r="L87" s="73"/>
      <c r="M87" s="131" t="str">
        <f t="shared" si="9"/>
        <v>00</v>
      </c>
    </row>
    <row r="88" spans="1:13" ht="21" customHeight="1" thickBot="1">
      <c r="A88" s="97">
        <v>76</v>
      </c>
      <c r="B88" s="66">
        <f t="shared" si="5"/>
        <v>0</v>
      </c>
      <c r="C88" s="67">
        <f t="shared" si="6"/>
        <v>0</v>
      </c>
      <c r="D88" s="68">
        <f t="shared" si="7"/>
        <v>0</v>
      </c>
      <c r="E88" s="69"/>
      <c r="F88" s="70" t="str">
        <f t="shared" si="8"/>
        <v>　</v>
      </c>
      <c r="G88" s="70">
        <f>COUNTIF($E$13:E88,E88)</f>
        <v>0</v>
      </c>
      <c r="H88" s="71"/>
      <c r="I88" s="72"/>
      <c r="J88" s="75"/>
      <c r="K88" s="75"/>
      <c r="L88" s="73"/>
      <c r="M88" s="131" t="str">
        <f t="shared" si="9"/>
        <v>00</v>
      </c>
    </row>
    <row r="89" spans="1:13" ht="21" customHeight="1" thickBot="1">
      <c r="A89" s="97">
        <v>77</v>
      </c>
      <c r="B89" s="66">
        <f t="shared" si="5"/>
        <v>0</v>
      </c>
      <c r="C89" s="67">
        <f t="shared" si="6"/>
        <v>0</v>
      </c>
      <c r="D89" s="68">
        <f t="shared" si="7"/>
        <v>0</v>
      </c>
      <c r="E89" s="69"/>
      <c r="F89" s="70" t="str">
        <f t="shared" si="8"/>
        <v>　</v>
      </c>
      <c r="G89" s="70">
        <f>COUNTIF($E$13:E89,E89)</f>
        <v>0</v>
      </c>
      <c r="H89" s="71"/>
      <c r="I89" s="72"/>
      <c r="J89" s="75"/>
      <c r="K89" s="75"/>
      <c r="L89" s="73"/>
      <c r="M89" s="131" t="str">
        <f t="shared" si="9"/>
        <v>00</v>
      </c>
    </row>
    <row r="90" spans="1:13" ht="21" customHeight="1" thickBot="1">
      <c r="A90" s="97">
        <v>78</v>
      </c>
      <c r="B90" s="66">
        <f t="shared" si="5"/>
        <v>0</v>
      </c>
      <c r="C90" s="67">
        <f t="shared" si="6"/>
        <v>0</v>
      </c>
      <c r="D90" s="68">
        <f t="shared" si="7"/>
        <v>0</v>
      </c>
      <c r="E90" s="69"/>
      <c r="F90" s="70" t="str">
        <f t="shared" si="8"/>
        <v>　</v>
      </c>
      <c r="G90" s="70">
        <f>COUNTIF($E$13:E90,E90)</f>
        <v>0</v>
      </c>
      <c r="H90" s="71"/>
      <c r="I90" s="72"/>
      <c r="J90" s="75"/>
      <c r="K90" s="75"/>
      <c r="L90" s="73"/>
      <c r="M90" s="131" t="str">
        <f t="shared" si="9"/>
        <v>00</v>
      </c>
    </row>
    <row r="91" spans="1:13" ht="21" customHeight="1" thickBot="1">
      <c r="A91" s="97">
        <v>79</v>
      </c>
      <c r="B91" s="66">
        <f t="shared" si="5"/>
        <v>0</v>
      </c>
      <c r="C91" s="67">
        <f t="shared" si="6"/>
        <v>0</v>
      </c>
      <c r="D91" s="68">
        <f t="shared" si="7"/>
        <v>0</v>
      </c>
      <c r="E91" s="69"/>
      <c r="F91" s="70" t="str">
        <f t="shared" si="8"/>
        <v>　</v>
      </c>
      <c r="G91" s="70">
        <f>COUNTIF($E$13:E91,E91)</f>
        <v>0</v>
      </c>
      <c r="H91" s="71"/>
      <c r="I91" s="72"/>
      <c r="J91" s="75"/>
      <c r="K91" s="75"/>
      <c r="L91" s="73"/>
      <c r="M91" s="131" t="str">
        <f t="shared" si="9"/>
        <v>00</v>
      </c>
    </row>
    <row r="92" spans="1:13" ht="21" customHeight="1" thickBot="1">
      <c r="A92" s="97">
        <v>80</v>
      </c>
      <c r="B92" s="66">
        <f t="shared" si="5"/>
        <v>0</v>
      </c>
      <c r="C92" s="67">
        <f t="shared" si="6"/>
        <v>0</v>
      </c>
      <c r="D92" s="68">
        <f t="shared" si="7"/>
        <v>0</v>
      </c>
      <c r="E92" s="69"/>
      <c r="F92" s="70" t="str">
        <f t="shared" si="8"/>
        <v>　</v>
      </c>
      <c r="G92" s="70">
        <f>COUNTIF($E$13:E92,E92)</f>
        <v>0</v>
      </c>
      <c r="H92" s="71"/>
      <c r="I92" s="72"/>
      <c r="J92" s="75"/>
      <c r="K92" s="75"/>
      <c r="L92" s="73"/>
      <c r="M92" s="131" t="str">
        <f t="shared" si="9"/>
        <v>00</v>
      </c>
    </row>
    <row r="93" spans="1:13" ht="21" customHeight="1" thickBot="1">
      <c r="A93" s="97">
        <v>81</v>
      </c>
      <c r="B93" s="66">
        <f t="shared" si="5"/>
        <v>0</v>
      </c>
      <c r="C93" s="67">
        <f t="shared" si="6"/>
        <v>0</v>
      </c>
      <c r="D93" s="68">
        <f t="shared" si="7"/>
        <v>0</v>
      </c>
      <c r="E93" s="69"/>
      <c r="F93" s="70" t="str">
        <f t="shared" si="8"/>
        <v>　</v>
      </c>
      <c r="G93" s="70">
        <f>COUNTIF($E$13:E93,E93)</f>
        <v>0</v>
      </c>
      <c r="H93" s="71"/>
      <c r="I93" s="72"/>
      <c r="J93" s="75"/>
      <c r="K93" s="75"/>
      <c r="L93" s="73"/>
      <c r="M93" s="131" t="str">
        <f t="shared" si="9"/>
        <v>00</v>
      </c>
    </row>
    <row r="94" spans="1:13" ht="21" customHeight="1" thickBot="1">
      <c r="A94" s="97">
        <v>82</v>
      </c>
      <c r="B94" s="66">
        <f t="shared" si="5"/>
        <v>0</v>
      </c>
      <c r="C94" s="67">
        <f t="shared" si="6"/>
        <v>0</v>
      </c>
      <c r="D94" s="68">
        <f t="shared" si="7"/>
        <v>0</v>
      </c>
      <c r="E94" s="69"/>
      <c r="F94" s="70" t="str">
        <f t="shared" si="8"/>
        <v>　</v>
      </c>
      <c r="G94" s="70">
        <f>COUNTIF($E$13:E94,E94)</f>
        <v>0</v>
      </c>
      <c r="H94" s="71"/>
      <c r="I94" s="72"/>
      <c r="J94" s="75"/>
      <c r="K94" s="75"/>
      <c r="L94" s="73"/>
      <c r="M94" s="131" t="str">
        <f t="shared" si="9"/>
        <v>00</v>
      </c>
    </row>
    <row r="95" spans="1:13" ht="21" customHeight="1" thickBot="1">
      <c r="A95" s="97">
        <v>83</v>
      </c>
      <c r="B95" s="66">
        <f t="shared" si="5"/>
        <v>0</v>
      </c>
      <c r="C95" s="67">
        <f t="shared" si="6"/>
        <v>0</v>
      </c>
      <c r="D95" s="68">
        <f t="shared" si="7"/>
        <v>0</v>
      </c>
      <c r="E95" s="69"/>
      <c r="F95" s="70" t="str">
        <f t="shared" si="8"/>
        <v>　</v>
      </c>
      <c r="G95" s="70">
        <f>COUNTIF($E$13:E95,E95)</f>
        <v>0</v>
      </c>
      <c r="H95" s="71"/>
      <c r="I95" s="72"/>
      <c r="J95" s="75"/>
      <c r="K95" s="75"/>
      <c r="L95" s="73"/>
      <c r="M95" s="131" t="str">
        <f t="shared" si="9"/>
        <v>00</v>
      </c>
    </row>
    <row r="96" spans="1:13" ht="21" customHeight="1" thickBot="1">
      <c r="A96" s="97">
        <v>84</v>
      </c>
      <c r="B96" s="66">
        <f t="shared" si="5"/>
        <v>0</v>
      </c>
      <c r="C96" s="67">
        <f t="shared" si="6"/>
        <v>0</v>
      </c>
      <c r="D96" s="68">
        <f t="shared" si="7"/>
        <v>0</v>
      </c>
      <c r="E96" s="69"/>
      <c r="F96" s="70" t="str">
        <f t="shared" si="8"/>
        <v>　</v>
      </c>
      <c r="G96" s="70">
        <f>COUNTIF($E$13:E96,E96)</f>
        <v>0</v>
      </c>
      <c r="H96" s="71"/>
      <c r="I96" s="72"/>
      <c r="J96" s="75"/>
      <c r="K96" s="75"/>
      <c r="L96" s="73"/>
      <c r="M96" s="131" t="str">
        <f t="shared" si="9"/>
        <v>00</v>
      </c>
    </row>
    <row r="97" spans="1:13" ht="21" customHeight="1" thickBot="1">
      <c r="A97" s="97">
        <v>85</v>
      </c>
      <c r="B97" s="66">
        <f t="shared" si="5"/>
        <v>0</v>
      </c>
      <c r="C97" s="67">
        <f t="shared" si="6"/>
        <v>0</v>
      </c>
      <c r="D97" s="68">
        <f t="shared" si="7"/>
        <v>0</v>
      </c>
      <c r="E97" s="69"/>
      <c r="F97" s="70" t="str">
        <f t="shared" si="8"/>
        <v>　</v>
      </c>
      <c r="G97" s="70">
        <f>COUNTIF($E$13:E97,E97)</f>
        <v>0</v>
      </c>
      <c r="H97" s="71"/>
      <c r="I97" s="72"/>
      <c r="J97" s="75"/>
      <c r="K97" s="75"/>
      <c r="L97" s="73"/>
      <c r="M97" s="131" t="str">
        <f t="shared" si="9"/>
        <v>00</v>
      </c>
    </row>
    <row r="98" spans="1:13" ht="21" customHeight="1" thickBot="1">
      <c r="A98" s="97">
        <v>86</v>
      </c>
      <c r="B98" s="66">
        <f t="shared" si="5"/>
        <v>0</v>
      </c>
      <c r="C98" s="67">
        <f t="shared" si="6"/>
        <v>0</v>
      </c>
      <c r="D98" s="68">
        <f t="shared" si="7"/>
        <v>0</v>
      </c>
      <c r="E98" s="69"/>
      <c r="F98" s="70" t="str">
        <f t="shared" si="8"/>
        <v>　</v>
      </c>
      <c r="G98" s="70">
        <f>COUNTIF($E$13:E98,E98)</f>
        <v>0</v>
      </c>
      <c r="H98" s="71"/>
      <c r="I98" s="72"/>
      <c r="J98" s="75"/>
      <c r="K98" s="75"/>
      <c r="L98" s="73"/>
      <c r="M98" s="131" t="str">
        <f t="shared" si="9"/>
        <v>00</v>
      </c>
    </row>
    <row r="99" spans="1:13" ht="21" customHeight="1" thickBot="1">
      <c r="A99" s="97">
        <v>87</v>
      </c>
      <c r="B99" s="66">
        <f t="shared" si="5"/>
        <v>0</v>
      </c>
      <c r="C99" s="67">
        <f t="shared" si="6"/>
        <v>0</v>
      </c>
      <c r="D99" s="68">
        <f t="shared" si="7"/>
        <v>0</v>
      </c>
      <c r="E99" s="69"/>
      <c r="F99" s="70" t="str">
        <f t="shared" si="8"/>
        <v>　</v>
      </c>
      <c r="G99" s="70">
        <f>COUNTIF($E$13:E99,E99)</f>
        <v>0</v>
      </c>
      <c r="H99" s="71"/>
      <c r="I99" s="72"/>
      <c r="J99" s="75"/>
      <c r="K99" s="75"/>
      <c r="L99" s="73"/>
      <c r="M99" s="131" t="str">
        <f t="shared" si="9"/>
        <v>00</v>
      </c>
    </row>
    <row r="100" spans="1:13" ht="21" customHeight="1" thickBot="1">
      <c r="A100" s="97">
        <v>88</v>
      </c>
      <c r="B100" s="66">
        <f t="shared" si="5"/>
        <v>0</v>
      </c>
      <c r="C100" s="67">
        <f t="shared" si="6"/>
        <v>0</v>
      </c>
      <c r="D100" s="68">
        <f t="shared" si="7"/>
        <v>0</v>
      </c>
      <c r="E100" s="69"/>
      <c r="F100" s="70" t="str">
        <f t="shared" si="8"/>
        <v>　</v>
      </c>
      <c r="G100" s="70">
        <f>COUNTIF($E$13:E100,E100)</f>
        <v>0</v>
      </c>
      <c r="H100" s="71"/>
      <c r="I100" s="72"/>
      <c r="J100" s="75"/>
      <c r="K100" s="75"/>
      <c r="L100" s="73"/>
      <c r="M100" s="131" t="str">
        <f t="shared" si="9"/>
        <v>00</v>
      </c>
    </row>
    <row r="101" spans="1:13" ht="21" customHeight="1" thickBot="1">
      <c r="A101" s="97">
        <v>89</v>
      </c>
      <c r="B101" s="66">
        <f t="shared" si="5"/>
        <v>0</v>
      </c>
      <c r="C101" s="67">
        <f t="shared" si="6"/>
        <v>0</v>
      </c>
      <c r="D101" s="68">
        <f t="shared" si="7"/>
        <v>0</v>
      </c>
      <c r="E101" s="69"/>
      <c r="F101" s="70" t="str">
        <f t="shared" si="8"/>
        <v>　</v>
      </c>
      <c r="G101" s="70">
        <f>COUNTIF($E$13:E101,E101)</f>
        <v>0</v>
      </c>
      <c r="H101" s="71"/>
      <c r="I101" s="72"/>
      <c r="J101" s="75"/>
      <c r="K101" s="75"/>
      <c r="L101" s="73"/>
      <c r="M101" s="131" t="str">
        <f t="shared" si="9"/>
        <v>00</v>
      </c>
    </row>
    <row r="102" spans="1:13" ht="21" customHeight="1" thickBot="1">
      <c r="A102" s="97">
        <v>90</v>
      </c>
      <c r="B102" s="66">
        <f t="shared" si="5"/>
        <v>0</v>
      </c>
      <c r="C102" s="67">
        <f t="shared" si="6"/>
        <v>0</v>
      </c>
      <c r="D102" s="68">
        <f t="shared" si="7"/>
        <v>0</v>
      </c>
      <c r="E102" s="69"/>
      <c r="F102" s="70" t="str">
        <f t="shared" si="8"/>
        <v>　</v>
      </c>
      <c r="G102" s="70">
        <f>COUNTIF($E$13:E102,E102)</f>
        <v>0</v>
      </c>
      <c r="H102" s="71"/>
      <c r="I102" s="72"/>
      <c r="J102" s="75"/>
      <c r="K102" s="75"/>
      <c r="L102" s="73"/>
      <c r="M102" s="131" t="str">
        <f t="shared" si="9"/>
        <v>00</v>
      </c>
    </row>
    <row r="103" spans="1:13" ht="21" customHeight="1" thickBot="1">
      <c r="A103" s="97">
        <v>91</v>
      </c>
      <c r="B103" s="66">
        <f t="shared" si="5"/>
        <v>0</v>
      </c>
      <c r="C103" s="67">
        <f t="shared" si="6"/>
        <v>0</v>
      </c>
      <c r="D103" s="68">
        <f t="shared" si="7"/>
        <v>0</v>
      </c>
      <c r="E103" s="69"/>
      <c r="F103" s="70" t="str">
        <f t="shared" si="8"/>
        <v>　</v>
      </c>
      <c r="G103" s="70">
        <f>COUNTIF($E$13:E103,E103)</f>
        <v>0</v>
      </c>
      <c r="H103" s="71"/>
      <c r="I103" s="72"/>
      <c r="J103" s="75"/>
      <c r="K103" s="75"/>
      <c r="L103" s="73"/>
      <c r="M103" s="131" t="str">
        <f t="shared" si="9"/>
        <v>00</v>
      </c>
    </row>
    <row r="104" spans="1:13" ht="21" customHeight="1" thickBot="1">
      <c r="A104" s="97">
        <v>92</v>
      </c>
      <c r="B104" s="66">
        <f t="shared" si="5"/>
        <v>0</v>
      </c>
      <c r="C104" s="67">
        <f t="shared" si="6"/>
        <v>0</v>
      </c>
      <c r="D104" s="68">
        <f t="shared" si="7"/>
        <v>0</v>
      </c>
      <c r="E104" s="69"/>
      <c r="F104" s="70" t="str">
        <f t="shared" si="8"/>
        <v>　</v>
      </c>
      <c r="G104" s="70">
        <f>COUNTIF($E$13:E104,E104)</f>
        <v>0</v>
      </c>
      <c r="H104" s="71"/>
      <c r="I104" s="72"/>
      <c r="J104" s="75"/>
      <c r="K104" s="75"/>
      <c r="L104" s="73"/>
      <c r="M104" s="131" t="str">
        <f t="shared" si="9"/>
        <v>00</v>
      </c>
    </row>
    <row r="105" spans="1:13" ht="21" customHeight="1" thickBot="1">
      <c r="A105" s="97">
        <v>93</v>
      </c>
      <c r="B105" s="66">
        <f t="shared" si="5"/>
        <v>0</v>
      </c>
      <c r="C105" s="67">
        <f t="shared" si="6"/>
        <v>0</v>
      </c>
      <c r="D105" s="68">
        <f t="shared" si="7"/>
        <v>0</v>
      </c>
      <c r="E105" s="69"/>
      <c r="F105" s="70" t="str">
        <f t="shared" si="8"/>
        <v>　</v>
      </c>
      <c r="G105" s="70">
        <f>COUNTIF($E$13:E105,E105)</f>
        <v>0</v>
      </c>
      <c r="H105" s="71"/>
      <c r="I105" s="72"/>
      <c r="J105" s="75"/>
      <c r="K105" s="75"/>
      <c r="L105" s="73"/>
      <c r="M105" s="131" t="str">
        <f t="shared" si="9"/>
        <v>00</v>
      </c>
    </row>
    <row r="106" spans="1:13" ht="21" customHeight="1" thickBot="1">
      <c r="A106" s="97">
        <v>94</v>
      </c>
      <c r="B106" s="66">
        <f t="shared" si="5"/>
        <v>0</v>
      </c>
      <c r="C106" s="67">
        <f t="shared" si="6"/>
        <v>0</v>
      </c>
      <c r="D106" s="68">
        <f t="shared" si="7"/>
        <v>0</v>
      </c>
      <c r="E106" s="69"/>
      <c r="F106" s="70" t="str">
        <f t="shared" si="8"/>
        <v>　</v>
      </c>
      <c r="G106" s="70">
        <f>COUNTIF($E$13:E106,E106)</f>
        <v>0</v>
      </c>
      <c r="H106" s="71"/>
      <c r="I106" s="72"/>
      <c r="J106" s="75"/>
      <c r="K106" s="75"/>
      <c r="L106" s="73"/>
      <c r="M106" s="131" t="str">
        <f t="shared" si="9"/>
        <v>00</v>
      </c>
    </row>
    <row r="107" spans="1:13" ht="21" customHeight="1" thickBot="1">
      <c r="A107" s="97">
        <v>95</v>
      </c>
      <c r="B107" s="66">
        <f t="shared" si="5"/>
        <v>0</v>
      </c>
      <c r="C107" s="67">
        <f t="shared" si="6"/>
        <v>0</v>
      </c>
      <c r="D107" s="68">
        <f t="shared" si="7"/>
        <v>0</v>
      </c>
      <c r="E107" s="69"/>
      <c r="F107" s="70" t="str">
        <f t="shared" si="8"/>
        <v>　</v>
      </c>
      <c r="G107" s="70">
        <f>COUNTIF($E$13:E107,E107)</f>
        <v>0</v>
      </c>
      <c r="H107" s="71"/>
      <c r="I107" s="72"/>
      <c r="J107" s="75"/>
      <c r="K107" s="75"/>
      <c r="L107" s="73"/>
      <c r="M107" s="131" t="str">
        <f t="shared" si="9"/>
        <v>00</v>
      </c>
    </row>
    <row r="108" spans="1:13" ht="21" customHeight="1" thickBot="1">
      <c r="A108" s="97">
        <v>96</v>
      </c>
      <c r="B108" s="66">
        <f t="shared" si="5"/>
        <v>0</v>
      </c>
      <c r="C108" s="67">
        <f t="shared" si="6"/>
        <v>0</v>
      </c>
      <c r="D108" s="68">
        <f t="shared" si="7"/>
        <v>0</v>
      </c>
      <c r="E108" s="69"/>
      <c r="F108" s="70" t="str">
        <f t="shared" si="8"/>
        <v>　</v>
      </c>
      <c r="G108" s="70">
        <f>COUNTIF($E$13:E108,E108)</f>
        <v>0</v>
      </c>
      <c r="H108" s="71"/>
      <c r="I108" s="72"/>
      <c r="J108" s="75"/>
      <c r="K108" s="75"/>
      <c r="L108" s="73"/>
      <c r="M108" s="131" t="str">
        <f t="shared" si="9"/>
        <v>00</v>
      </c>
    </row>
    <row r="109" spans="1:13" ht="21" customHeight="1" thickBot="1">
      <c r="A109" s="97">
        <v>97</v>
      </c>
      <c r="B109" s="66">
        <f t="shared" si="5"/>
        <v>0</v>
      </c>
      <c r="C109" s="67">
        <f t="shared" si="6"/>
        <v>0</v>
      </c>
      <c r="D109" s="68">
        <f t="shared" si="7"/>
        <v>0</v>
      </c>
      <c r="E109" s="69"/>
      <c r="F109" s="70" t="str">
        <f t="shared" si="8"/>
        <v>　</v>
      </c>
      <c r="G109" s="70">
        <f>COUNTIF($E$13:E109,E109)</f>
        <v>0</v>
      </c>
      <c r="H109" s="71"/>
      <c r="I109" s="72"/>
      <c r="J109" s="75"/>
      <c r="K109" s="75"/>
      <c r="L109" s="73"/>
      <c r="M109" s="131" t="str">
        <f t="shared" si="9"/>
        <v>00</v>
      </c>
    </row>
    <row r="110" spans="1:13" ht="21" customHeight="1" thickBot="1">
      <c r="A110" s="97">
        <v>98</v>
      </c>
      <c r="B110" s="66">
        <f t="shared" si="5"/>
        <v>0</v>
      </c>
      <c r="C110" s="67">
        <f t="shared" si="6"/>
        <v>0</v>
      </c>
      <c r="D110" s="68">
        <f t="shared" si="7"/>
        <v>0</v>
      </c>
      <c r="E110" s="69"/>
      <c r="F110" s="70" t="str">
        <f t="shared" si="8"/>
        <v>　</v>
      </c>
      <c r="G110" s="70">
        <f>COUNTIF($E$13:E110,E110)</f>
        <v>0</v>
      </c>
      <c r="H110" s="71"/>
      <c r="I110" s="72"/>
      <c r="J110" s="75"/>
      <c r="K110" s="75"/>
      <c r="L110" s="73"/>
      <c r="M110" s="131" t="str">
        <f t="shared" si="9"/>
        <v>00</v>
      </c>
    </row>
    <row r="111" spans="1:13" ht="21" customHeight="1" thickBot="1">
      <c r="A111" s="97">
        <v>99</v>
      </c>
      <c r="B111" s="66">
        <f t="shared" si="5"/>
        <v>0</v>
      </c>
      <c r="C111" s="67">
        <f t="shared" si="6"/>
        <v>0</v>
      </c>
      <c r="D111" s="68">
        <f t="shared" si="7"/>
        <v>0</v>
      </c>
      <c r="E111" s="69"/>
      <c r="F111" s="70" t="str">
        <f t="shared" si="8"/>
        <v>　</v>
      </c>
      <c r="G111" s="70">
        <f>COUNTIF($E$13:E111,E111)</f>
        <v>0</v>
      </c>
      <c r="H111" s="71"/>
      <c r="I111" s="72"/>
      <c r="J111" s="75"/>
      <c r="K111" s="75"/>
      <c r="L111" s="73"/>
      <c r="M111" s="131" t="str">
        <f t="shared" si="9"/>
        <v>00</v>
      </c>
    </row>
    <row r="112" spans="1:13" ht="21" customHeight="1" thickBot="1">
      <c r="A112" s="97">
        <v>100</v>
      </c>
      <c r="B112" s="66">
        <f t="shared" si="5"/>
        <v>0</v>
      </c>
      <c r="C112" s="67">
        <f t="shared" si="6"/>
        <v>0</v>
      </c>
      <c r="D112" s="68">
        <f t="shared" si="7"/>
        <v>0</v>
      </c>
      <c r="E112" s="69"/>
      <c r="F112" s="70" t="str">
        <f t="shared" si="8"/>
        <v>　</v>
      </c>
      <c r="G112" s="70">
        <f>COUNTIF($E$13:E112,E112)</f>
        <v>0</v>
      </c>
      <c r="H112" s="71"/>
      <c r="I112" s="72"/>
      <c r="J112" s="75"/>
      <c r="K112" s="75"/>
      <c r="L112" s="73"/>
      <c r="M112" s="131" t="str">
        <f t="shared" si="9"/>
        <v>00</v>
      </c>
    </row>
    <row r="113" spans="1:13" ht="21" customHeight="1" thickBot="1">
      <c r="A113" s="97">
        <v>101</v>
      </c>
      <c r="B113" s="66">
        <f t="shared" si="5"/>
        <v>0</v>
      </c>
      <c r="C113" s="67">
        <f t="shared" si="6"/>
        <v>0</v>
      </c>
      <c r="D113" s="68">
        <f t="shared" si="7"/>
        <v>0</v>
      </c>
      <c r="E113" s="69"/>
      <c r="F113" s="70" t="str">
        <f t="shared" si="8"/>
        <v>　</v>
      </c>
      <c r="G113" s="70">
        <f>COUNTIF($E$13:E113,E113)</f>
        <v>0</v>
      </c>
      <c r="H113" s="71"/>
      <c r="I113" s="72"/>
      <c r="J113" s="75"/>
      <c r="K113" s="75"/>
      <c r="L113" s="73"/>
      <c r="M113" s="131" t="str">
        <f t="shared" si="9"/>
        <v>00</v>
      </c>
    </row>
    <row r="114" spans="1:13" ht="21" customHeight="1" thickBot="1">
      <c r="A114" s="97">
        <v>102</v>
      </c>
      <c r="B114" s="66">
        <f t="shared" si="5"/>
        <v>0</v>
      </c>
      <c r="C114" s="67">
        <f t="shared" si="6"/>
        <v>0</v>
      </c>
      <c r="D114" s="68">
        <f t="shared" si="7"/>
        <v>0</v>
      </c>
      <c r="E114" s="69"/>
      <c r="F114" s="70" t="str">
        <f t="shared" si="8"/>
        <v>　</v>
      </c>
      <c r="G114" s="70">
        <f>COUNTIF($E$13:E114,E114)</f>
        <v>0</v>
      </c>
      <c r="H114" s="71"/>
      <c r="I114" s="72"/>
      <c r="J114" s="75"/>
      <c r="K114" s="75"/>
      <c r="L114" s="73"/>
      <c r="M114" s="131" t="str">
        <f t="shared" si="9"/>
        <v>00</v>
      </c>
    </row>
    <row r="115" spans="1:13" ht="21" customHeight="1" thickBot="1">
      <c r="A115" s="97">
        <v>103</v>
      </c>
      <c r="B115" s="66">
        <f t="shared" si="5"/>
        <v>0</v>
      </c>
      <c r="C115" s="67">
        <f t="shared" si="6"/>
        <v>0</v>
      </c>
      <c r="D115" s="68">
        <f t="shared" si="7"/>
        <v>0</v>
      </c>
      <c r="E115" s="69"/>
      <c r="F115" s="70" t="str">
        <f t="shared" si="8"/>
        <v>　</v>
      </c>
      <c r="G115" s="70">
        <f>COUNTIF($E$13:E115,E115)</f>
        <v>0</v>
      </c>
      <c r="H115" s="71"/>
      <c r="I115" s="72"/>
      <c r="J115" s="75"/>
      <c r="K115" s="75"/>
      <c r="L115" s="73"/>
      <c r="M115" s="131" t="str">
        <f t="shared" si="9"/>
        <v>00</v>
      </c>
    </row>
    <row r="116" spans="1:13" ht="21" customHeight="1" thickBot="1">
      <c r="A116" s="97">
        <v>104</v>
      </c>
      <c r="B116" s="66">
        <f t="shared" si="5"/>
        <v>0</v>
      </c>
      <c r="C116" s="67">
        <f t="shared" si="6"/>
        <v>0</v>
      </c>
      <c r="D116" s="68">
        <f t="shared" si="7"/>
        <v>0</v>
      </c>
      <c r="E116" s="69"/>
      <c r="F116" s="70" t="str">
        <f t="shared" si="8"/>
        <v>　</v>
      </c>
      <c r="G116" s="70">
        <f>COUNTIF($E$13:E116,E116)</f>
        <v>0</v>
      </c>
      <c r="H116" s="71"/>
      <c r="I116" s="72"/>
      <c r="J116" s="75"/>
      <c r="K116" s="75"/>
      <c r="L116" s="73"/>
      <c r="M116" s="131" t="str">
        <f t="shared" si="9"/>
        <v>00</v>
      </c>
    </row>
    <row r="117" spans="1:13" ht="21" customHeight="1" thickBot="1">
      <c r="A117" s="97">
        <v>105</v>
      </c>
      <c r="B117" s="66">
        <f t="shared" si="5"/>
        <v>0</v>
      </c>
      <c r="C117" s="67">
        <f t="shared" si="6"/>
        <v>0</v>
      </c>
      <c r="D117" s="68">
        <f t="shared" si="7"/>
        <v>0</v>
      </c>
      <c r="E117" s="69"/>
      <c r="F117" s="70" t="str">
        <f t="shared" si="8"/>
        <v>　</v>
      </c>
      <c r="G117" s="70">
        <f>COUNTIF($E$13:E117,E117)</f>
        <v>0</v>
      </c>
      <c r="H117" s="71"/>
      <c r="I117" s="72"/>
      <c r="J117" s="75"/>
      <c r="K117" s="75"/>
      <c r="L117" s="73"/>
      <c r="M117" s="131" t="str">
        <f t="shared" si="9"/>
        <v>00</v>
      </c>
    </row>
    <row r="118" spans="1:13" ht="21" customHeight="1" thickBot="1">
      <c r="A118" s="97">
        <v>106</v>
      </c>
      <c r="B118" s="66">
        <f t="shared" si="5"/>
        <v>0</v>
      </c>
      <c r="C118" s="67">
        <f t="shared" si="6"/>
        <v>0</v>
      </c>
      <c r="D118" s="68">
        <f t="shared" si="7"/>
        <v>0</v>
      </c>
      <c r="E118" s="69"/>
      <c r="F118" s="70" t="str">
        <f t="shared" si="8"/>
        <v>　</v>
      </c>
      <c r="G118" s="70">
        <f>COUNTIF($E$13:E118,E118)</f>
        <v>0</v>
      </c>
      <c r="H118" s="71"/>
      <c r="I118" s="72"/>
      <c r="J118" s="75"/>
      <c r="K118" s="75"/>
      <c r="L118" s="73"/>
      <c r="M118" s="131" t="str">
        <f t="shared" si="9"/>
        <v>00</v>
      </c>
    </row>
    <row r="119" spans="1:13" ht="21" customHeight="1" thickBot="1">
      <c r="A119" s="97">
        <v>107</v>
      </c>
      <c r="B119" s="66">
        <f t="shared" si="5"/>
        <v>0</v>
      </c>
      <c r="C119" s="67">
        <f t="shared" si="6"/>
        <v>0</v>
      </c>
      <c r="D119" s="68">
        <f t="shared" si="7"/>
        <v>0</v>
      </c>
      <c r="E119" s="69"/>
      <c r="F119" s="70" t="str">
        <f t="shared" si="8"/>
        <v>　</v>
      </c>
      <c r="G119" s="70">
        <f>COUNTIF($E$13:E119,E119)</f>
        <v>0</v>
      </c>
      <c r="H119" s="71"/>
      <c r="I119" s="72"/>
      <c r="J119" s="75"/>
      <c r="K119" s="75"/>
      <c r="L119" s="73"/>
      <c r="M119" s="131" t="str">
        <f t="shared" si="9"/>
        <v>00</v>
      </c>
    </row>
    <row r="120" spans="1:13" ht="21" customHeight="1" thickBot="1">
      <c r="A120" s="97">
        <v>108</v>
      </c>
      <c r="B120" s="66">
        <f t="shared" si="5"/>
        <v>0</v>
      </c>
      <c r="C120" s="67">
        <f t="shared" si="6"/>
        <v>0</v>
      </c>
      <c r="D120" s="68">
        <f t="shared" si="7"/>
        <v>0</v>
      </c>
      <c r="E120" s="69"/>
      <c r="F120" s="70" t="str">
        <f t="shared" si="8"/>
        <v>　</v>
      </c>
      <c r="G120" s="70">
        <f>COUNTIF($E$13:E120,E120)</f>
        <v>0</v>
      </c>
      <c r="H120" s="71"/>
      <c r="I120" s="72"/>
      <c r="J120" s="75"/>
      <c r="K120" s="75"/>
      <c r="L120" s="73"/>
      <c r="M120" s="131" t="str">
        <f t="shared" si="9"/>
        <v>00</v>
      </c>
    </row>
    <row r="121" spans="1:13" ht="21" customHeight="1" thickBot="1">
      <c r="A121" s="97">
        <v>109</v>
      </c>
      <c r="B121" s="66">
        <f t="shared" si="5"/>
        <v>0</v>
      </c>
      <c r="C121" s="67">
        <f t="shared" si="6"/>
        <v>0</v>
      </c>
      <c r="D121" s="68">
        <f t="shared" si="7"/>
        <v>0</v>
      </c>
      <c r="E121" s="69"/>
      <c r="F121" s="70" t="str">
        <f t="shared" si="8"/>
        <v>　</v>
      </c>
      <c r="G121" s="70">
        <f>COUNTIF($E$13:E121,E121)</f>
        <v>0</v>
      </c>
      <c r="H121" s="71"/>
      <c r="I121" s="72"/>
      <c r="J121" s="75"/>
      <c r="K121" s="75"/>
      <c r="L121" s="73"/>
      <c r="M121" s="131" t="str">
        <f t="shared" si="9"/>
        <v>00</v>
      </c>
    </row>
    <row r="122" spans="1:13" ht="21" customHeight="1" thickBot="1">
      <c r="A122" s="97">
        <v>110</v>
      </c>
      <c r="B122" s="66">
        <f t="shared" si="5"/>
        <v>0</v>
      </c>
      <c r="C122" s="67">
        <f t="shared" si="6"/>
        <v>0</v>
      </c>
      <c r="D122" s="68">
        <f t="shared" si="7"/>
        <v>0</v>
      </c>
      <c r="E122" s="69"/>
      <c r="F122" s="70" t="str">
        <f t="shared" si="8"/>
        <v>　</v>
      </c>
      <c r="G122" s="70">
        <f>COUNTIF($E$13:E122,E122)</f>
        <v>0</v>
      </c>
      <c r="H122" s="71"/>
      <c r="I122" s="72"/>
      <c r="J122" s="75"/>
      <c r="K122" s="75"/>
      <c r="L122" s="73"/>
      <c r="M122" s="131" t="str">
        <f t="shared" si="9"/>
        <v>00</v>
      </c>
    </row>
    <row r="123" spans="1:13" ht="21" customHeight="1" thickBot="1">
      <c r="A123" s="97">
        <v>111</v>
      </c>
      <c r="B123" s="66">
        <f t="shared" si="5"/>
        <v>0</v>
      </c>
      <c r="C123" s="67">
        <f t="shared" si="6"/>
        <v>0</v>
      </c>
      <c r="D123" s="68">
        <f t="shared" si="7"/>
        <v>0</v>
      </c>
      <c r="E123" s="69"/>
      <c r="F123" s="70" t="str">
        <f t="shared" si="8"/>
        <v>　</v>
      </c>
      <c r="G123" s="70">
        <f>COUNTIF($E$13:E123,E123)</f>
        <v>0</v>
      </c>
      <c r="H123" s="71"/>
      <c r="I123" s="72"/>
      <c r="J123" s="75"/>
      <c r="K123" s="75"/>
      <c r="L123" s="73"/>
      <c r="M123" s="131" t="str">
        <f t="shared" si="9"/>
        <v>00</v>
      </c>
    </row>
    <row r="124" spans="1:13" ht="21" customHeight="1" thickBot="1">
      <c r="A124" s="97">
        <v>112</v>
      </c>
      <c r="B124" s="66">
        <f t="shared" si="5"/>
        <v>0</v>
      </c>
      <c r="C124" s="67">
        <f t="shared" si="6"/>
        <v>0</v>
      </c>
      <c r="D124" s="68">
        <f t="shared" si="7"/>
        <v>0</v>
      </c>
      <c r="E124" s="69"/>
      <c r="F124" s="70" t="str">
        <f t="shared" si="8"/>
        <v>　</v>
      </c>
      <c r="G124" s="70">
        <f>COUNTIF($E$13:E124,E124)</f>
        <v>0</v>
      </c>
      <c r="H124" s="71"/>
      <c r="I124" s="72"/>
      <c r="J124" s="75"/>
      <c r="K124" s="75"/>
      <c r="L124" s="73"/>
      <c r="M124" s="131" t="str">
        <f t="shared" si="9"/>
        <v>00</v>
      </c>
    </row>
    <row r="125" spans="1:13" ht="21" customHeight="1" thickBot="1">
      <c r="A125" s="97">
        <v>113</v>
      </c>
      <c r="B125" s="66">
        <f t="shared" si="5"/>
        <v>0</v>
      </c>
      <c r="C125" s="67">
        <f t="shared" si="6"/>
        <v>0</v>
      </c>
      <c r="D125" s="68">
        <f t="shared" si="7"/>
        <v>0</v>
      </c>
      <c r="E125" s="69"/>
      <c r="F125" s="70" t="str">
        <f t="shared" si="8"/>
        <v>　</v>
      </c>
      <c r="G125" s="70">
        <f>COUNTIF($E$13:E125,E125)</f>
        <v>0</v>
      </c>
      <c r="H125" s="71"/>
      <c r="I125" s="72"/>
      <c r="J125" s="75"/>
      <c r="K125" s="75"/>
      <c r="L125" s="73"/>
      <c r="M125" s="131" t="str">
        <f t="shared" si="9"/>
        <v>00</v>
      </c>
    </row>
    <row r="126" spans="1:13" ht="21" customHeight="1" thickBot="1">
      <c r="A126" s="97">
        <v>114</v>
      </c>
      <c r="B126" s="66">
        <f t="shared" si="5"/>
        <v>0</v>
      </c>
      <c r="C126" s="67">
        <f t="shared" si="6"/>
        <v>0</v>
      </c>
      <c r="D126" s="68">
        <f t="shared" si="7"/>
        <v>0</v>
      </c>
      <c r="E126" s="69"/>
      <c r="F126" s="70" t="str">
        <f t="shared" si="8"/>
        <v>　</v>
      </c>
      <c r="G126" s="70">
        <f>COUNTIF($E$13:E126,E126)</f>
        <v>0</v>
      </c>
      <c r="H126" s="71"/>
      <c r="I126" s="72"/>
      <c r="J126" s="75"/>
      <c r="K126" s="75"/>
      <c r="L126" s="73"/>
      <c r="M126" s="131" t="str">
        <f t="shared" si="9"/>
        <v>00</v>
      </c>
    </row>
    <row r="127" spans="1:13" ht="21" customHeight="1" thickBot="1">
      <c r="A127" s="97">
        <v>115</v>
      </c>
      <c r="B127" s="66">
        <f t="shared" si="5"/>
        <v>0</v>
      </c>
      <c r="C127" s="67">
        <f t="shared" si="6"/>
        <v>0</v>
      </c>
      <c r="D127" s="68">
        <f t="shared" si="7"/>
        <v>0</v>
      </c>
      <c r="E127" s="69"/>
      <c r="F127" s="70" t="str">
        <f t="shared" si="8"/>
        <v>　</v>
      </c>
      <c r="G127" s="70">
        <f>COUNTIF($E$13:E127,E127)</f>
        <v>0</v>
      </c>
      <c r="H127" s="71"/>
      <c r="I127" s="72"/>
      <c r="J127" s="75"/>
      <c r="K127" s="75"/>
      <c r="L127" s="73"/>
      <c r="M127" s="131" t="str">
        <f t="shared" si="9"/>
        <v>00</v>
      </c>
    </row>
    <row r="128" spans="1:13" ht="21" customHeight="1" thickBot="1">
      <c r="A128" s="97">
        <v>116</v>
      </c>
      <c r="B128" s="66">
        <f t="shared" si="5"/>
        <v>0</v>
      </c>
      <c r="C128" s="67">
        <f t="shared" si="6"/>
        <v>0</v>
      </c>
      <c r="D128" s="68">
        <f t="shared" si="7"/>
        <v>0</v>
      </c>
      <c r="E128" s="69"/>
      <c r="F128" s="70" t="str">
        <f t="shared" si="8"/>
        <v>　</v>
      </c>
      <c r="G128" s="70">
        <f>COUNTIF($E$13:E128,E128)</f>
        <v>0</v>
      </c>
      <c r="H128" s="71"/>
      <c r="I128" s="72"/>
      <c r="J128" s="75"/>
      <c r="K128" s="75"/>
      <c r="L128" s="73"/>
      <c r="M128" s="131" t="str">
        <f t="shared" si="9"/>
        <v>00</v>
      </c>
    </row>
    <row r="129" spans="1:13" ht="21" customHeight="1" thickBot="1">
      <c r="A129" s="97">
        <v>117</v>
      </c>
      <c r="B129" s="66">
        <f t="shared" si="5"/>
        <v>0</v>
      </c>
      <c r="C129" s="67">
        <f t="shared" si="6"/>
        <v>0</v>
      </c>
      <c r="D129" s="68">
        <f t="shared" si="7"/>
        <v>0</v>
      </c>
      <c r="E129" s="69"/>
      <c r="F129" s="70" t="str">
        <f t="shared" si="8"/>
        <v>　</v>
      </c>
      <c r="G129" s="70">
        <f>COUNTIF($E$13:E129,E129)</f>
        <v>0</v>
      </c>
      <c r="H129" s="71"/>
      <c r="I129" s="72"/>
      <c r="J129" s="75"/>
      <c r="K129" s="75"/>
      <c r="L129" s="73"/>
      <c r="M129" s="131" t="str">
        <f t="shared" si="9"/>
        <v>00</v>
      </c>
    </row>
    <row r="130" spans="1:13" ht="21" customHeight="1" thickBot="1">
      <c r="A130" s="97">
        <v>118</v>
      </c>
      <c r="B130" s="66">
        <f t="shared" si="5"/>
        <v>0</v>
      </c>
      <c r="C130" s="67">
        <f t="shared" si="6"/>
        <v>0</v>
      </c>
      <c r="D130" s="68">
        <f t="shared" si="7"/>
        <v>0</v>
      </c>
      <c r="E130" s="69"/>
      <c r="F130" s="70" t="str">
        <f t="shared" si="8"/>
        <v>　</v>
      </c>
      <c r="G130" s="70">
        <f>COUNTIF($E$13:E130,E130)</f>
        <v>0</v>
      </c>
      <c r="H130" s="71"/>
      <c r="I130" s="72"/>
      <c r="J130" s="75"/>
      <c r="K130" s="75"/>
      <c r="L130" s="73"/>
      <c r="M130" s="131" t="str">
        <f t="shared" si="9"/>
        <v>00</v>
      </c>
    </row>
    <row r="131" spans="1:13" ht="21" customHeight="1" thickBot="1">
      <c r="A131" s="97">
        <v>119</v>
      </c>
      <c r="B131" s="66">
        <f t="shared" si="5"/>
        <v>0</v>
      </c>
      <c r="C131" s="67">
        <f t="shared" si="6"/>
        <v>0</v>
      </c>
      <c r="D131" s="68">
        <f t="shared" si="7"/>
        <v>0</v>
      </c>
      <c r="E131" s="69"/>
      <c r="F131" s="70" t="str">
        <f t="shared" si="8"/>
        <v>　</v>
      </c>
      <c r="G131" s="70">
        <f>COUNTIF($E$13:E131,E131)</f>
        <v>0</v>
      </c>
      <c r="H131" s="71"/>
      <c r="I131" s="72"/>
      <c r="J131" s="75"/>
      <c r="K131" s="75"/>
      <c r="L131" s="73"/>
      <c r="M131" s="131" t="str">
        <f t="shared" si="9"/>
        <v>00</v>
      </c>
    </row>
    <row r="132" spans="1:13" ht="21" customHeight="1" thickBot="1">
      <c r="A132" s="97">
        <v>120</v>
      </c>
      <c r="B132" s="66">
        <f t="shared" si="5"/>
        <v>0</v>
      </c>
      <c r="C132" s="67">
        <f t="shared" si="6"/>
        <v>0</v>
      </c>
      <c r="D132" s="68">
        <f t="shared" si="7"/>
        <v>0</v>
      </c>
      <c r="E132" s="69"/>
      <c r="F132" s="70" t="str">
        <f t="shared" si="8"/>
        <v>　</v>
      </c>
      <c r="G132" s="70">
        <f>COUNTIF($E$13:E132,E132)</f>
        <v>0</v>
      </c>
      <c r="H132" s="71"/>
      <c r="I132" s="72"/>
      <c r="J132" s="75"/>
      <c r="K132" s="75"/>
      <c r="L132" s="73"/>
      <c r="M132" s="131" t="str">
        <f t="shared" si="9"/>
        <v>00</v>
      </c>
    </row>
    <row r="133" spans="1:13" ht="21" customHeight="1" thickBot="1">
      <c r="A133" s="97">
        <v>121</v>
      </c>
      <c r="B133" s="66">
        <f t="shared" si="5"/>
        <v>0</v>
      </c>
      <c r="C133" s="67">
        <f t="shared" si="6"/>
        <v>0</v>
      </c>
      <c r="D133" s="68">
        <f t="shared" si="7"/>
        <v>0</v>
      </c>
      <c r="E133" s="69"/>
      <c r="F133" s="70" t="str">
        <f t="shared" si="8"/>
        <v>　</v>
      </c>
      <c r="G133" s="70">
        <f>COUNTIF($E$13:E133,E133)</f>
        <v>0</v>
      </c>
      <c r="H133" s="71"/>
      <c r="I133" s="72"/>
      <c r="J133" s="75"/>
      <c r="K133" s="75"/>
      <c r="L133" s="73"/>
      <c r="M133" s="131" t="str">
        <f t="shared" si="9"/>
        <v>00</v>
      </c>
    </row>
    <row r="134" spans="1:13" ht="21" customHeight="1" thickBot="1">
      <c r="A134" s="97">
        <v>122</v>
      </c>
      <c r="B134" s="66">
        <f t="shared" si="5"/>
        <v>0</v>
      </c>
      <c r="C134" s="67">
        <f t="shared" si="6"/>
        <v>0</v>
      </c>
      <c r="D134" s="68">
        <f t="shared" si="7"/>
        <v>0</v>
      </c>
      <c r="E134" s="69"/>
      <c r="F134" s="70" t="str">
        <f t="shared" si="8"/>
        <v>　</v>
      </c>
      <c r="G134" s="70">
        <f>COUNTIF($E$13:E134,E134)</f>
        <v>0</v>
      </c>
      <c r="H134" s="71"/>
      <c r="I134" s="72"/>
      <c r="J134" s="75"/>
      <c r="K134" s="75"/>
      <c r="L134" s="73"/>
      <c r="M134" s="131" t="str">
        <f t="shared" si="9"/>
        <v>00</v>
      </c>
    </row>
    <row r="135" spans="1:13" ht="21" customHeight="1" thickBot="1">
      <c r="A135" s="97">
        <v>123</v>
      </c>
      <c r="B135" s="66">
        <f t="shared" si="5"/>
        <v>0</v>
      </c>
      <c r="C135" s="67">
        <f t="shared" si="6"/>
        <v>0</v>
      </c>
      <c r="D135" s="68">
        <f t="shared" si="7"/>
        <v>0</v>
      </c>
      <c r="E135" s="69"/>
      <c r="F135" s="70" t="str">
        <f t="shared" si="8"/>
        <v>　</v>
      </c>
      <c r="G135" s="70">
        <f>COUNTIF($E$13:E135,E135)</f>
        <v>0</v>
      </c>
      <c r="H135" s="71"/>
      <c r="I135" s="72"/>
      <c r="J135" s="75"/>
      <c r="K135" s="75"/>
      <c r="L135" s="73"/>
      <c r="M135" s="131" t="str">
        <f t="shared" si="9"/>
        <v>00</v>
      </c>
    </row>
    <row r="136" spans="1:13" ht="21" customHeight="1" thickBot="1">
      <c r="A136" s="97">
        <v>124</v>
      </c>
      <c r="B136" s="66">
        <f t="shared" si="5"/>
        <v>0</v>
      </c>
      <c r="C136" s="67">
        <f t="shared" si="6"/>
        <v>0</v>
      </c>
      <c r="D136" s="68">
        <f t="shared" si="7"/>
        <v>0</v>
      </c>
      <c r="E136" s="69"/>
      <c r="F136" s="70" t="str">
        <f t="shared" si="8"/>
        <v>　</v>
      </c>
      <c r="G136" s="70">
        <f>COUNTIF($E$13:E136,E136)</f>
        <v>0</v>
      </c>
      <c r="H136" s="71"/>
      <c r="I136" s="72"/>
      <c r="J136" s="75"/>
      <c r="K136" s="75"/>
      <c r="L136" s="73"/>
      <c r="M136" s="131" t="str">
        <f t="shared" si="9"/>
        <v>00</v>
      </c>
    </row>
    <row r="137" spans="1:13" ht="21" customHeight="1" thickBot="1">
      <c r="A137" s="97">
        <v>125</v>
      </c>
      <c r="B137" s="66">
        <f t="shared" si="5"/>
        <v>0</v>
      </c>
      <c r="C137" s="67">
        <f t="shared" si="6"/>
        <v>0</v>
      </c>
      <c r="D137" s="68">
        <f t="shared" si="7"/>
        <v>0</v>
      </c>
      <c r="E137" s="69"/>
      <c r="F137" s="70" t="str">
        <f t="shared" si="8"/>
        <v>　</v>
      </c>
      <c r="G137" s="70">
        <f>COUNTIF($E$13:E137,E137)</f>
        <v>0</v>
      </c>
      <c r="H137" s="71"/>
      <c r="I137" s="72"/>
      <c r="J137" s="75"/>
      <c r="K137" s="75"/>
      <c r="L137" s="73"/>
      <c r="M137" s="131" t="str">
        <f t="shared" si="9"/>
        <v>00</v>
      </c>
    </row>
    <row r="138" spans="1:13" ht="21" customHeight="1" thickBot="1">
      <c r="A138" s="97">
        <v>126</v>
      </c>
      <c r="B138" s="66">
        <f t="shared" si="5"/>
        <v>0</v>
      </c>
      <c r="C138" s="67">
        <f t="shared" si="6"/>
        <v>0</v>
      </c>
      <c r="D138" s="68">
        <f t="shared" si="7"/>
        <v>0</v>
      </c>
      <c r="E138" s="69"/>
      <c r="F138" s="70" t="str">
        <f t="shared" si="8"/>
        <v>　</v>
      </c>
      <c r="G138" s="70">
        <f>COUNTIF($E$13:E138,E138)</f>
        <v>0</v>
      </c>
      <c r="H138" s="71"/>
      <c r="I138" s="72"/>
      <c r="J138" s="75"/>
      <c r="K138" s="75"/>
      <c r="L138" s="73"/>
      <c r="M138" s="131" t="str">
        <f t="shared" si="9"/>
        <v>00</v>
      </c>
    </row>
    <row r="139" spans="1:13" ht="21" customHeight="1" thickBot="1">
      <c r="A139" s="97">
        <v>127</v>
      </c>
      <c r="B139" s="66">
        <f t="shared" si="5"/>
        <v>0</v>
      </c>
      <c r="C139" s="67">
        <f t="shared" si="6"/>
        <v>0</v>
      </c>
      <c r="D139" s="68">
        <f t="shared" si="7"/>
        <v>0</v>
      </c>
      <c r="E139" s="69"/>
      <c r="F139" s="70" t="str">
        <f t="shared" si="8"/>
        <v>　</v>
      </c>
      <c r="G139" s="70">
        <f>COUNTIF($E$13:E139,E139)</f>
        <v>0</v>
      </c>
      <c r="H139" s="71"/>
      <c r="I139" s="72"/>
      <c r="J139" s="75"/>
      <c r="K139" s="75"/>
      <c r="L139" s="73"/>
      <c r="M139" s="131" t="str">
        <f t="shared" si="9"/>
        <v>00</v>
      </c>
    </row>
    <row r="140" spans="1:13" ht="21" customHeight="1" thickBot="1">
      <c r="A140" s="97">
        <v>128</v>
      </c>
      <c r="B140" s="66">
        <f t="shared" si="5"/>
        <v>0</v>
      </c>
      <c r="C140" s="67">
        <f t="shared" si="6"/>
        <v>0</v>
      </c>
      <c r="D140" s="68">
        <f t="shared" si="7"/>
        <v>0</v>
      </c>
      <c r="E140" s="69"/>
      <c r="F140" s="70" t="str">
        <f t="shared" si="8"/>
        <v>　</v>
      </c>
      <c r="G140" s="70">
        <f>COUNTIF($E$13:E140,E140)</f>
        <v>0</v>
      </c>
      <c r="H140" s="71"/>
      <c r="I140" s="72"/>
      <c r="J140" s="75"/>
      <c r="K140" s="75"/>
      <c r="L140" s="73"/>
      <c r="M140" s="131" t="str">
        <f t="shared" si="9"/>
        <v>00</v>
      </c>
    </row>
    <row r="141" spans="1:13" ht="21" customHeight="1" thickBot="1">
      <c r="A141" s="97">
        <v>129</v>
      </c>
      <c r="B141" s="66">
        <f t="shared" ref="B141:B204" si="10">$G$9</f>
        <v>0</v>
      </c>
      <c r="C141" s="67">
        <f t="shared" ref="C141:C204" si="11">$H$9</f>
        <v>0</v>
      </c>
      <c r="D141" s="68">
        <f t="shared" ref="D141:D204" si="12">$I$9</f>
        <v>0</v>
      </c>
      <c r="E141" s="69"/>
      <c r="F141" s="70" t="str">
        <f t="shared" si="8"/>
        <v>　</v>
      </c>
      <c r="G141" s="70">
        <f>COUNTIF($E$13:E141,E141)</f>
        <v>0</v>
      </c>
      <c r="H141" s="71"/>
      <c r="I141" s="72"/>
      <c r="J141" s="75"/>
      <c r="K141" s="75"/>
      <c r="L141" s="73"/>
      <c r="M141" s="131" t="str">
        <f t="shared" si="9"/>
        <v>00</v>
      </c>
    </row>
    <row r="142" spans="1:13" ht="21" customHeight="1" thickBot="1">
      <c r="A142" s="97">
        <v>130</v>
      </c>
      <c r="B142" s="66">
        <f t="shared" si="10"/>
        <v>0</v>
      </c>
      <c r="C142" s="67">
        <f t="shared" si="11"/>
        <v>0</v>
      </c>
      <c r="D142" s="68">
        <f t="shared" si="12"/>
        <v>0</v>
      </c>
      <c r="E142" s="69"/>
      <c r="F142" s="70" t="str">
        <f t="shared" ref="F142:F205" si="13">IF($H$9=1,"歳",IF(AND($H$9&gt;1,$H$9&lt;8),"年","　"))</f>
        <v>　</v>
      </c>
      <c r="G142" s="70">
        <f>COUNTIF($E$13:E142,E142)</f>
        <v>0</v>
      </c>
      <c r="H142" s="71"/>
      <c r="I142" s="72"/>
      <c r="J142" s="75"/>
      <c r="K142" s="75"/>
      <c r="L142" s="73"/>
      <c r="M142" s="131" t="str">
        <f t="shared" ref="M142:M205" si="14">TEXT(G142,"00")</f>
        <v>00</v>
      </c>
    </row>
    <row r="143" spans="1:13" ht="21" customHeight="1" thickBot="1">
      <c r="A143" s="97">
        <v>131</v>
      </c>
      <c r="B143" s="66">
        <f t="shared" si="10"/>
        <v>0</v>
      </c>
      <c r="C143" s="67">
        <f t="shared" si="11"/>
        <v>0</v>
      </c>
      <c r="D143" s="68">
        <f t="shared" si="12"/>
        <v>0</v>
      </c>
      <c r="E143" s="69"/>
      <c r="F143" s="70" t="str">
        <f t="shared" si="13"/>
        <v>　</v>
      </c>
      <c r="G143" s="70">
        <f>COUNTIF($E$13:E143,E143)</f>
        <v>0</v>
      </c>
      <c r="H143" s="71"/>
      <c r="I143" s="72"/>
      <c r="J143" s="75"/>
      <c r="K143" s="75"/>
      <c r="L143" s="73"/>
      <c r="M143" s="131" t="str">
        <f t="shared" si="14"/>
        <v>00</v>
      </c>
    </row>
    <row r="144" spans="1:13" ht="21" customHeight="1" thickBot="1">
      <c r="A144" s="97">
        <v>132</v>
      </c>
      <c r="B144" s="66">
        <f t="shared" si="10"/>
        <v>0</v>
      </c>
      <c r="C144" s="67">
        <f t="shared" si="11"/>
        <v>0</v>
      </c>
      <c r="D144" s="68">
        <f t="shared" si="12"/>
        <v>0</v>
      </c>
      <c r="E144" s="69"/>
      <c r="F144" s="70" t="str">
        <f t="shared" si="13"/>
        <v>　</v>
      </c>
      <c r="G144" s="70">
        <f>COUNTIF($E$13:E144,E144)</f>
        <v>0</v>
      </c>
      <c r="H144" s="71"/>
      <c r="I144" s="72"/>
      <c r="J144" s="75"/>
      <c r="K144" s="75"/>
      <c r="L144" s="73"/>
      <c r="M144" s="131" t="str">
        <f t="shared" si="14"/>
        <v>00</v>
      </c>
    </row>
    <row r="145" spans="1:13" ht="21" customHeight="1" thickBot="1">
      <c r="A145" s="97">
        <v>133</v>
      </c>
      <c r="B145" s="66">
        <f t="shared" si="10"/>
        <v>0</v>
      </c>
      <c r="C145" s="67">
        <f t="shared" si="11"/>
        <v>0</v>
      </c>
      <c r="D145" s="68">
        <f t="shared" si="12"/>
        <v>0</v>
      </c>
      <c r="E145" s="69"/>
      <c r="F145" s="70" t="str">
        <f t="shared" si="13"/>
        <v>　</v>
      </c>
      <c r="G145" s="70">
        <f>COUNTIF($E$13:E145,E145)</f>
        <v>0</v>
      </c>
      <c r="H145" s="71"/>
      <c r="I145" s="72"/>
      <c r="J145" s="75"/>
      <c r="K145" s="75"/>
      <c r="L145" s="73"/>
      <c r="M145" s="131" t="str">
        <f t="shared" si="14"/>
        <v>00</v>
      </c>
    </row>
    <row r="146" spans="1:13" ht="21" customHeight="1" thickBot="1">
      <c r="A146" s="97">
        <v>134</v>
      </c>
      <c r="B146" s="66">
        <f t="shared" si="10"/>
        <v>0</v>
      </c>
      <c r="C146" s="67">
        <f t="shared" si="11"/>
        <v>0</v>
      </c>
      <c r="D146" s="68">
        <f t="shared" si="12"/>
        <v>0</v>
      </c>
      <c r="E146" s="69"/>
      <c r="F146" s="70" t="str">
        <f t="shared" si="13"/>
        <v>　</v>
      </c>
      <c r="G146" s="70">
        <f>COUNTIF($E$13:E146,E146)</f>
        <v>0</v>
      </c>
      <c r="H146" s="71"/>
      <c r="I146" s="72"/>
      <c r="J146" s="75"/>
      <c r="K146" s="75"/>
      <c r="L146" s="73"/>
      <c r="M146" s="131" t="str">
        <f t="shared" si="14"/>
        <v>00</v>
      </c>
    </row>
    <row r="147" spans="1:13" ht="21" customHeight="1" thickBot="1">
      <c r="A147" s="97">
        <v>135</v>
      </c>
      <c r="B147" s="66">
        <f t="shared" si="10"/>
        <v>0</v>
      </c>
      <c r="C147" s="67">
        <f t="shared" si="11"/>
        <v>0</v>
      </c>
      <c r="D147" s="68">
        <f t="shared" si="12"/>
        <v>0</v>
      </c>
      <c r="E147" s="69"/>
      <c r="F147" s="70" t="str">
        <f t="shared" si="13"/>
        <v>　</v>
      </c>
      <c r="G147" s="70">
        <f>COUNTIF($E$13:E147,E147)</f>
        <v>0</v>
      </c>
      <c r="H147" s="71"/>
      <c r="I147" s="72"/>
      <c r="J147" s="75"/>
      <c r="K147" s="75"/>
      <c r="L147" s="73"/>
      <c r="M147" s="131" t="str">
        <f t="shared" si="14"/>
        <v>00</v>
      </c>
    </row>
    <row r="148" spans="1:13" ht="21" customHeight="1" thickBot="1">
      <c r="A148" s="97">
        <v>136</v>
      </c>
      <c r="B148" s="66">
        <f t="shared" si="10"/>
        <v>0</v>
      </c>
      <c r="C148" s="67">
        <f t="shared" si="11"/>
        <v>0</v>
      </c>
      <c r="D148" s="68">
        <f t="shared" si="12"/>
        <v>0</v>
      </c>
      <c r="E148" s="69"/>
      <c r="F148" s="70" t="str">
        <f t="shared" si="13"/>
        <v>　</v>
      </c>
      <c r="G148" s="70">
        <f>COUNTIF($E$13:E148,E148)</f>
        <v>0</v>
      </c>
      <c r="H148" s="71"/>
      <c r="I148" s="72"/>
      <c r="J148" s="75"/>
      <c r="K148" s="75"/>
      <c r="L148" s="73"/>
      <c r="M148" s="131" t="str">
        <f t="shared" si="14"/>
        <v>00</v>
      </c>
    </row>
    <row r="149" spans="1:13" ht="21" customHeight="1" thickBot="1">
      <c r="A149" s="97">
        <v>137</v>
      </c>
      <c r="B149" s="66">
        <f t="shared" si="10"/>
        <v>0</v>
      </c>
      <c r="C149" s="67">
        <f t="shared" si="11"/>
        <v>0</v>
      </c>
      <c r="D149" s="68">
        <f t="shared" si="12"/>
        <v>0</v>
      </c>
      <c r="E149" s="69"/>
      <c r="F149" s="70" t="str">
        <f t="shared" si="13"/>
        <v>　</v>
      </c>
      <c r="G149" s="70">
        <f>COUNTIF($E$13:E149,E149)</f>
        <v>0</v>
      </c>
      <c r="H149" s="71"/>
      <c r="I149" s="72"/>
      <c r="J149" s="75"/>
      <c r="K149" s="75"/>
      <c r="L149" s="73"/>
      <c r="M149" s="131" t="str">
        <f t="shared" si="14"/>
        <v>00</v>
      </c>
    </row>
    <row r="150" spans="1:13" ht="21" customHeight="1" thickBot="1">
      <c r="A150" s="97">
        <v>138</v>
      </c>
      <c r="B150" s="66">
        <f t="shared" si="10"/>
        <v>0</v>
      </c>
      <c r="C150" s="67">
        <f t="shared" si="11"/>
        <v>0</v>
      </c>
      <c r="D150" s="68">
        <f t="shared" si="12"/>
        <v>0</v>
      </c>
      <c r="E150" s="69"/>
      <c r="F150" s="70" t="str">
        <f t="shared" si="13"/>
        <v>　</v>
      </c>
      <c r="G150" s="70">
        <f>COUNTIF($E$13:E150,E150)</f>
        <v>0</v>
      </c>
      <c r="H150" s="71"/>
      <c r="I150" s="72"/>
      <c r="J150" s="75"/>
      <c r="K150" s="75"/>
      <c r="L150" s="73"/>
      <c r="M150" s="131" t="str">
        <f t="shared" si="14"/>
        <v>00</v>
      </c>
    </row>
    <row r="151" spans="1:13" ht="21" customHeight="1" thickBot="1">
      <c r="A151" s="97">
        <v>139</v>
      </c>
      <c r="B151" s="66">
        <f t="shared" si="10"/>
        <v>0</v>
      </c>
      <c r="C151" s="67">
        <f t="shared" si="11"/>
        <v>0</v>
      </c>
      <c r="D151" s="68">
        <f t="shared" si="12"/>
        <v>0</v>
      </c>
      <c r="E151" s="69"/>
      <c r="F151" s="70" t="str">
        <f t="shared" si="13"/>
        <v>　</v>
      </c>
      <c r="G151" s="70">
        <f>COUNTIF($E$13:E151,E151)</f>
        <v>0</v>
      </c>
      <c r="H151" s="71"/>
      <c r="I151" s="72"/>
      <c r="J151" s="75"/>
      <c r="K151" s="75"/>
      <c r="L151" s="73"/>
      <c r="M151" s="131" t="str">
        <f t="shared" si="14"/>
        <v>00</v>
      </c>
    </row>
    <row r="152" spans="1:13" ht="21" customHeight="1" thickBot="1">
      <c r="A152" s="97">
        <v>140</v>
      </c>
      <c r="B152" s="66">
        <f t="shared" si="10"/>
        <v>0</v>
      </c>
      <c r="C152" s="67">
        <f t="shared" si="11"/>
        <v>0</v>
      </c>
      <c r="D152" s="68">
        <f t="shared" si="12"/>
        <v>0</v>
      </c>
      <c r="E152" s="69"/>
      <c r="F152" s="70" t="str">
        <f t="shared" si="13"/>
        <v>　</v>
      </c>
      <c r="G152" s="70">
        <f>COUNTIF($E$13:E152,E152)</f>
        <v>0</v>
      </c>
      <c r="H152" s="71"/>
      <c r="I152" s="72"/>
      <c r="J152" s="75"/>
      <c r="K152" s="75"/>
      <c r="L152" s="73"/>
      <c r="M152" s="131" t="str">
        <f t="shared" si="14"/>
        <v>00</v>
      </c>
    </row>
    <row r="153" spans="1:13" ht="21" customHeight="1" thickBot="1">
      <c r="A153" s="97">
        <v>141</v>
      </c>
      <c r="B153" s="66">
        <f t="shared" si="10"/>
        <v>0</v>
      </c>
      <c r="C153" s="67">
        <f t="shared" si="11"/>
        <v>0</v>
      </c>
      <c r="D153" s="68">
        <f t="shared" si="12"/>
        <v>0</v>
      </c>
      <c r="E153" s="69"/>
      <c r="F153" s="70" t="str">
        <f t="shared" si="13"/>
        <v>　</v>
      </c>
      <c r="G153" s="70">
        <f>COUNTIF($E$13:E153,E153)</f>
        <v>0</v>
      </c>
      <c r="H153" s="71"/>
      <c r="I153" s="72"/>
      <c r="J153" s="75"/>
      <c r="K153" s="75"/>
      <c r="L153" s="73"/>
      <c r="M153" s="131" t="str">
        <f t="shared" si="14"/>
        <v>00</v>
      </c>
    </row>
    <row r="154" spans="1:13" ht="21" customHeight="1" thickBot="1">
      <c r="A154" s="97">
        <v>142</v>
      </c>
      <c r="B154" s="66">
        <f t="shared" si="10"/>
        <v>0</v>
      </c>
      <c r="C154" s="67">
        <f t="shared" si="11"/>
        <v>0</v>
      </c>
      <c r="D154" s="68">
        <f t="shared" si="12"/>
        <v>0</v>
      </c>
      <c r="E154" s="69"/>
      <c r="F154" s="70" t="str">
        <f t="shared" si="13"/>
        <v>　</v>
      </c>
      <c r="G154" s="70">
        <f>COUNTIF($E$13:E154,E154)</f>
        <v>0</v>
      </c>
      <c r="H154" s="71"/>
      <c r="I154" s="72"/>
      <c r="J154" s="75"/>
      <c r="K154" s="75"/>
      <c r="L154" s="73"/>
      <c r="M154" s="131" t="str">
        <f t="shared" si="14"/>
        <v>00</v>
      </c>
    </row>
    <row r="155" spans="1:13" ht="21" customHeight="1" thickBot="1">
      <c r="A155" s="97">
        <v>143</v>
      </c>
      <c r="B155" s="66">
        <f t="shared" si="10"/>
        <v>0</v>
      </c>
      <c r="C155" s="67">
        <f t="shared" si="11"/>
        <v>0</v>
      </c>
      <c r="D155" s="68">
        <f t="shared" si="12"/>
        <v>0</v>
      </c>
      <c r="E155" s="69"/>
      <c r="F155" s="70" t="str">
        <f t="shared" si="13"/>
        <v>　</v>
      </c>
      <c r="G155" s="70">
        <f>COUNTIF($E$13:E155,E155)</f>
        <v>0</v>
      </c>
      <c r="H155" s="71"/>
      <c r="I155" s="72"/>
      <c r="J155" s="75"/>
      <c r="K155" s="75"/>
      <c r="L155" s="73"/>
      <c r="M155" s="131" t="str">
        <f t="shared" si="14"/>
        <v>00</v>
      </c>
    </row>
    <row r="156" spans="1:13" ht="21" customHeight="1" thickBot="1">
      <c r="A156" s="97">
        <v>144</v>
      </c>
      <c r="B156" s="66">
        <f t="shared" si="10"/>
        <v>0</v>
      </c>
      <c r="C156" s="67">
        <f t="shared" si="11"/>
        <v>0</v>
      </c>
      <c r="D156" s="68">
        <f t="shared" si="12"/>
        <v>0</v>
      </c>
      <c r="E156" s="69"/>
      <c r="F156" s="70" t="str">
        <f t="shared" si="13"/>
        <v>　</v>
      </c>
      <c r="G156" s="70">
        <f>COUNTIF($E$13:E156,E156)</f>
        <v>0</v>
      </c>
      <c r="H156" s="71"/>
      <c r="I156" s="72"/>
      <c r="J156" s="75"/>
      <c r="K156" s="75"/>
      <c r="L156" s="73"/>
      <c r="M156" s="131" t="str">
        <f t="shared" si="14"/>
        <v>00</v>
      </c>
    </row>
    <row r="157" spans="1:13" ht="21" customHeight="1" thickBot="1">
      <c r="A157" s="97">
        <v>145</v>
      </c>
      <c r="B157" s="66">
        <f t="shared" si="10"/>
        <v>0</v>
      </c>
      <c r="C157" s="67">
        <f t="shared" si="11"/>
        <v>0</v>
      </c>
      <c r="D157" s="68">
        <f t="shared" si="12"/>
        <v>0</v>
      </c>
      <c r="E157" s="69"/>
      <c r="F157" s="70" t="str">
        <f t="shared" si="13"/>
        <v>　</v>
      </c>
      <c r="G157" s="70">
        <f>COUNTIF($E$13:E157,E157)</f>
        <v>0</v>
      </c>
      <c r="H157" s="71"/>
      <c r="I157" s="72"/>
      <c r="J157" s="75"/>
      <c r="K157" s="75"/>
      <c r="L157" s="73"/>
      <c r="M157" s="131" t="str">
        <f t="shared" si="14"/>
        <v>00</v>
      </c>
    </row>
    <row r="158" spans="1:13" ht="21" customHeight="1" thickBot="1">
      <c r="A158" s="97">
        <v>146</v>
      </c>
      <c r="B158" s="66">
        <f t="shared" si="10"/>
        <v>0</v>
      </c>
      <c r="C158" s="67">
        <f t="shared" si="11"/>
        <v>0</v>
      </c>
      <c r="D158" s="68">
        <f t="shared" si="12"/>
        <v>0</v>
      </c>
      <c r="E158" s="69"/>
      <c r="F158" s="70" t="str">
        <f t="shared" si="13"/>
        <v>　</v>
      </c>
      <c r="G158" s="70">
        <f>COUNTIF($E$13:E158,E158)</f>
        <v>0</v>
      </c>
      <c r="H158" s="71"/>
      <c r="I158" s="72"/>
      <c r="J158" s="75"/>
      <c r="K158" s="75"/>
      <c r="L158" s="73"/>
      <c r="M158" s="131" t="str">
        <f t="shared" si="14"/>
        <v>00</v>
      </c>
    </row>
    <row r="159" spans="1:13" ht="21" customHeight="1" thickBot="1">
      <c r="A159" s="97">
        <v>147</v>
      </c>
      <c r="B159" s="66">
        <f t="shared" si="10"/>
        <v>0</v>
      </c>
      <c r="C159" s="67">
        <f t="shared" si="11"/>
        <v>0</v>
      </c>
      <c r="D159" s="68">
        <f t="shared" si="12"/>
        <v>0</v>
      </c>
      <c r="E159" s="69"/>
      <c r="F159" s="70" t="str">
        <f t="shared" si="13"/>
        <v>　</v>
      </c>
      <c r="G159" s="70">
        <f>COUNTIF($E$13:E159,E159)</f>
        <v>0</v>
      </c>
      <c r="H159" s="71"/>
      <c r="I159" s="72"/>
      <c r="J159" s="75"/>
      <c r="K159" s="75"/>
      <c r="L159" s="73"/>
      <c r="M159" s="131" t="str">
        <f t="shared" si="14"/>
        <v>00</v>
      </c>
    </row>
    <row r="160" spans="1:13" ht="21" customHeight="1" thickBot="1">
      <c r="A160" s="97">
        <v>148</v>
      </c>
      <c r="B160" s="66">
        <f t="shared" si="10"/>
        <v>0</v>
      </c>
      <c r="C160" s="67">
        <f t="shared" si="11"/>
        <v>0</v>
      </c>
      <c r="D160" s="68">
        <f t="shared" si="12"/>
        <v>0</v>
      </c>
      <c r="E160" s="69"/>
      <c r="F160" s="70" t="str">
        <f t="shared" si="13"/>
        <v>　</v>
      </c>
      <c r="G160" s="70">
        <f>COUNTIF($E$13:E160,E160)</f>
        <v>0</v>
      </c>
      <c r="H160" s="71"/>
      <c r="I160" s="72"/>
      <c r="J160" s="75"/>
      <c r="K160" s="75"/>
      <c r="L160" s="73"/>
      <c r="M160" s="131" t="str">
        <f t="shared" si="14"/>
        <v>00</v>
      </c>
    </row>
    <row r="161" spans="1:13" ht="21" customHeight="1" thickBot="1">
      <c r="A161" s="97">
        <v>149</v>
      </c>
      <c r="B161" s="66">
        <f t="shared" si="10"/>
        <v>0</v>
      </c>
      <c r="C161" s="67">
        <f t="shared" si="11"/>
        <v>0</v>
      </c>
      <c r="D161" s="68">
        <f t="shared" si="12"/>
        <v>0</v>
      </c>
      <c r="E161" s="69"/>
      <c r="F161" s="70" t="str">
        <f t="shared" si="13"/>
        <v>　</v>
      </c>
      <c r="G161" s="70">
        <f>COUNTIF($E$13:E161,E161)</f>
        <v>0</v>
      </c>
      <c r="H161" s="71"/>
      <c r="I161" s="72"/>
      <c r="J161" s="75"/>
      <c r="K161" s="75"/>
      <c r="L161" s="73"/>
      <c r="M161" s="131" t="str">
        <f t="shared" si="14"/>
        <v>00</v>
      </c>
    </row>
    <row r="162" spans="1:13" ht="21" customHeight="1" thickBot="1">
      <c r="A162" s="97">
        <v>150</v>
      </c>
      <c r="B162" s="66">
        <f t="shared" si="10"/>
        <v>0</v>
      </c>
      <c r="C162" s="67">
        <f t="shared" si="11"/>
        <v>0</v>
      </c>
      <c r="D162" s="68">
        <f t="shared" si="12"/>
        <v>0</v>
      </c>
      <c r="E162" s="69"/>
      <c r="F162" s="70" t="str">
        <f t="shared" si="13"/>
        <v>　</v>
      </c>
      <c r="G162" s="70">
        <f>COUNTIF($E$13:E162,E162)</f>
        <v>0</v>
      </c>
      <c r="H162" s="71"/>
      <c r="I162" s="72"/>
      <c r="J162" s="75"/>
      <c r="K162" s="75"/>
      <c r="L162" s="73"/>
      <c r="M162" s="131" t="str">
        <f t="shared" si="14"/>
        <v>00</v>
      </c>
    </row>
    <row r="163" spans="1:13" ht="21" customHeight="1" thickBot="1">
      <c r="A163" s="97">
        <v>151</v>
      </c>
      <c r="B163" s="66">
        <f t="shared" si="10"/>
        <v>0</v>
      </c>
      <c r="C163" s="67">
        <f t="shared" si="11"/>
        <v>0</v>
      </c>
      <c r="D163" s="68">
        <f t="shared" si="12"/>
        <v>0</v>
      </c>
      <c r="E163" s="69"/>
      <c r="F163" s="70" t="str">
        <f t="shared" si="13"/>
        <v>　</v>
      </c>
      <c r="G163" s="70">
        <f>COUNTIF($E$13:E163,E163)</f>
        <v>0</v>
      </c>
      <c r="H163" s="71"/>
      <c r="I163" s="72"/>
      <c r="J163" s="75"/>
      <c r="K163" s="75"/>
      <c r="L163" s="73"/>
      <c r="M163" s="131" t="str">
        <f t="shared" si="14"/>
        <v>00</v>
      </c>
    </row>
    <row r="164" spans="1:13" ht="21" customHeight="1" thickBot="1">
      <c r="A164" s="97">
        <v>152</v>
      </c>
      <c r="B164" s="66">
        <f t="shared" si="10"/>
        <v>0</v>
      </c>
      <c r="C164" s="67">
        <f t="shared" si="11"/>
        <v>0</v>
      </c>
      <c r="D164" s="68">
        <f t="shared" si="12"/>
        <v>0</v>
      </c>
      <c r="E164" s="69"/>
      <c r="F164" s="70" t="str">
        <f t="shared" si="13"/>
        <v>　</v>
      </c>
      <c r="G164" s="70">
        <f>COUNTIF($E$13:E164,E164)</f>
        <v>0</v>
      </c>
      <c r="H164" s="71"/>
      <c r="I164" s="72"/>
      <c r="J164" s="75"/>
      <c r="K164" s="75"/>
      <c r="L164" s="73"/>
      <c r="M164" s="131" t="str">
        <f t="shared" si="14"/>
        <v>00</v>
      </c>
    </row>
    <row r="165" spans="1:13" ht="21" customHeight="1" thickBot="1">
      <c r="A165" s="97">
        <v>153</v>
      </c>
      <c r="B165" s="66">
        <f t="shared" si="10"/>
        <v>0</v>
      </c>
      <c r="C165" s="67">
        <f t="shared" si="11"/>
        <v>0</v>
      </c>
      <c r="D165" s="68">
        <f t="shared" si="12"/>
        <v>0</v>
      </c>
      <c r="E165" s="69"/>
      <c r="F165" s="70" t="str">
        <f t="shared" si="13"/>
        <v>　</v>
      </c>
      <c r="G165" s="70">
        <f>COUNTIF($E$13:E165,E165)</f>
        <v>0</v>
      </c>
      <c r="H165" s="71"/>
      <c r="I165" s="72"/>
      <c r="J165" s="75"/>
      <c r="K165" s="75"/>
      <c r="L165" s="73"/>
      <c r="M165" s="131" t="str">
        <f t="shared" si="14"/>
        <v>00</v>
      </c>
    </row>
    <row r="166" spans="1:13" ht="21" customHeight="1" thickBot="1">
      <c r="A166" s="97">
        <v>154</v>
      </c>
      <c r="B166" s="66">
        <f t="shared" si="10"/>
        <v>0</v>
      </c>
      <c r="C166" s="67">
        <f t="shared" si="11"/>
        <v>0</v>
      </c>
      <c r="D166" s="68">
        <f t="shared" si="12"/>
        <v>0</v>
      </c>
      <c r="E166" s="69"/>
      <c r="F166" s="70" t="str">
        <f t="shared" si="13"/>
        <v>　</v>
      </c>
      <c r="G166" s="70">
        <f>COUNTIF($E$13:E166,E166)</f>
        <v>0</v>
      </c>
      <c r="H166" s="71"/>
      <c r="I166" s="72"/>
      <c r="J166" s="75"/>
      <c r="K166" s="75"/>
      <c r="L166" s="73"/>
      <c r="M166" s="131" t="str">
        <f t="shared" si="14"/>
        <v>00</v>
      </c>
    </row>
    <row r="167" spans="1:13" ht="21" customHeight="1" thickBot="1">
      <c r="A167" s="97">
        <v>155</v>
      </c>
      <c r="B167" s="66">
        <f t="shared" si="10"/>
        <v>0</v>
      </c>
      <c r="C167" s="67">
        <f t="shared" si="11"/>
        <v>0</v>
      </c>
      <c r="D167" s="68">
        <f t="shared" si="12"/>
        <v>0</v>
      </c>
      <c r="E167" s="69"/>
      <c r="F167" s="70" t="str">
        <f t="shared" si="13"/>
        <v>　</v>
      </c>
      <c r="G167" s="70">
        <f>COUNTIF($E$13:E167,E167)</f>
        <v>0</v>
      </c>
      <c r="H167" s="71"/>
      <c r="I167" s="72"/>
      <c r="J167" s="75"/>
      <c r="K167" s="75"/>
      <c r="L167" s="73"/>
      <c r="M167" s="131" t="str">
        <f t="shared" si="14"/>
        <v>00</v>
      </c>
    </row>
    <row r="168" spans="1:13" ht="21" customHeight="1" thickBot="1">
      <c r="A168" s="97">
        <v>156</v>
      </c>
      <c r="B168" s="66">
        <f t="shared" si="10"/>
        <v>0</v>
      </c>
      <c r="C168" s="67">
        <f t="shared" si="11"/>
        <v>0</v>
      </c>
      <c r="D168" s="68">
        <f t="shared" si="12"/>
        <v>0</v>
      </c>
      <c r="E168" s="69"/>
      <c r="F168" s="70" t="str">
        <f t="shared" si="13"/>
        <v>　</v>
      </c>
      <c r="G168" s="70">
        <f>COUNTIF($E$13:E168,E168)</f>
        <v>0</v>
      </c>
      <c r="H168" s="71"/>
      <c r="I168" s="72"/>
      <c r="J168" s="75"/>
      <c r="K168" s="75"/>
      <c r="L168" s="73"/>
      <c r="M168" s="131" t="str">
        <f t="shared" si="14"/>
        <v>00</v>
      </c>
    </row>
    <row r="169" spans="1:13" ht="21" customHeight="1" thickBot="1">
      <c r="A169" s="97">
        <v>157</v>
      </c>
      <c r="B169" s="66">
        <f t="shared" si="10"/>
        <v>0</v>
      </c>
      <c r="C169" s="67">
        <f t="shared" si="11"/>
        <v>0</v>
      </c>
      <c r="D169" s="68">
        <f t="shared" si="12"/>
        <v>0</v>
      </c>
      <c r="E169" s="69"/>
      <c r="F169" s="70" t="str">
        <f t="shared" si="13"/>
        <v>　</v>
      </c>
      <c r="G169" s="70">
        <f>COUNTIF($E$13:E169,E169)</f>
        <v>0</v>
      </c>
      <c r="H169" s="71"/>
      <c r="I169" s="72"/>
      <c r="J169" s="75"/>
      <c r="K169" s="75"/>
      <c r="L169" s="73"/>
      <c r="M169" s="131" t="str">
        <f t="shared" si="14"/>
        <v>00</v>
      </c>
    </row>
    <row r="170" spans="1:13" ht="21" customHeight="1" thickBot="1">
      <c r="A170" s="97">
        <v>158</v>
      </c>
      <c r="B170" s="66">
        <f t="shared" si="10"/>
        <v>0</v>
      </c>
      <c r="C170" s="67">
        <f t="shared" si="11"/>
        <v>0</v>
      </c>
      <c r="D170" s="68">
        <f t="shared" si="12"/>
        <v>0</v>
      </c>
      <c r="E170" s="69"/>
      <c r="F170" s="70" t="str">
        <f t="shared" si="13"/>
        <v>　</v>
      </c>
      <c r="G170" s="70">
        <f>COUNTIF($E$13:E170,E170)</f>
        <v>0</v>
      </c>
      <c r="H170" s="71"/>
      <c r="I170" s="72"/>
      <c r="J170" s="75"/>
      <c r="K170" s="75"/>
      <c r="L170" s="73"/>
      <c r="M170" s="131" t="str">
        <f t="shared" si="14"/>
        <v>00</v>
      </c>
    </row>
    <row r="171" spans="1:13" ht="21" customHeight="1" thickBot="1">
      <c r="A171" s="97">
        <v>159</v>
      </c>
      <c r="B171" s="66">
        <f t="shared" si="10"/>
        <v>0</v>
      </c>
      <c r="C171" s="67">
        <f t="shared" si="11"/>
        <v>0</v>
      </c>
      <c r="D171" s="68">
        <f t="shared" si="12"/>
        <v>0</v>
      </c>
      <c r="E171" s="69"/>
      <c r="F171" s="70" t="str">
        <f t="shared" si="13"/>
        <v>　</v>
      </c>
      <c r="G171" s="70">
        <f>COUNTIF($E$13:E171,E171)</f>
        <v>0</v>
      </c>
      <c r="H171" s="71"/>
      <c r="I171" s="72"/>
      <c r="J171" s="75"/>
      <c r="K171" s="75"/>
      <c r="L171" s="73"/>
      <c r="M171" s="131" t="str">
        <f t="shared" si="14"/>
        <v>00</v>
      </c>
    </row>
    <row r="172" spans="1:13" ht="21" customHeight="1" thickBot="1">
      <c r="A172" s="97">
        <v>160</v>
      </c>
      <c r="B172" s="66">
        <f t="shared" si="10"/>
        <v>0</v>
      </c>
      <c r="C172" s="67">
        <f t="shared" si="11"/>
        <v>0</v>
      </c>
      <c r="D172" s="68">
        <f t="shared" si="12"/>
        <v>0</v>
      </c>
      <c r="E172" s="69"/>
      <c r="F172" s="70" t="str">
        <f t="shared" si="13"/>
        <v>　</v>
      </c>
      <c r="G172" s="70">
        <f>COUNTIF($E$13:E172,E172)</f>
        <v>0</v>
      </c>
      <c r="H172" s="71"/>
      <c r="I172" s="72"/>
      <c r="J172" s="75"/>
      <c r="K172" s="75"/>
      <c r="L172" s="73"/>
      <c r="M172" s="131" t="str">
        <f t="shared" si="14"/>
        <v>00</v>
      </c>
    </row>
    <row r="173" spans="1:13" ht="21" customHeight="1" thickBot="1">
      <c r="A173" s="97">
        <v>161</v>
      </c>
      <c r="B173" s="66">
        <f t="shared" si="10"/>
        <v>0</v>
      </c>
      <c r="C173" s="67">
        <f t="shared" si="11"/>
        <v>0</v>
      </c>
      <c r="D173" s="68">
        <f t="shared" si="12"/>
        <v>0</v>
      </c>
      <c r="E173" s="69"/>
      <c r="F173" s="70" t="str">
        <f t="shared" si="13"/>
        <v>　</v>
      </c>
      <c r="G173" s="70">
        <f>COUNTIF($E$13:E173,E173)</f>
        <v>0</v>
      </c>
      <c r="H173" s="71"/>
      <c r="I173" s="72"/>
      <c r="J173" s="75"/>
      <c r="K173" s="75"/>
      <c r="L173" s="73"/>
      <c r="M173" s="131" t="str">
        <f t="shared" si="14"/>
        <v>00</v>
      </c>
    </row>
    <row r="174" spans="1:13" ht="21" customHeight="1" thickBot="1">
      <c r="A174" s="97">
        <v>162</v>
      </c>
      <c r="B174" s="66">
        <f t="shared" si="10"/>
        <v>0</v>
      </c>
      <c r="C174" s="67">
        <f t="shared" si="11"/>
        <v>0</v>
      </c>
      <c r="D174" s="68">
        <f t="shared" si="12"/>
        <v>0</v>
      </c>
      <c r="E174" s="69"/>
      <c r="F174" s="70" t="str">
        <f t="shared" si="13"/>
        <v>　</v>
      </c>
      <c r="G174" s="70">
        <f>COUNTIF($E$13:E174,E174)</f>
        <v>0</v>
      </c>
      <c r="H174" s="71"/>
      <c r="I174" s="72"/>
      <c r="J174" s="75"/>
      <c r="K174" s="75"/>
      <c r="L174" s="73"/>
      <c r="M174" s="131" t="str">
        <f t="shared" si="14"/>
        <v>00</v>
      </c>
    </row>
    <row r="175" spans="1:13" ht="21" customHeight="1" thickBot="1">
      <c r="A175" s="97">
        <v>163</v>
      </c>
      <c r="B175" s="66">
        <f t="shared" si="10"/>
        <v>0</v>
      </c>
      <c r="C175" s="67">
        <f t="shared" si="11"/>
        <v>0</v>
      </c>
      <c r="D175" s="68">
        <f t="shared" si="12"/>
        <v>0</v>
      </c>
      <c r="E175" s="69"/>
      <c r="F175" s="70" t="str">
        <f t="shared" si="13"/>
        <v>　</v>
      </c>
      <c r="G175" s="70">
        <f>COUNTIF($E$13:E175,E175)</f>
        <v>0</v>
      </c>
      <c r="H175" s="71"/>
      <c r="I175" s="72"/>
      <c r="J175" s="75"/>
      <c r="K175" s="75"/>
      <c r="L175" s="73"/>
      <c r="M175" s="131" t="str">
        <f t="shared" si="14"/>
        <v>00</v>
      </c>
    </row>
    <row r="176" spans="1:13" ht="21" customHeight="1" thickBot="1">
      <c r="A176" s="97">
        <v>164</v>
      </c>
      <c r="B176" s="66">
        <f t="shared" si="10"/>
        <v>0</v>
      </c>
      <c r="C176" s="67">
        <f t="shared" si="11"/>
        <v>0</v>
      </c>
      <c r="D176" s="68">
        <f t="shared" si="12"/>
        <v>0</v>
      </c>
      <c r="E176" s="69"/>
      <c r="F176" s="70" t="str">
        <f t="shared" si="13"/>
        <v>　</v>
      </c>
      <c r="G176" s="70">
        <f>COUNTIF($E$13:E176,E176)</f>
        <v>0</v>
      </c>
      <c r="H176" s="71"/>
      <c r="I176" s="72"/>
      <c r="J176" s="75"/>
      <c r="K176" s="75"/>
      <c r="L176" s="73"/>
      <c r="M176" s="131" t="str">
        <f t="shared" si="14"/>
        <v>00</v>
      </c>
    </row>
    <row r="177" spans="1:13" ht="21" customHeight="1" thickBot="1">
      <c r="A177" s="97">
        <v>165</v>
      </c>
      <c r="B177" s="66">
        <f t="shared" si="10"/>
        <v>0</v>
      </c>
      <c r="C177" s="67">
        <f t="shared" si="11"/>
        <v>0</v>
      </c>
      <c r="D177" s="68">
        <f t="shared" si="12"/>
        <v>0</v>
      </c>
      <c r="E177" s="69"/>
      <c r="F177" s="70" t="str">
        <f t="shared" si="13"/>
        <v>　</v>
      </c>
      <c r="G177" s="70">
        <f>COUNTIF($E$13:E177,E177)</f>
        <v>0</v>
      </c>
      <c r="H177" s="71"/>
      <c r="I177" s="72"/>
      <c r="J177" s="75"/>
      <c r="K177" s="75"/>
      <c r="L177" s="73"/>
      <c r="M177" s="131" t="str">
        <f t="shared" si="14"/>
        <v>00</v>
      </c>
    </row>
    <row r="178" spans="1:13" ht="21" customHeight="1" thickBot="1">
      <c r="A178" s="97">
        <v>166</v>
      </c>
      <c r="B178" s="66">
        <f t="shared" si="10"/>
        <v>0</v>
      </c>
      <c r="C178" s="67">
        <f t="shared" si="11"/>
        <v>0</v>
      </c>
      <c r="D178" s="68">
        <f t="shared" si="12"/>
        <v>0</v>
      </c>
      <c r="E178" s="69"/>
      <c r="F178" s="70" t="str">
        <f t="shared" si="13"/>
        <v>　</v>
      </c>
      <c r="G178" s="70">
        <f>COUNTIF($E$13:E178,E178)</f>
        <v>0</v>
      </c>
      <c r="H178" s="71"/>
      <c r="I178" s="72"/>
      <c r="J178" s="75"/>
      <c r="K178" s="75"/>
      <c r="L178" s="73"/>
      <c r="M178" s="131" t="str">
        <f t="shared" si="14"/>
        <v>00</v>
      </c>
    </row>
    <row r="179" spans="1:13" ht="21" customHeight="1" thickBot="1">
      <c r="A179" s="97">
        <v>167</v>
      </c>
      <c r="B179" s="66">
        <f t="shared" si="10"/>
        <v>0</v>
      </c>
      <c r="C179" s="67">
        <f t="shared" si="11"/>
        <v>0</v>
      </c>
      <c r="D179" s="68">
        <f t="shared" si="12"/>
        <v>0</v>
      </c>
      <c r="E179" s="69"/>
      <c r="F179" s="70" t="str">
        <f t="shared" si="13"/>
        <v>　</v>
      </c>
      <c r="G179" s="70">
        <f>COUNTIF($E$13:E179,E179)</f>
        <v>0</v>
      </c>
      <c r="H179" s="71"/>
      <c r="I179" s="72"/>
      <c r="J179" s="75"/>
      <c r="K179" s="75"/>
      <c r="L179" s="73"/>
      <c r="M179" s="131" t="str">
        <f t="shared" si="14"/>
        <v>00</v>
      </c>
    </row>
    <row r="180" spans="1:13" ht="21" customHeight="1" thickBot="1">
      <c r="A180" s="97">
        <v>168</v>
      </c>
      <c r="B180" s="66">
        <f t="shared" si="10"/>
        <v>0</v>
      </c>
      <c r="C180" s="67">
        <f t="shared" si="11"/>
        <v>0</v>
      </c>
      <c r="D180" s="68">
        <f t="shared" si="12"/>
        <v>0</v>
      </c>
      <c r="E180" s="69"/>
      <c r="F180" s="70" t="str">
        <f t="shared" si="13"/>
        <v>　</v>
      </c>
      <c r="G180" s="70">
        <f>COUNTIF($E$13:E180,E180)</f>
        <v>0</v>
      </c>
      <c r="H180" s="71"/>
      <c r="I180" s="72"/>
      <c r="J180" s="75"/>
      <c r="K180" s="75"/>
      <c r="L180" s="73"/>
      <c r="M180" s="131" t="str">
        <f t="shared" si="14"/>
        <v>00</v>
      </c>
    </row>
    <row r="181" spans="1:13" ht="21" customHeight="1" thickBot="1">
      <c r="A181" s="97">
        <v>169</v>
      </c>
      <c r="B181" s="66">
        <f t="shared" si="10"/>
        <v>0</v>
      </c>
      <c r="C181" s="67">
        <f t="shared" si="11"/>
        <v>0</v>
      </c>
      <c r="D181" s="68">
        <f t="shared" si="12"/>
        <v>0</v>
      </c>
      <c r="E181" s="69"/>
      <c r="F181" s="70" t="str">
        <f t="shared" si="13"/>
        <v>　</v>
      </c>
      <c r="G181" s="70">
        <f>COUNTIF($E$13:E181,E181)</f>
        <v>0</v>
      </c>
      <c r="H181" s="71"/>
      <c r="I181" s="72"/>
      <c r="J181" s="75"/>
      <c r="K181" s="75"/>
      <c r="L181" s="73"/>
      <c r="M181" s="131" t="str">
        <f t="shared" si="14"/>
        <v>00</v>
      </c>
    </row>
    <row r="182" spans="1:13" ht="21" customHeight="1" thickBot="1">
      <c r="A182" s="97">
        <v>170</v>
      </c>
      <c r="B182" s="66">
        <f t="shared" si="10"/>
        <v>0</v>
      </c>
      <c r="C182" s="67">
        <f t="shared" si="11"/>
        <v>0</v>
      </c>
      <c r="D182" s="68">
        <f t="shared" si="12"/>
        <v>0</v>
      </c>
      <c r="E182" s="69"/>
      <c r="F182" s="70" t="str">
        <f t="shared" si="13"/>
        <v>　</v>
      </c>
      <c r="G182" s="70">
        <f>COUNTIF($E$13:E182,E182)</f>
        <v>0</v>
      </c>
      <c r="H182" s="71"/>
      <c r="I182" s="72"/>
      <c r="J182" s="75"/>
      <c r="K182" s="75"/>
      <c r="L182" s="73"/>
      <c r="M182" s="131" t="str">
        <f t="shared" si="14"/>
        <v>00</v>
      </c>
    </row>
    <row r="183" spans="1:13" ht="21" customHeight="1" thickBot="1">
      <c r="A183" s="97">
        <v>171</v>
      </c>
      <c r="B183" s="66">
        <f t="shared" si="10"/>
        <v>0</v>
      </c>
      <c r="C183" s="67">
        <f t="shared" si="11"/>
        <v>0</v>
      </c>
      <c r="D183" s="68">
        <f t="shared" si="12"/>
        <v>0</v>
      </c>
      <c r="E183" s="69"/>
      <c r="F183" s="70" t="str">
        <f t="shared" si="13"/>
        <v>　</v>
      </c>
      <c r="G183" s="70">
        <f>COUNTIF($E$13:E183,E183)</f>
        <v>0</v>
      </c>
      <c r="H183" s="71"/>
      <c r="I183" s="72"/>
      <c r="J183" s="75"/>
      <c r="K183" s="75"/>
      <c r="L183" s="73"/>
      <c r="M183" s="131" t="str">
        <f t="shared" si="14"/>
        <v>00</v>
      </c>
    </row>
    <row r="184" spans="1:13" ht="21" customHeight="1" thickBot="1">
      <c r="A184" s="97">
        <v>172</v>
      </c>
      <c r="B184" s="66">
        <f t="shared" si="10"/>
        <v>0</v>
      </c>
      <c r="C184" s="67">
        <f t="shared" si="11"/>
        <v>0</v>
      </c>
      <c r="D184" s="68">
        <f t="shared" si="12"/>
        <v>0</v>
      </c>
      <c r="E184" s="69"/>
      <c r="F184" s="70" t="str">
        <f t="shared" si="13"/>
        <v>　</v>
      </c>
      <c r="G184" s="70">
        <f>COUNTIF($E$13:E184,E184)</f>
        <v>0</v>
      </c>
      <c r="H184" s="71"/>
      <c r="I184" s="72"/>
      <c r="J184" s="75"/>
      <c r="K184" s="75"/>
      <c r="L184" s="73"/>
      <c r="M184" s="131" t="str">
        <f t="shared" si="14"/>
        <v>00</v>
      </c>
    </row>
    <row r="185" spans="1:13" ht="21" customHeight="1" thickBot="1">
      <c r="A185" s="97">
        <v>173</v>
      </c>
      <c r="B185" s="66">
        <f t="shared" si="10"/>
        <v>0</v>
      </c>
      <c r="C185" s="67">
        <f t="shared" si="11"/>
        <v>0</v>
      </c>
      <c r="D185" s="68">
        <f t="shared" si="12"/>
        <v>0</v>
      </c>
      <c r="E185" s="69"/>
      <c r="F185" s="70" t="str">
        <f t="shared" si="13"/>
        <v>　</v>
      </c>
      <c r="G185" s="70">
        <f>COUNTIF($E$13:E185,E185)</f>
        <v>0</v>
      </c>
      <c r="H185" s="71"/>
      <c r="I185" s="72"/>
      <c r="J185" s="75"/>
      <c r="K185" s="75"/>
      <c r="L185" s="73"/>
      <c r="M185" s="131" t="str">
        <f t="shared" si="14"/>
        <v>00</v>
      </c>
    </row>
    <row r="186" spans="1:13" ht="21" customHeight="1" thickBot="1">
      <c r="A186" s="97">
        <v>174</v>
      </c>
      <c r="B186" s="66">
        <f t="shared" si="10"/>
        <v>0</v>
      </c>
      <c r="C186" s="67">
        <f t="shared" si="11"/>
        <v>0</v>
      </c>
      <c r="D186" s="68">
        <f t="shared" si="12"/>
        <v>0</v>
      </c>
      <c r="E186" s="69"/>
      <c r="F186" s="70" t="str">
        <f t="shared" si="13"/>
        <v>　</v>
      </c>
      <c r="G186" s="70">
        <f>COUNTIF($E$13:E186,E186)</f>
        <v>0</v>
      </c>
      <c r="H186" s="71"/>
      <c r="I186" s="72"/>
      <c r="J186" s="75"/>
      <c r="K186" s="75"/>
      <c r="L186" s="73"/>
      <c r="M186" s="131" t="str">
        <f t="shared" si="14"/>
        <v>00</v>
      </c>
    </row>
    <row r="187" spans="1:13" ht="21" customHeight="1" thickBot="1">
      <c r="A187" s="97">
        <v>175</v>
      </c>
      <c r="B187" s="66">
        <f t="shared" si="10"/>
        <v>0</v>
      </c>
      <c r="C187" s="67">
        <f t="shared" si="11"/>
        <v>0</v>
      </c>
      <c r="D187" s="68">
        <f t="shared" si="12"/>
        <v>0</v>
      </c>
      <c r="E187" s="69"/>
      <c r="F187" s="70" t="str">
        <f t="shared" si="13"/>
        <v>　</v>
      </c>
      <c r="G187" s="70">
        <f>COUNTIF($E$13:E187,E187)</f>
        <v>0</v>
      </c>
      <c r="H187" s="71"/>
      <c r="I187" s="72"/>
      <c r="J187" s="75"/>
      <c r="K187" s="75"/>
      <c r="L187" s="73"/>
      <c r="M187" s="131" t="str">
        <f t="shared" si="14"/>
        <v>00</v>
      </c>
    </row>
    <row r="188" spans="1:13" ht="21" customHeight="1" thickBot="1">
      <c r="A188" s="97">
        <v>176</v>
      </c>
      <c r="B188" s="66">
        <f t="shared" si="10"/>
        <v>0</v>
      </c>
      <c r="C188" s="67">
        <f t="shared" si="11"/>
        <v>0</v>
      </c>
      <c r="D188" s="68">
        <f t="shared" si="12"/>
        <v>0</v>
      </c>
      <c r="E188" s="69"/>
      <c r="F188" s="70" t="str">
        <f t="shared" si="13"/>
        <v>　</v>
      </c>
      <c r="G188" s="70">
        <f>COUNTIF($E$13:E188,E188)</f>
        <v>0</v>
      </c>
      <c r="H188" s="71"/>
      <c r="I188" s="72"/>
      <c r="J188" s="75"/>
      <c r="K188" s="75"/>
      <c r="L188" s="73"/>
      <c r="M188" s="131" t="str">
        <f t="shared" si="14"/>
        <v>00</v>
      </c>
    </row>
    <row r="189" spans="1:13" ht="21" customHeight="1" thickBot="1">
      <c r="A189" s="97">
        <v>177</v>
      </c>
      <c r="B189" s="66">
        <f t="shared" si="10"/>
        <v>0</v>
      </c>
      <c r="C189" s="67">
        <f t="shared" si="11"/>
        <v>0</v>
      </c>
      <c r="D189" s="68">
        <f t="shared" si="12"/>
        <v>0</v>
      </c>
      <c r="E189" s="69"/>
      <c r="F189" s="70" t="str">
        <f t="shared" si="13"/>
        <v>　</v>
      </c>
      <c r="G189" s="70">
        <f>COUNTIF($E$13:E189,E189)</f>
        <v>0</v>
      </c>
      <c r="H189" s="71"/>
      <c r="I189" s="72"/>
      <c r="J189" s="75"/>
      <c r="K189" s="75"/>
      <c r="L189" s="73"/>
      <c r="M189" s="131" t="str">
        <f t="shared" si="14"/>
        <v>00</v>
      </c>
    </row>
    <row r="190" spans="1:13" ht="21" customHeight="1" thickBot="1">
      <c r="A190" s="97">
        <v>178</v>
      </c>
      <c r="B190" s="66">
        <f t="shared" si="10"/>
        <v>0</v>
      </c>
      <c r="C190" s="67">
        <f t="shared" si="11"/>
        <v>0</v>
      </c>
      <c r="D190" s="68">
        <f t="shared" si="12"/>
        <v>0</v>
      </c>
      <c r="E190" s="69"/>
      <c r="F190" s="70" t="str">
        <f t="shared" si="13"/>
        <v>　</v>
      </c>
      <c r="G190" s="70">
        <f>COUNTIF($E$13:E190,E190)</f>
        <v>0</v>
      </c>
      <c r="H190" s="71"/>
      <c r="I190" s="72"/>
      <c r="J190" s="75"/>
      <c r="K190" s="75"/>
      <c r="L190" s="73"/>
      <c r="M190" s="131" t="str">
        <f t="shared" si="14"/>
        <v>00</v>
      </c>
    </row>
    <row r="191" spans="1:13" ht="21" customHeight="1" thickBot="1">
      <c r="A191" s="97">
        <v>179</v>
      </c>
      <c r="B191" s="66">
        <f t="shared" si="10"/>
        <v>0</v>
      </c>
      <c r="C191" s="67">
        <f t="shared" si="11"/>
        <v>0</v>
      </c>
      <c r="D191" s="68">
        <f t="shared" si="12"/>
        <v>0</v>
      </c>
      <c r="E191" s="69"/>
      <c r="F191" s="70" t="str">
        <f t="shared" si="13"/>
        <v>　</v>
      </c>
      <c r="G191" s="70">
        <f>COUNTIF($E$13:E191,E191)</f>
        <v>0</v>
      </c>
      <c r="H191" s="71"/>
      <c r="I191" s="72"/>
      <c r="J191" s="75"/>
      <c r="K191" s="75"/>
      <c r="L191" s="73"/>
      <c r="M191" s="131" t="str">
        <f t="shared" si="14"/>
        <v>00</v>
      </c>
    </row>
    <row r="192" spans="1:13" ht="21" customHeight="1" thickBot="1">
      <c r="A192" s="97">
        <v>180</v>
      </c>
      <c r="B192" s="66">
        <f t="shared" si="10"/>
        <v>0</v>
      </c>
      <c r="C192" s="67">
        <f t="shared" si="11"/>
        <v>0</v>
      </c>
      <c r="D192" s="68">
        <f t="shared" si="12"/>
        <v>0</v>
      </c>
      <c r="E192" s="69"/>
      <c r="F192" s="70" t="str">
        <f t="shared" si="13"/>
        <v>　</v>
      </c>
      <c r="G192" s="70">
        <f>COUNTIF($E$13:E192,E192)</f>
        <v>0</v>
      </c>
      <c r="H192" s="71"/>
      <c r="I192" s="72"/>
      <c r="J192" s="75"/>
      <c r="K192" s="75"/>
      <c r="L192" s="73"/>
      <c r="M192" s="131" t="str">
        <f t="shared" si="14"/>
        <v>00</v>
      </c>
    </row>
    <row r="193" spans="1:13" ht="21" customHeight="1" thickBot="1">
      <c r="A193" s="97">
        <v>181</v>
      </c>
      <c r="B193" s="66">
        <f t="shared" si="10"/>
        <v>0</v>
      </c>
      <c r="C193" s="67">
        <f t="shared" si="11"/>
        <v>0</v>
      </c>
      <c r="D193" s="68">
        <f t="shared" si="12"/>
        <v>0</v>
      </c>
      <c r="E193" s="69"/>
      <c r="F193" s="70" t="str">
        <f t="shared" si="13"/>
        <v>　</v>
      </c>
      <c r="G193" s="70">
        <f>COUNTIF($E$13:E193,E193)</f>
        <v>0</v>
      </c>
      <c r="H193" s="71"/>
      <c r="I193" s="72"/>
      <c r="J193" s="75"/>
      <c r="K193" s="75"/>
      <c r="L193" s="73"/>
      <c r="M193" s="131" t="str">
        <f t="shared" si="14"/>
        <v>00</v>
      </c>
    </row>
    <row r="194" spans="1:13" ht="21" customHeight="1" thickBot="1">
      <c r="A194" s="97">
        <v>182</v>
      </c>
      <c r="B194" s="66">
        <f t="shared" si="10"/>
        <v>0</v>
      </c>
      <c r="C194" s="67">
        <f t="shared" si="11"/>
        <v>0</v>
      </c>
      <c r="D194" s="68">
        <f t="shared" si="12"/>
        <v>0</v>
      </c>
      <c r="E194" s="69"/>
      <c r="F194" s="70" t="str">
        <f t="shared" si="13"/>
        <v>　</v>
      </c>
      <c r="G194" s="70">
        <f>COUNTIF($E$13:E194,E194)</f>
        <v>0</v>
      </c>
      <c r="H194" s="71"/>
      <c r="I194" s="72"/>
      <c r="J194" s="75"/>
      <c r="K194" s="75"/>
      <c r="L194" s="73"/>
      <c r="M194" s="131" t="str">
        <f t="shared" si="14"/>
        <v>00</v>
      </c>
    </row>
    <row r="195" spans="1:13" ht="21" customHeight="1" thickBot="1">
      <c r="A195" s="97">
        <v>183</v>
      </c>
      <c r="B195" s="66">
        <f t="shared" si="10"/>
        <v>0</v>
      </c>
      <c r="C195" s="67">
        <f t="shared" si="11"/>
        <v>0</v>
      </c>
      <c r="D195" s="68">
        <f t="shared" si="12"/>
        <v>0</v>
      </c>
      <c r="E195" s="69"/>
      <c r="F195" s="70" t="str">
        <f t="shared" si="13"/>
        <v>　</v>
      </c>
      <c r="G195" s="70">
        <f>COUNTIF($E$13:E195,E195)</f>
        <v>0</v>
      </c>
      <c r="H195" s="71"/>
      <c r="I195" s="72"/>
      <c r="J195" s="75"/>
      <c r="K195" s="75"/>
      <c r="L195" s="73"/>
      <c r="M195" s="131" t="str">
        <f t="shared" si="14"/>
        <v>00</v>
      </c>
    </row>
    <row r="196" spans="1:13" ht="21" customHeight="1" thickBot="1">
      <c r="A196" s="97">
        <v>184</v>
      </c>
      <c r="B196" s="66">
        <f t="shared" si="10"/>
        <v>0</v>
      </c>
      <c r="C196" s="67">
        <f t="shared" si="11"/>
        <v>0</v>
      </c>
      <c r="D196" s="68">
        <f t="shared" si="12"/>
        <v>0</v>
      </c>
      <c r="E196" s="69"/>
      <c r="F196" s="70" t="str">
        <f t="shared" si="13"/>
        <v>　</v>
      </c>
      <c r="G196" s="70">
        <f>COUNTIF($E$13:E196,E196)</f>
        <v>0</v>
      </c>
      <c r="H196" s="71"/>
      <c r="I196" s="72"/>
      <c r="J196" s="75"/>
      <c r="K196" s="75"/>
      <c r="L196" s="73"/>
      <c r="M196" s="131" t="str">
        <f t="shared" si="14"/>
        <v>00</v>
      </c>
    </row>
    <row r="197" spans="1:13" ht="21" customHeight="1" thickBot="1">
      <c r="A197" s="97">
        <v>185</v>
      </c>
      <c r="B197" s="66">
        <f t="shared" si="10"/>
        <v>0</v>
      </c>
      <c r="C197" s="67">
        <f t="shared" si="11"/>
        <v>0</v>
      </c>
      <c r="D197" s="68">
        <f t="shared" si="12"/>
        <v>0</v>
      </c>
      <c r="E197" s="69"/>
      <c r="F197" s="70" t="str">
        <f t="shared" si="13"/>
        <v>　</v>
      </c>
      <c r="G197" s="70">
        <f>COUNTIF($E$13:E197,E197)</f>
        <v>0</v>
      </c>
      <c r="H197" s="71"/>
      <c r="I197" s="72"/>
      <c r="J197" s="75"/>
      <c r="K197" s="75"/>
      <c r="L197" s="73"/>
      <c r="M197" s="131" t="str">
        <f t="shared" si="14"/>
        <v>00</v>
      </c>
    </row>
    <row r="198" spans="1:13" ht="21" customHeight="1" thickBot="1">
      <c r="A198" s="97">
        <v>186</v>
      </c>
      <c r="B198" s="66">
        <f t="shared" si="10"/>
        <v>0</v>
      </c>
      <c r="C198" s="67">
        <f t="shared" si="11"/>
        <v>0</v>
      </c>
      <c r="D198" s="68">
        <f t="shared" si="12"/>
        <v>0</v>
      </c>
      <c r="E198" s="69"/>
      <c r="F198" s="70" t="str">
        <f t="shared" si="13"/>
        <v>　</v>
      </c>
      <c r="G198" s="70">
        <f>COUNTIF($E$13:E198,E198)</f>
        <v>0</v>
      </c>
      <c r="H198" s="71"/>
      <c r="I198" s="72"/>
      <c r="J198" s="75"/>
      <c r="K198" s="75"/>
      <c r="L198" s="73"/>
      <c r="M198" s="131" t="str">
        <f t="shared" si="14"/>
        <v>00</v>
      </c>
    </row>
    <row r="199" spans="1:13" ht="21" customHeight="1" thickBot="1">
      <c r="A199" s="97">
        <v>187</v>
      </c>
      <c r="B199" s="66">
        <f t="shared" si="10"/>
        <v>0</v>
      </c>
      <c r="C199" s="67">
        <f t="shared" si="11"/>
        <v>0</v>
      </c>
      <c r="D199" s="68">
        <f t="shared" si="12"/>
        <v>0</v>
      </c>
      <c r="E199" s="69"/>
      <c r="F199" s="70" t="str">
        <f t="shared" si="13"/>
        <v>　</v>
      </c>
      <c r="G199" s="70">
        <f>COUNTIF($E$13:E199,E199)</f>
        <v>0</v>
      </c>
      <c r="H199" s="71"/>
      <c r="I199" s="72"/>
      <c r="J199" s="75"/>
      <c r="K199" s="75"/>
      <c r="L199" s="73"/>
      <c r="M199" s="131" t="str">
        <f t="shared" si="14"/>
        <v>00</v>
      </c>
    </row>
    <row r="200" spans="1:13" ht="21" customHeight="1" thickBot="1">
      <c r="A200" s="97">
        <v>188</v>
      </c>
      <c r="B200" s="66">
        <f t="shared" si="10"/>
        <v>0</v>
      </c>
      <c r="C200" s="67">
        <f t="shared" si="11"/>
        <v>0</v>
      </c>
      <c r="D200" s="68">
        <f t="shared" si="12"/>
        <v>0</v>
      </c>
      <c r="E200" s="69"/>
      <c r="F200" s="70" t="str">
        <f t="shared" si="13"/>
        <v>　</v>
      </c>
      <c r="G200" s="70">
        <f>COUNTIF($E$13:E200,E200)</f>
        <v>0</v>
      </c>
      <c r="H200" s="71"/>
      <c r="I200" s="72"/>
      <c r="J200" s="75"/>
      <c r="K200" s="75"/>
      <c r="L200" s="73"/>
      <c r="M200" s="131" t="str">
        <f t="shared" si="14"/>
        <v>00</v>
      </c>
    </row>
    <row r="201" spans="1:13" ht="21" customHeight="1" thickBot="1">
      <c r="A201" s="97">
        <v>189</v>
      </c>
      <c r="B201" s="66">
        <f t="shared" si="10"/>
        <v>0</v>
      </c>
      <c r="C201" s="67">
        <f t="shared" si="11"/>
        <v>0</v>
      </c>
      <c r="D201" s="68">
        <f t="shared" si="12"/>
        <v>0</v>
      </c>
      <c r="E201" s="69"/>
      <c r="F201" s="70" t="str">
        <f t="shared" si="13"/>
        <v>　</v>
      </c>
      <c r="G201" s="70">
        <f>COUNTIF($E$13:E201,E201)</f>
        <v>0</v>
      </c>
      <c r="H201" s="71"/>
      <c r="I201" s="72"/>
      <c r="J201" s="75"/>
      <c r="K201" s="75"/>
      <c r="L201" s="73"/>
      <c r="M201" s="131" t="str">
        <f t="shared" si="14"/>
        <v>00</v>
      </c>
    </row>
    <row r="202" spans="1:13" ht="21" customHeight="1" thickBot="1">
      <c r="A202" s="97">
        <v>190</v>
      </c>
      <c r="B202" s="66">
        <f t="shared" si="10"/>
        <v>0</v>
      </c>
      <c r="C202" s="67">
        <f t="shared" si="11"/>
        <v>0</v>
      </c>
      <c r="D202" s="68">
        <f t="shared" si="12"/>
        <v>0</v>
      </c>
      <c r="E202" s="69"/>
      <c r="F202" s="70" t="str">
        <f t="shared" si="13"/>
        <v>　</v>
      </c>
      <c r="G202" s="70">
        <f>COUNTIF($E$13:E202,E202)</f>
        <v>0</v>
      </c>
      <c r="H202" s="71"/>
      <c r="I202" s="72"/>
      <c r="J202" s="75"/>
      <c r="K202" s="75"/>
      <c r="L202" s="73"/>
      <c r="M202" s="131" t="str">
        <f t="shared" si="14"/>
        <v>00</v>
      </c>
    </row>
    <row r="203" spans="1:13" ht="21" customHeight="1" thickBot="1">
      <c r="A203" s="97">
        <v>191</v>
      </c>
      <c r="B203" s="66">
        <f t="shared" si="10"/>
        <v>0</v>
      </c>
      <c r="C203" s="67">
        <f t="shared" si="11"/>
        <v>0</v>
      </c>
      <c r="D203" s="68">
        <f t="shared" si="12"/>
        <v>0</v>
      </c>
      <c r="E203" s="69"/>
      <c r="F203" s="70" t="str">
        <f t="shared" si="13"/>
        <v>　</v>
      </c>
      <c r="G203" s="70">
        <f>COUNTIF($E$13:E203,E203)</f>
        <v>0</v>
      </c>
      <c r="H203" s="71"/>
      <c r="I203" s="72"/>
      <c r="J203" s="75"/>
      <c r="K203" s="75"/>
      <c r="L203" s="73"/>
      <c r="M203" s="131" t="str">
        <f t="shared" si="14"/>
        <v>00</v>
      </c>
    </row>
    <row r="204" spans="1:13" ht="21" customHeight="1" thickBot="1">
      <c r="A204" s="97">
        <v>192</v>
      </c>
      <c r="B204" s="66">
        <f t="shared" si="10"/>
        <v>0</v>
      </c>
      <c r="C204" s="67">
        <f t="shared" si="11"/>
        <v>0</v>
      </c>
      <c r="D204" s="68">
        <f t="shared" si="12"/>
        <v>0</v>
      </c>
      <c r="E204" s="69"/>
      <c r="F204" s="70" t="str">
        <f t="shared" si="13"/>
        <v>　</v>
      </c>
      <c r="G204" s="70">
        <f>COUNTIF($E$13:E204,E204)</f>
        <v>0</v>
      </c>
      <c r="H204" s="71"/>
      <c r="I204" s="72"/>
      <c r="J204" s="75"/>
      <c r="K204" s="75"/>
      <c r="L204" s="73"/>
      <c r="M204" s="131" t="str">
        <f t="shared" si="14"/>
        <v>00</v>
      </c>
    </row>
    <row r="205" spans="1:13" ht="21" customHeight="1" thickBot="1">
      <c r="A205" s="97">
        <v>193</v>
      </c>
      <c r="B205" s="66">
        <f t="shared" ref="B205:B246" si="15">$G$9</f>
        <v>0</v>
      </c>
      <c r="C205" s="67">
        <f t="shared" ref="C205:C246" si="16">$H$9</f>
        <v>0</v>
      </c>
      <c r="D205" s="68">
        <f t="shared" ref="D205:D246" si="17">$I$9</f>
        <v>0</v>
      </c>
      <c r="E205" s="69"/>
      <c r="F205" s="70" t="str">
        <f t="shared" si="13"/>
        <v>　</v>
      </c>
      <c r="G205" s="70">
        <f>COUNTIF($E$13:E205,E205)</f>
        <v>0</v>
      </c>
      <c r="H205" s="71"/>
      <c r="I205" s="72"/>
      <c r="J205" s="75"/>
      <c r="K205" s="75"/>
      <c r="L205" s="73"/>
      <c r="M205" s="131" t="str">
        <f t="shared" si="14"/>
        <v>00</v>
      </c>
    </row>
    <row r="206" spans="1:13" ht="21" customHeight="1" thickBot="1">
      <c r="A206" s="97">
        <v>194</v>
      </c>
      <c r="B206" s="66">
        <f t="shared" si="15"/>
        <v>0</v>
      </c>
      <c r="C206" s="67">
        <f t="shared" si="16"/>
        <v>0</v>
      </c>
      <c r="D206" s="68">
        <f t="shared" si="17"/>
        <v>0</v>
      </c>
      <c r="E206" s="69"/>
      <c r="F206" s="70" t="str">
        <f t="shared" ref="F206:F246" si="18">IF($H$9=1,"歳",IF(AND($H$9&gt;1,$H$9&lt;8),"年","　"))</f>
        <v>　</v>
      </c>
      <c r="G206" s="70">
        <f>COUNTIF($E$13:E206,E206)</f>
        <v>0</v>
      </c>
      <c r="H206" s="71"/>
      <c r="I206" s="72"/>
      <c r="J206" s="75"/>
      <c r="K206" s="75"/>
      <c r="L206" s="73"/>
      <c r="M206" s="131" t="str">
        <f t="shared" ref="M206:M246" si="19">TEXT(G206,"00")</f>
        <v>00</v>
      </c>
    </row>
    <row r="207" spans="1:13" ht="21" customHeight="1" thickBot="1">
      <c r="A207" s="97">
        <v>195</v>
      </c>
      <c r="B207" s="66">
        <f t="shared" si="15"/>
        <v>0</v>
      </c>
      <c r="C207" s="67">
        <f t="shared" si="16"/>
        <v>0</v>
      </c>
      <c r="D207" s="68">
        <f t="shared" si="17"/>
        <v>0</v>
      </c>
      <c r="E207" s="69"/>
      <c r="F207" s="70" t="str">
        <f t="shared" si="18"/>
        <v>　</v>
      </c>
      <c r="G207" s="70">
        <f>COUNTIF($E$13:E207,E207)</f>
        <v>0</v>
      </c>
      <c r="H207" s="71"/>
      <c r="I207" s="72"/>
      <c r="J207" s="75"/>
      <c r="K207" s="75"/>
      <c r="L207" s="73"/>
      <c r="M207" s="131" t="str">
        <f t="shared" si="19"/>
        <v>00</v>
      </c>
    </row>
    <row r="208" spans="1:13" ht="21" customHeight="1" thickBot="1">
      <c r="A208" s="97">
        <v>196</v>
      </c>
      <c r="B208" s="66">
        <f t="shared" si="15"/>
        <v>0</v>
      </c>
      <c r="C208" s="67">
        <f t="shared" si="16"/>
        <v>0</v>
      </c>
      <c r="D208" s="68">
        <f t="shared" si="17"/>
        <v>0</v>
      </c>
      <c r="E208" s="69"/>
      <c r="F208" s="70" t="str">
        <f t="shared" si="18"/>
        <v>　</v>
      </c>
      <c r="G208" s="70">
        <f>COUNTIF($E$13:E208,E208)</f>
        <v>0</v>
      </c>
      <c r="H208" s="71"/>
      <c r="I208" s="72"/>
      <c r="J208" s="75"/>
      <c r="K208" s="75"/>
      <c r="L208" s="73"/>
      <c r="M208" s="131" t="str">
        <f t="shared" si="19"/>
        <v>00</v>
      </c>
    </row>
    <row r="209" spans="1:13" ht="21" customHeight="1" thickBot="1">
      <c r="A209" s="97">
        <v>197</v>
      </c>
      <c r="B209" s="66">
        <f t="shared" si="15"/>
        <v>0</v>
      </c>
      <c r="C209" s="67">
        <f t="shared" si="16"/>
        <v>0</v>
      </c>
      <c r="D209" s="68">
        <f t="shared" si="17"/>
        <v>0</v>
      </c>
      <c r="E209" s="69"/>
      <c r="F209" s="70" t="str">
        <f t="shared" si="18"/>
        <v>　</v>
      </c>
      <c r="G209" s="70">
        <f>COUNTIF($E$13:E209,E209)</f>
        <v>0</v>
      </c>
      <c r="H209" s="71"/>
      <c r="I209" s="72"/>
      <c r="J209" s="75"/>
      <c r="K209" s="75"/>
      <c r="L209" s="73"/>
      <c r="M209" s="131" t="str">
        <f t="shared" si="19"/>
        <v>00</v>
      </c>
    </row>
    <row r="210" spans="1:13" ht="21" customHeight="1" thickBot="1">
      <c r="A210" s="97">
        <v>198</v>
      </c>
      <c r="B210" s="66">
        <f t="shared" si="15"/>
        <v>0</v>
      </c>
      <c r="C210" s="67">
        <f t="shared" si="16"/>
        <v>0</v>
      </c>
      <c r="D210" s="68">
        <f t="shared" si="17"/>
        <v>0</v>
      </c>
      <c r="E210" s="69"/>
      <c r="F210" s="70" t="str">
        <f t="shared" si="18"/>
        <v>　</v>
      </c>
      <c r="G210" s="70">
        <f>COUNTIF($E$13:E210,E210)</f>
        <v>0</v>
      </c>
      <c r="H210" s="71"/>
      <c r="I210" s="72"/>
      <c r="J210" s="75"/>
      <c r="K210" s="75"/>
      <c r="L210" s="73"/>
      <c r="M210" s="131" t="str">
        <f t="shared" si="19"/>
        <v>00</v>
      </c>
    </row>
    <row r="211" spans="1:13" ht="21" customHeight="1" thickBot="1">
      <c r="A211" s="97">
        <v>199</v>
      </c>
      <c r="B211" s="66">
        <f t="shared" si="15"/>
        <v>0</v>
      </c>
      <c r="C211" s="67">
        <f t="shared" si="16"/>
        <v>0</v>
      </c>
      <c r="D211" s="68">
        <f t="shared" si="17"/>
        <v>0</v>
      </c>
      <c r="E211" s="69"/>
      <c r="F211" s="70" t="str">
        <f t="shared" si="18"/>
        <v>　</v>
      </c>
      <c r="G211" s="70">
        <f>COUNTIF($E$13:E211,E211)</f>
        <v>0</v>
      </c>
      <c r="H211" s="71"/>
      <c r="I211" s="72"/>
      <c r="J211" s="75"/>
      <c r="K211" s="75"/>
      <c r="L211" s="73"/>
      <c r="M211" s="131" t="str">
        <f t="shared" si="19"/>
        <v>00</v>
      </c>
    </row>
    <row r="212" spans="1:13" ht="21" customHeight="1" thickBot="1">
      <c r="A212" s="97">
        <v>200</v>
      </c>
      <c r="B212" s="66">
        <f t="shared" si="15"/>
        <v>0</v>
      </c>
      <c r="C212" s="67">
        <f t="shared" si="16"/>
        <v>0</v>
      </c>
      <c r="D212" s="68">
        <f t="shared" si="17"/>
        <v>0</v>
      </c>
      <c r="E212" s="69"/>
      <c r="F212" s="70" t="str">
        <f t="shared" si="18"/>
        <v>　</v>
      </c>
      <c r="G212" s="70">
        <f>COUNTIF($E$13:E212,E212)</f>
        <v>0</v>
      </c>
      <c r="H212" s="71"/>
      <c r="I212" s="72"/>
      <c r="J212" s="75"/>
      <c r="K212" s="75"/>
      <c r="L212" s="73"/>
      <c r="M212" s="131" t="str">
        <f t="shared" si="19"/>
        <v>00</v>
      </c>
    </row>
    <row r="213" spans="1:13" ht="21" customHeight="1" thickBot="1">
      <c r="A213" s="97">
        <v>201</v>
      </c>
      <c r="B213" s="66">
        <f t="shared" si="15"/>
        <v>0</v>
      </c>
      <c r="C213" s="67">
        <f t="shared" si="16"/>
        <v>0</v>
      </c>
      <c r="D213" s="68">
        <f t="shared" si="17"/>
        <v>0</v>
      </c>
      <c r="E213" s="69"/>
      <c r="F213" s="70" t="str">
        <f t="shared" si="18"/>
        <v>　</v>
      </c>
      <c r="G213" s="70">
        <f>COUNTIF($E$13:E213,E213)</f>
        <v>0</v>
      </c>
      <c r="H213" s="71"/>
      <c r="I213" s="72"/>
      <c r="J213" s="75"/>
      <c r="K213" s="75"/>
      <c r="L213" s="73"/>
      <c r="M213" s="131" t="str">
        <f t="shared" si="19"/>
        <v>00</v>
      </c>
    </row>
    <row r="214" spans="1:13" ht="21" customHeight="1" thickBot="1">
      <c r="A214" s="97">
        <v>202</v>
      </c>
      <c r="B214" s="66">
        <f t="shared" si="15"/>
        <v>0</v>
      </c>
      <c r="C214" s="67">
        <f t="shared" si="16"/>
        <v>0</v>
      </c>
      <c r="D214" s="68">
        <f t="shared" si="17"/>
        <v>0</v>
      </c>
      <c r="E214" s="69"/>
      <c r="F214" s="70" t="str">
        <f t="shared" si="18"/>
        <v>　</v>
      </c>
      <c r="G214" s="70">
        <f>COUNTIF($E$13:E214,E214)</f>
        <v>0</v>
      </c>
      <c r="H214" s="71"/>
      <c r="I214" s="72"/>
      <c r="J214" s="75"/>
      <c r="K214" s="75"/>
      <c r="L214" s="73"/>
      <c r="M214" s="131" t="str">
        <f t="shared" si="19"/>
        <v>00</v>
      </c>
    </row>
    <row r="215" spans="1:13" ht="21" customHeight="1" thickBot="1">
      <c r="A215" s="97">
        <v>203</v>
      </c>
      <c r="B215" s="66">
        <f t="shared" si="15"/>
        <v>0</v>
      </c>
      <c r="C215" s="67">
        <f t="shared" si="16"/>
        <v>0</v>
      </c>
      <c r="D215" s="68">
        <f t="shared" si="17"/>
        <v>0</v>
      </c>
      <c r="E215" s="69"/>
      <c r="F215" s="70" t="str">
        <f t="shared" si="18"/>
        <v>　</v>
      </c>
      <c r="G215" s="70">
        <f>COUNTIF($E$13:E215,E215)</f>
        <v>0</v>
      </c>
      <c r="H215" s="71"/>
      <c r="I215" s="72"/>
      <c r="J215" s="75"/>
      <c r="K215" s="75"/>
      <c r="L215" s="73"/>
      <c r="M215" s="131" t="str">
        <f t="shared" si="19"/>
        <v>00</v>
      </c>
    </row>
    <row r="216" spans="1:13" ht="21" customHeight="1" thickBot="1">
      <c r="A216" s="97">
        <v>204</v>
      </c>
      <c r="B216" s="66">
        <f t="shared" si="15"/>
        <v>0</v>
      </c>
      <c r="C216" s="67">
        <f t="shared" si="16"/>
        <v>0</v>
      </c>
      <c r="D216" s="68">
        <f t="shared" si="17"/>
        <v>0</v>
      </c>
      <c r="E216" s="69"/>
      <c r="F216" s="70" t="str">
        <f t="shared" si="18"/>
        <v>　</v>
      </c>
      <c r="G216" s="70">
        <f>COUNTIF($E$13:E216,E216)</f>
        <v>0</v>
      </c>
      <c r="H216" s="71"/>
      <c r="I216" s="72"/>
      <c r="J216" s="75"/>
      <c r="K216" s="75"/>
      <c r="L216" s="73"/>
      <c r="M216" s="131" t="str">
        <f t="shared" si="19"/>
        <v>00</v>
      </c>
    </row>
    <row r="217" spans="1:13" ht="21" customHeight="1" thickBot="1">
      <c r="A217" s="97">
        <v>205</v>
      </c>
      <c r="B217" s="66">
        <f t="shared" si="15"/>
        <v>0</v>
      </c>
      <c r="C217" s="67">
        <f t="shared" si="16"/>
        <v>0</v>
      </c>
      <c r="D217" s="68">
        <f t="shared" si="17"/>
        <v>0</v>
      </c>
      <c r="E217" s="69"/>
      <c r="F217" s="70" t="str">
        <f t="shared" si="18"/>
        <v>　</v>
      </c>
      <c r="G217" s="70">
        <f>COUNTIF($E$13:E217,E217)</f>
        <v>0</v>
      </c>
      <c r="H217" s="71"/>
      <c r="I217" s="72"/>
      <c r="J217" s="75"/>
      <c r="K217" s="75"/>
      <c r="L217" s="73"/>
      <c r="M217" s="131" t="str">
        <f t="shared" si="19"/>
        <v>00</v>
      </c>
    </row>
    <row r="218" spans="1:13" ht="21" customHeight="1" thickBot="1">
      <c r="A218" s="97">
        <v>206</v>
      </c>
      <c r="B218" s="66">
        <f t="shared" si="15"/>
        <v>0</v>
      </c>
      <c r="C218" s="67">
        <f t="shared" si="16"/>
        <v>0</v>
      </c>
      <c r="D218" s="68">
        <f t="shared" si="17"/>
        <v>0</v>
      </c>
      <c r="E218" s="69"/>
      <c r="F218" s="70" t="str">
        <f t="shared" si="18"/>
        <v>　</v>
      </c>
      <c r="G218" s="70">
        <f>COUNTIF($E$13:E218,E218)</f>
        <v>0</v>
      </c>
      <c r="H218" s="71"/>
      <c r="I218" s="72"/>
      <c r="J218" s="75"/>
      <c r="K218" s="75"/>
      <c r="L218" s="73"/>
      <c r="M218" s="131" t="str">
        <f t="shared" si="19"/>
        <v>00</v>
      </c>
    </row>
    <row r="219" spans="1:13" ht="21" customHeight="1" thickBot="1">
      <c r="A219" s="97">
        <v>207</v>
      </c>
      <c r="B219" s="66">
        <f t="shared" si="15"/>
        <v>0</v>
      </c>
      <c r="C219" s="67">
        <f t="shared" si="16"/>
        <v>0</v>
      </c>
      <c r="D219" s="68">
        <f t="shared" si="17"/>
        <v>0</v>
      </c>
      <c r="E219" s="69"/>
      <c r="F219" s="70" t="str">
        <f t="shared" si="18"/>
        <v>　</v>
      </c>
      <c r="G219" s="70">
        <f>COUNTIF($E$13:E219,E219)</f>
        <v>0</v>
      </c>
      <c r="H219" s="71"/>
      <c r="I219" s="72"/>
      <c r="J219" s="75"/>
      <c r="K219" s="75"/>
      <c r="L219" s="73"/>
      <c r="M219" s="131" t="str">
        <f t="shared" si="19"/>
        <v>00</v>
      </c>
    </row>
    <row r="220" spans="1:13" ht="21" customHeight="1" thickBot="1">
      <c r="A220" s="97">
        <v>208</v>
      </c>
      <c r="B220" s="66">
        <f t="shared" si="15"/>
        <v>0</v>
      </c>
      <c r="C220" s="67">
        <f t="shared" si="16"/>
        <v>0</v>
      </c>
      <c r="D220" s="68">
        <f t="shared" si="17"/>
        <v>0</v>
      </c>
      <c r="E220" s="69"/>
      <c r="F220" s="70" t="str">
        <f t="shared" si="18"/>
        <v>　</v>
      </c>
      <c r="G220" s="70">
        <f>COUNTIF($E$13:E220,E220)</f>
        <v>0</v>
      </c>
      <c r="H220" s="71"/>
      <c r="I220" s="72"/>
      <c r="J220" s="75"/>
      <c r="K220" s="75"/>
      <c r="L220" s="73"/>
      <c r="M220" s="131" t="str">
        <f t="shared" si="19"/>
        <v>00</v>
      </c>
    </row>
    <row r="221" spans="1:13" ht="21" customHeight="1" thickBot="1">
      <c r="A221" s="97">
        <v>209</v>
      </c>
      <c r="B221" s="66">
        <f t="shared" si="15"/>
        <v>0</v>
      </c>
      <c r="C221" s="67">
        <f t="shared" si="16"/>
        <v>0</v>
      </c>
      <c r="D221" s="68">
        <f t="shared" si="17"/>
        <v>0</v>
      </c>
      <c r="E221" s="69"/>
      <c r="F221" s="70" t="str">
        <f t="shared" si="18"/>
        <v>　</v>
      </c>
      <c r="G221" s="70">
        <f>COUNTIF($E$13:E221,E221)</f>
        <v>0</v>
      </c>
      <c r="H221" s="71"/>
      <c r="I221" s="72"/>
      <c r="J221" s="75"/>
      <c r="K221" s="75"/>
      <c r="L221" s="73"/>
      <c r="M221" s="131" t="str">
        <f t="shared" si="19"/>
        <v>00</v>
      </c>
    </row>
    <row r="222" spans="1:13" ht="21" customHeight="1" thickBot="1">
      <c r="A222" s="97">
        <v>210</v>
      </c>
      <c r="B222" s="66">
        <f t="shared" si="15"/>
        <v>0</v>
      </c>
      <c r="C222" s="67">
        <f t="shared" si="16"/>
        <v>0</v>
      </c>
      <c r="D222" s="68">
        <f t="shared" si="17"/>
        <v>0</v>
      </c>
      <c r="E222" s="69"/>
      <c r="F222" s="70" t="str">
        <f t="shared" si="18"/>
        <v>　</v>
      </c>
      <c r="G222" s="70">
        <f>COUNTIF($E$13:E222,E222)</f>
        <v>0</v>
      </c>
      <c r="H222" s="71"/>
      <c r="I222" s="72"/>
      <c r="J222" s="75"/>
      <c r="K222" s="75"/>
      <c r="L222" s="73"/>
      <c r="M222" s="131" t="str">
        <f t="shared" si="19"/>
        <v>00</v>
      </c>
    </row>
    <row r="223" spans="1:13" ht="21" customHeight="1" thickBot="1">
      <c r="A223" s="97">
        <v>211</v>
      </c>
      <c r="B223" s="66">
        <f t="shared" si="15"/>
        <v>0</v>
      </c>
      <c r="C223" s="67">
        <f t="shared" si="16"/>
        <v>0</v>
      </c>
      <c r="D223" s="68">
        <f t="shared" si="17"/>
        <v>0</v>
      </c>
      <c r="E223" s="69"/>
      <c r="F223" s="70" t="str">
        <f t="shared" si="18"/>
        <v>　</v>
      </c>
      <c r="G223" s="70">
        <f>COUNTIF($E$13:E223,E223)</f>
        <v>0</v>
      </c>
      <c r="H223" s="71"/>
      <c r="I223" s="72"/>
      <c r="J223" s="75"/>
      <c r="K223" s="75"/>
      <c r="L223" s="73"/>
      <c r="M223" s="131" t="str">
        <f t="shared" si="19"/>
        <v>00</v>
      </c>
    </row>
    <row r="224" spans="1:13" ht="21" customHeight="1" thickBot="1">
      <c r="A224" s="97">
        <v>212</v>
      </c>
      <c r="B224" s="66">
        <f t="shared" si="15"/>
        <v>0</v>
      </c>
      <c r="C224" s="67">
        <f t="shared" si="16"/>
        <v>0</v>
      </c>
      <c r="D224" s="68">
        <f t="shared" si="17"/>
        <v>0</v>
      </c>
      <c r="E224" s="69"/>
      <c r="F224" s="70" t="str">
        <f t="shared" si="18"/>
        <v>　</v>
      </c>
      <c r="G224" s="70">
        <f>COUNTIF($E$13:E224,E224)</f>
        <v>0</v>
      </c>
      <c r="H224" s="71"/>
      <c r="I224" s="72"/>
      <c r="J224" s="75"/>
      <c r="K224" s="75"/>
      <c r="L224" s="73"/>
      <c r="M224" s="131" t="str">
        <f t="shared" si="19"/>
        <v>00</v>
      </c>
    </row>
    <row r="225" spans="1:13" ht="21" customHeight="1" thickBot="1">
      <c r="A225" s="97">
        <v>213</v>
      </c>
      <c r="B225" s="66">
        <f t="shared" si="15"/>
        <v>0</v>
      </c>
      <c r="C225" s="67">
        <f t="shared" si="16"/>
        <v>0</v>
      </c>
      <c r="D225" s="68">
        <f t="shared" si="17"/>
        <v>0</v>
      </c>
      <c r="E225" s="69"/>
      <c r="F225" s="70" t="str">
        <f t="shared" si="18"/>
        <v>　</v>
      </c>
      <c r="G225" s="70">
        <f>COUNTIF($E$13:E225,E225)</f>
        <v>0</v>
      </c>
      <c r="H225" s="71"/>
      <c r="I225" s="72"/>
      <c r="J225" s="75"/>
      <c r="K225" s="75"/>
      <c r="L225" s="73"/>
      <c r="M225" s="131" t="str">
        <f t="shared" si="19"/>
        <v>00</v>
      </c>
    </row>
    <row r="226" spans="1:13" ht="21" customHeight="1" thickBot="1">
      <c r="A226" s="97">
        <v>214</v>
      </c>
      <c r="B226" s="66">
        <f t="shared" si="15"/>
        <v>0</v>
      </c>
      <c r="C226" s="67">
        <f t="shared" si="16"/>
        <v>0</v>
      </c>
      <c r="D226" s="68">
        <f t="shared" si="17"/>
        <v>0</v>
      </c>
      <c r="E226" s="69"/>
      <c r="F226" s="70" t="str">
        <f t="shared" si="18"/>
        <v>　</v>
      </c>
      <c r="G226" s="70">
        <f>COUNTIF($E$13:E226,E226)</f>
        <v>0</v>
      </c>
      <c r="H226" s="71"/>
      <c r="I226" s="72"/>
      <c r="J226" s="75"/>
      <c r="K226" s="75"/>
      <c r="L226" s="73"/>
      <c r="M226" s="131" t="str">
        <f t="shared" si="19"/>
        <v>00</v>
      </c>
    </row>
    <row r="227" spans="1:13" ht="21" customHeight="1" thickBot="1">
      <c r="A227" s="97">
        <v>215</v>
      </c>
      <c r="B227" s="66">
        <f t="shared" si="15"/>
        <v>0</v>
      </c>
      <c r="C227" s="67">
        <f t="shared" si="16"/>
        <v>0</v>
      </c>
      <c r="D227" s="68">
        <f t="shared" si="17"/>
        <v>0</v>
      </c>
      <c r="E227" s="69"/>
      <c r="F227" s="70" t="str">
        <f t="shared" si="18"/>
        <v>　</v>
      </c>
      <c r="G227" s="70">
        <f>COUNTIF($E$13:E227,E227)</f>
        <v>0</v>
      </c>
      <c r="H227" s="71"/>
      <c r="I227" s="72"/>
      <c r="J227" s="75"/>
      <c r="K227" s="75"/>
      <c r="L227" s="73"/>
      <c r="M227" s="131" t="str">
        <f t="shared" si="19"/>
        <v>00</v>
      </c>
    </row>
    <row r="228" spans="1:13" ht="21" customHeight="1" thickBot="1">
      <c r="A228" s="97">
        <v>216</v>
      </c>
      <c r="B228" s="66">
        <f t="shared" si="15"/>
        <v>0</v>
      </c>
      <c r="C228" s="67">
        <f t="shared" si="16"/>
        <v>0</v>
      </c>
      <c r="D228" s="68">
        <f t="shared" si="17"/>
        <v>0</v>
      </c>
      <c r="E228" s="69"/>
      <c r="F228" s="70" t="str">
        <f t="shared" si="18"/>
        <v>　</v>
      </c>
      <c r="G228" s="70">
        <f>COUNTIF($E$13:E228,E228)</f>
        <v>0</v>
      </c>
      <c r="H228" s="71"/>
      <c r="I228" s="72"/>
      <c r="J228" s="75"/>
      <c r="K228" s="75"/>
      <c r="L228" s="73"/>
      <c r="M228" s="131" t="str">
        <f t="shared" si="19"/>
        <v>00</v>
      </c>
    </row>
    <row r="229" spans="1:13" ht="21" customHeight="1" thickBot="1">
      <c r="A229" s="97">
        <v>217</v>
      </c>
      <c r="B229" s="66">
        <f t="shared" si="15"/>
        <v>0</v>
      </c>
      <c r="C229" s="67">
        <f t="shared" si="16"/>
        <v>0</v>
      </c>
      <c r="D229" s="68">
        <f t="shared" si="17"/>
        <v>0</v>
      </c>
      <c r="E229" s="69"/>
      <c r="F229" s="70" t="str">
        <f t="shared" si="18"/>
        <v>　</v>
      </c>
      <c r="G229" s="70">
        <f>COUNTIF($E$13:E229,E229)</f>
        <v>0</v>
      </c>
      <c r="H229" s="71"/>
      <c r="I229" s="72"/>
      <c r="J229" s="75"/>
      <c r="K229" s="75"/>
      <c r="L229" s="73"/>
      <c r="M229" s="131" t="str">
        <f t="shared" si="19"/>
        <v>00</v>
      </c>
    </row>
    <row r="230" spans="1:13" ht="21" customHeight="1" thickBot="1">
      <c r="A230" s="97">
        <v>218</v>
      </c>
      <c r="B230" s="66">
        <f t="shared" si="15"/>
        <v>0</v>
      </c>
      <c r="C230" s="67">
        <f t="shared" si="16"/>
        <v>0</v>
      </c>
      <c r="D230" s="68">
        <f t="shared" si="17"/>
        <v>0</v>
      </c>
      <c r="E230" s="69"/>
      <c r="F230" s="70" t="str">
        <f t="shared" si="18"/>
        <v>　</v>
      </c>
      <c r="G230" s="70">
        <f>COUNTIF($E$13:E230,E230)</f>
        <v>0</v>
      </c>
      <c r="H230" s="71"/>
      <c r="I230" s="72"/>
      <c r="J230" s="75"/>
      <c r="K230" s="75"/>
      <c r="L230" s="73"/>
      <c r="M230" s="131" t="str">
        <f t="shared" si="19"/>
        <v>00</v>
      </c>
    </row>
    <row r="231" spans="1:13" ht="21" customHeight="1" thickBot="1">
      <c r="A231" s="97">
        <v>219</v>
      </c>
      <c r="B231" s="66">
        <f t="shared" si="15"/>
        <v>0</v>
      </c>
      <c r="C231" s="67">
        <f t="shared" si="16"/>
        <v>0</v>
      </c>
      <c r="D231" s="68">
        <f t="shared" si="17"/>
        <v>0</v>
      </c>
      <c r="E231" s="69"/>
      <c r="F231" s="70" t="str">
        <f t="shared" si="18"/>
        <v>　</v>
      </c>
      <c r="G231" s="70">
        <f>COUNTIF($E$13:E231,E231)</f>
        <v>0</v>
      </c>
      <c r="H231" s="71"/>
      <c r="I231" s="72"/>
      <c r="J231" s="75"/>
      <c r="K231" s="75"/>
      <c r="L231" s="73"/>
      <c r="M231" s="131" t="str">
        <f t="shared" si="19"/>
        <v>00</v>
      </c>
    </row>
    <row r="232" spans="1:13" ht="21" customHeight="1" thickBot="1">
      <c r="A232" s="97">
        <v>220</v>
      </c>
      <c r="B232" s="66">
        <f t="shared" si="15"/>
        <v>0</v>
      </c>
      <c r="C232" s="67">
        <f t="shared" si="16"/>
        <v>0</v>
      </c>
      <c r="D232" s="68">
        <f t="shared" si="17"/>
        <v>0</v>
      </c>
      <c r="E232" s="69"/>
      <c r="F232" s="70" t="str">
        <f t="shared" si="18"/>
        <v>　</v>
      </c>
      <c r="G232" s="70">
        <f>COUNTIF($E$13:E232,E232)</f>
        <v>0</v>
      </c>
      <c r="H232" s="71"/>
      <c r="I232" s="72"/>
      <c r="J232" s="75"/>
      <c r="K232" s="75"/>
      <c r="L232" s="73"/>
      <c r="M232" s="131" t="str">
        <f t="shared" si="19"/>
        <v>00</v>
      </c>
    </row>
    <row r="233" spans="1:13" ht="21" customHeight="1" thickBot="1">
      <c r="A233" s="97">
        <v>221</v>
      </c>
      <c r="B233" s="66">
        <f t="shared" si="15"/>
        <v>0</v>
      </c>
      <c r="C233" s="67">
        <f t="shared" si="16"/>
        <v>0</v>
      </c>
      <c r="D233" s="68">
        <f t="shared" si="17"/>
        <v>0</v>
      </c>
      <c r="E233" s="69"/>
      <c r="F233" s="70" t="str">
        <f t="shared" si="18"/>
        <v>　</v>
      </c>
      <c r="G233" s="70">
        <f>COUNTIF($E$13:E233,E233)</f>
        <v>0</v>
      </c>
      <c r="H233" s="71"/>
      <c r="I233" s="72"/>
      <c r="J233" s="75"/>
      <c r="K233" s="75"/>
      <c r="L233" s="73"/>
      <c r="M233" s="131" t="str">
        <f t="shared" si="19"/>
        <v>00</v>
      </c>
    </row>
    <row r="234" spans="1:13" ht="21" customHeight="1" thickBot="1">
      <c r="A234" s="97">
        <v>222</v>
      </c>
      <c r="B234" s="66">
        <f t="shared" si="15"/>
        <v>0</v>
      </c>
      <c r="C234" s="67">
        <f t="shared" si="16"/>
        <v>0</v>
      </c>
      <c r="D234" s="68">
        <f t="shared" si="17"/>
        <v>0</v>
      </c>
      <c r="E234" s="69"/>
      <c r="F234" s="70" t="str">
        <f t="shared" si="18"/>
        <v>　</v>
      </c>
      <c r="G234" s="70">
        <f>COUNTIF($E$13:E234,E234)</f>
        <v>0</v>
      </c>
      <c r="H234" s="71"/>
      <c r="I234" s="72"/>
      <c r="J234" s="75"/>
      <c r="K234" s="75"/>
      <c r="L234" s="73"/>
      <c r="M234" s="131" t="str">
        <f t="shared" si="19"/>
        <v>00</v>
      </c>
    </row>
    <row r="235" spans="1:13" ht="21" customHeight="1" thickBot="1">
      <c r="A235" s="97">
        <v>223</v>
      </c>
      <c r="B235" s="66">
        <f t="shared" si="15"/>
        <v>0</v>
      </c>
      <c r="C235" s="67">
        <f t="shared" si="16"/>
        <v>0</v>
      </c>
      <c r="D235" s="68">
        <f t="shared" si="17"/>
        <v>0</v>
      </c>
      <c r="E235" s="69"/>
      <c r="F235" s="70" t="str">
        <f t="shared" si="18"/>
        <v>　</v>
      </c>
      <c r="G235" s="70">
        <f>COUNTIF($E$13:E235,E235)</f>
        <v>0</v>
      </c>
      <c r="H235" s="71"/>
      <c r="I235" s="72"/>
      <c r="J235" s="75"/>
      <c r="K235" s="75"/>
      <c r="L235" s="73"/>
      <c r="M235" s="131" t="str">
        <f t="shared" si="19"/>
        <v>00</v>
      </c>
    </row>
    <row r="236" spans="1:13" ht="21" customHeight="1" thickBot="1">
      <c r="A236" s="97">
        <v>224</v>
      </c>
      <c r="B236" s="66">
        <f t="shared" si="15"/>
        <v>0</v>
      </c>
      <c r="C236" s="67">
        <f t="shared" si="16"/>
        <v>0</v>
      </c>
      <c r="D236" s="68">
        <f t="shared" si="17"/>
        <v>0</v>
      </c>
      <c r="E236" s="69"/>
      <c r="F236" s="70" t="str">
        <f t="shared" si="18"/>
        <v>　</v>
      </c>
      <c r="G236" s="70">
        <f>COUNTIF($E$13:E236,E236)</f>
        <v>0</v>
      </c>
      <c r="H236" s="71"/>
      <c r="I236" s="72"/>
      <c r="J236" s="75"/>
      <c r="K236" s="75"/>
      <c r="L236" s="73"/>
      <c r="M236" s="131" t="str">
        <f t="shared" si="19"/>
        <v>00</v>
      </c>
    </row>
    <row r="237" spans="1:13" ht="21" customHeight="1" thickBot="1">
      <c r="A237" s="97">
        <v>225</v>
      </c>
      <c r="B237" s="66">
        <f t="shared" si="15"/>
        <v>0</v>
      </c>
      <c r="C237" s="67">
        <f t="shared" si="16"/>
        <v>0</v>
      </c>
      <c r="D237" s="68">
        <f t="shared" si="17"/>
        <v>0</v>
      </c>
      <c r="E237" s="69"/>
      <c r="F237" s="70" t="str">
        <f t="shared" si="18"/>
        <v>　</v>
      </c>
      <c r="G237" s="70">
        <f>COUNTIF($E$13:E237,E237)</f>
        <v>0</v>
      </c>
      <c r="H237" s="71"/>
      <c r="I237" s="72"/>
      <c r="J237" s="75"/>
      <c r="K237" s="75"/>
      <c r="L237" s="73"/>
      <c r="M237" s="131" t="str">
        <f t="shared" si="19"/>
        <v>00</v>
      </c>
    </row>
    <row r="238" spans="1:13" ht="21" customHeight="1" thickBot="1">
      <c r="A238" s="97">
        <v>226</v>
      </c>
      <c r="B238" s="66">
        <f t="shared" si="15"/>
        <v>0</v>
      </c>
      <c r="C238" s="67">
        <f t="shared" si="16"/>
        <v>0</v>
      </c>
      <c r="D238" s="68">
        <f t="shared" si="17"/>
        <v>0</v>
      </c>
      <c r="E238" s="69"/>
      <c r="F238" s="70" t="str">
        <f t="shared" si="18"/>
        <v>　</v>
      </c>
      <c r="G238" s="70">
        <f>COUNTIF($E$13:E238,E238)</f>
        <v>0</v>
      </c>
      <c r="H238" s="71"/>
      <c r="I238" s="72"/>
      <c r="J238" s="75"/>
      <c r="K238" s="75"/>
      <c r="L238" s="73"/>
      <c r="M238" s="131" t="str">
        <f t="shared" si="19"/>
        <v>00</v>
      </c>
    </row>
    <row r="239" spans="1:13" ht="21" customHeight="1" thickBot="1">
      <c r="A239" s="97">
        <v>227</v>
      </c>
      <c r="B239" s="66">
        <f t="shared" si="15"/>
        <v>0</v>
      </c>
      <c r="C239" s="67">
        <f t="shared" si="16"/>
        <v>0</v>
      </c>
      <c r="D239" s="68">
        <f t="shared" si="17"/>
        <v>0</v>
      </c>
      <c r="E239" s="69"/>
      <c r="F239" s="70" t="str">
        <f t="shared" si="18"/>
        <v>　</v>
      </c>
      <c r="G239" s="70">
        <f>COUNTIF($E$13:E239,E239)</f>
        <v>0</v>
      </c>
      <c r="H239" s="71"/>
      <c r="I239" s="72"/>
      <c r="J239" s="75"/>
      <c r="K239" s="75"/>
      <c r="L239" s="73"/>
      <c r="M239" s="131" t="str">
        <f t="shared" si="19"/>
        <v>00</v>
      </c>
    </row>
    <row r="240" spans="1:13" ht="21" customHeight="1" thickBot="1">
      <c r="A240" s="97">
        <v>228</v>
      </c>
      <c r="B240" s="66">
        <f t="shared" si="15"/>
        <v>0</v>
      </c>
      <c r="C240" s="67">
        <f t="shared" si="16"/>
        <v>0</v>
      </c>
      <c r="D240" s="68">
        <f t="shared" si="17"/>
        <v>0</v>
      </c>
      <c r="E240" s="69"/>
      <c r="F240" s="70" t="str">
        <f t="shared" si="18"/>
        <v>　</v>
      </c>
      <c r="G240" s="70">
        <f>COUNTIF($E$13:E240,E240)</f>
        <v>0</v>
      </c>
      <c r="H240" s="71"/>
      <c r="I240" s="72"/>
      <c r="J240" s="75"/>
      <c r="K240" s="75"/>
      <c r="L240" s="73"/>
      <c r="M240" s="131" t="str">
        <f t="shared" si="19"/>
        <v>00</v>
      </c>
    </row>
    <row r="241" spans="1:13" ht="21" customHeight="1" thickBot="1">
      <c r="A241" s="97">
        <v>229</v>
      </c>
      <c r="B241" s="66">
        <f t="shared" si="15"/>
        <v>0</v>
      </c>
      <c r="C241" s="67">
        <f t="shared" si="16"/>
        <v>0</v>
      </c>
      <c r="D241" s="68">
        <f t="shared" si="17"/>
        <v>0</v>
      </c>
      <c r="E241" s="69"/>
      <c r="F241" s="70" t="str">
        <f t="shared" si="18"/>
        <v>　</v>
      </c>
      <c r="G241" s="70">
        <f>COUNTIF($E$13:E241,E241)</f>
        <v>0</v>
      </c>
      <c r="H241" s="71"/>
      <c r="I241" s="72"/>
      <c r="J241" s="75"/>
      <c r="K241" s="75"/>
      <c r="L241" s="73"/>
      <c r="M241" s="131" t="str">
        <f t="shared" si="19"/>
        <v>00</v>
      </c>
    </row>
    <row r="242" spans="1:13" ht="21" customHeight="1" thickBot="1">
      <c r="A242" s="97">
        <v>230</v>
      </c>
      <c r="B242" s="66">
        <f t="shared" si="15"/>
        <v>0</v>
      </c>
      <c r="C242" s="67">
        <f t="shared" si="16"/>
        <v>0</v>
      </c>
      <c r="D242" s="68">
        <f t="shared" si="17"/>
        <v>0</v>
      </c>
      <c r="E242" s="69"/>
      <c r="F242" s="70" t="str">
        <f t="shared" si="18"/>
        <v>　</v>
      </c>
      <c r="G242" s="70">
        <f>COUNTIF($E$13:E242,E242)</f>
        <v>0</v>
      </c>
      <c r="H242" s="71"/>
      <c r="I242" s="72"/>
      <c r="J242" s="75"/>
      <c r="K242" s="75"/>
      <c r="L242" s="73"/>
      <c r="M242" s="131" t="str">
        <f t="shared" si="19"/>
        <v>00</v>
      </c>
    </row>
    <row r="243" spans="1:13" ht="21" customHeight="1" thickBot="1">
      <c r="A243" s="97">
        <v>231</v>
      </c>
      <c r="B243" s="66">
        <f t="shared" si="15"/>
        <v>0</v>
      </c>
      <c r="C243" s="67">
        <f t="shared" si="16"/>
        <v>0</v>
      </c>
      <c r="D243" s="68">
        <f t="shared" si="17"/>
        <v>0</v>
      </c>
      <c r="E243" s="69"/>
      <c r="F243" s="70" t="str">
        <f t="shared" si="18"/>
        <v>　</v>
      </c>
      <c r="G243" s="70">
        <f>COUNTIF($E$13:E243,E243)</f>
        <v>0</v>
      </c>
      <c r="H243" s="71"/>
      <c r="I243" s="72"/>
      <c r="J243" s="75"/>
      <c r="K243" s="75"/>
      <c r="L243" s="73"/>
      <c r="M243" s="131" t="str">
        <f t="shared" si="19"/>
        <v>00</v>
      </c>
    </row>
    <row r="244" spans="1:13" ht="21" customHeight="1" thickBot="1">
      <c r="A244" s="97">
        <v>232</v>
      </c>
      <c r="B244" s="66">
        <f t="shared" si="15"/>
        <v>0</v>
      </c>
      <c r="C244" s="67">
        <f t="shared" si="16"/>
        <v>0</v>
      </c>
      <c r="D244" s="68">
        <f t="shared" si="17"/>
        <v>0</v>
      </c>
      <c r="E244" s="69"/>
      <c r="F244" s="70" t="str">
        <f t="shared" si="18"/>
        <v>　</v>
      </c>
      <c r="G244" s="70">
        <f>COUNTIF($E$13:E244,E244)</f>
        <v>0</v>
      </c>
      <c r="H244" s="71"/>
      <c r="I244" s="72"/>
      <c r="J244" s="75"/>
      <c r="K244" s="75"/>
      <c r="L244" s="73"/>
      <c r="M244" s="131" t="str">
        <f t="shared" si="19"/>
        <v>00</v>
      </c>
    </row>
    <row r="245" spans="1:13" ht="21" customHeight="1" thickBot="1">
      <c r="A245" s="97">
        <v>233</v>
      </c>
      <c r="B245" s="66">
        <f t="shared" si="15"/>
        <v>0</v>
      </c>
      <c r="C245" s="67">
        <f t="shared" si="16"/>
        <v>0</v>
      </c>
      <c r="D245" s="68">
        <f t="shared" si="17"/>
        <v>0</v>
      </c>
      <c r="E245" s="69"/>
      <c r="F245" s="70" t="str">
        <f t="shared" si="18"/>
        <v>　</v>
      </c>
      <c r="G245" s="70">
        <f>COUNTIF($E$13:E245,E245)</f>
        <v>0</v>
      </c>
      <c r="H245" s="71"/>
      <c r="I245" s="72"/>
      <c r="J245" s="75"/>
      <c r="K245" s="75"/>
      <c r="L245" s="73"/>
      <c r="M245" s="131" t="str">
        <f t="shared" si="19"/>
        <v>00</v>
      </c>
    </row>
    <row r="246" spans="1:13" ht="21" customHeight="1" thickBot="1">
      <c r="A246" s="97">
        <v>234</v>
      </c>
      <c r="B246" s="66">
        <f t="shared" si="15"/>
        <v>0</v>
      </c>
      <c r="C246" s="67">
        <f t="shared" si="16"/>
        <v>0</v>
      </c>
      <c r="D246" s="68">
        <f t="shared" si="17"/>
        <v>0</v>
      </c>
      <c r="E246" s="69"/>
      <c r="F246" s="70" t="str">
        <f t="shared" si="18"/>
        <v>　</v>
      </c>
      <c r="G246" s="70">
        <f>COUNTIF($E$13:E246,E246)</f>
        <v>0</v>
      </c>
      <c r="H246" s="71"/>
      <c r="I246" s="72"/>
      <c r="J246" s="75"/>
      <c r="K246" s="75"/>
      <c r="L246" s="73"/>
      <c r="M246" s="131" t="str">
        <f t="shared" si="19"/>
        <v>00</v>
      </c>
    </row>
  </sheetData>
  <sheetProtection sheet="1" objects="1" scenarios="1"/>
  <mergeCells count="1">
    <mergeCell ref="A4:C4"/>
  </mergeCells>
  <phoneticPr fontId="2"/>
  <conditionalFormatting sqref="B6:D6">
    <cfRule type="cellIs" dxfId="4" priority="1" operator="equal">
      <formula>0</formula>
    </cfRule>
  </conditionalFormatting>
  <conditionalFormatting sqref="B13:D246">
    <cfRule type="cellIs" dxfId="3" priority="5" operator="equal">
      <formula>0</formula>
    </cfRule>
  </conditionalFormatting>
  <conditionalFormatting sqref="G6">
    <cfRule type="cellIs" dxfId="2" priority="2" operator="equal">
      <formula>0</formula>
    </cfRule>
  </conditionalFormatting>
  <conditionalFormatting sqref="G13:G246">
    <cfRule type="cellIs" dxfId="1" priority="6" operator="equal">
      <formula>0</formula>
    </cfRule>
  </conditionalFormatting>
  <dataValidations count="5">
    <dataValidation type="list" allowBlank="1" showInputMessage="1" showErrorMessage="1" sqref="E13:E246 E6" xr:uid="{00000000-0002-0000-0000-000000000000}">
      <formula1>"01,02,03,04,05,06,T1,T2,T3,T4,T5,T6"</formula1>
    </dataValidation>
    <dataValidation type="list" allowBlank="1" showInputMessage="1" showErrorMessage="1" sqref="H9" xr:uid="{00000000-0002-0000-0000-000001000000}">
      <formula1>"1,2,3,4,5,6,7"</formula1>
    </dataValidation>
    <dataValidation type="list" allowBlank="1" showInputMessage="1" showErrorMessage="1" sqref="G9" xr:uid="{00000000-0002-0000-0000-000002000000}">
      <formula1>"00,01,02,03,04,05,06,07,08,09,10,11,12,13,14,15,16,17"</formula1>
    </dataValidation>
    <dataValidation type="list" allowBlank="1" showInputMessage="1" showErrorMessage="1" sqref="L6 L13:L246" xr:uid="{00000000-0002-0000-0000-000003000000}">
      <formula1>"絵画,デザイン,版表現,造形遊び・スケッチ,立体"</formula1>
    </dataValidation>
    <dataValidation type="custom" allowBlank="1" showInputMessage="1" showErrorMessage="1" sqref="I9" xr:uid="{00000000-0002-0000-0000-000004000000}">
      <formula1>AND(I9&lt;DBCS(I9))</formula1>
    </dataValidation>
  </dataValidations>
  <pageMargins left="0.7" right="0.7" top="0.75" bottom="0.75" header="0.3" footer="0.3"/>
  <pageSetup paperSize="9" scale="35" fitToHeight="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B2:W123"/>
  <sheetViews>
    <sheetView showZeros="0" view="pageBreakPreview" zoomScaleNormal="80" zoomScaleSheetLayoutView="100" workbookViewId="0">
      <selection activeCell="B8" sqref="B8:T10"/>
    </sheetView>
  </sheetViews>
  <sheetFormatPr defaultRowHeight="18.75"/>
  <cols>
    <col min="1" max="23" width="7.875" customWidth="1"/>
    <col min="25" max="25" width="8.75" customWidth="1"/>
  </cols>
  <sheetData>
    <row r="2" spans="2:23" ht="36.6" customHeight="1">
      <c r="B2" s="262" t="str">
        <f>'1ここに記入'!B3</f>
        <v>第72回</v>
      </c>
      <c r="C2" s="262"/>
      <c r="D2" s="260" t="s">
        <v>1509</v>
      </c>
      <c r="E2" s="261"/>
      <c r="F2" s="261"/>
      <c r="G2" s="261"/>
      <c r="H2" s="261"/>
      <c r="I2" s="261"/>
      <c r="J2" s="261"/>
      <c r="K2" s="261"/>
      <c r="L2" s="261"/>
      <c r="M2" s="261"/>
    </row>
    <row r="3" spans="2:23" ht="16.899999999999999" customHeight="1" thickBot="1"/>
    <row r="4" spans="2:23" ht="30" customHeight="1" thickTop="1" thickBot="1">
      <c r="B4" s="184" t="s">
        <v>167</v>
      </c>
      <c r="C4" s="187">
        <f>'1ここに記入'!G9</f>
        <v>0</v>
      </c>
      <c r="D4" s="190" t="s">
        <v>168</v>
      </c>
      <c r="E4" s="191">
        <f>'1ここに記入'!H9</f>
        <v>0</v>
      </c>
      <c r="F4" s="194" t="s">
        <v>169</v>
      </c>
      <c r="G4" s="197">
        <f>'1ここに記入'!I9</f>
        <v>0</v>
      </c>
      <c r="H4" s="42" t="s">
        <v>161</v>
      </c>
      <c r="I4" s="170"/>
      <c r="J4" s="171"/>
      <c r="K4" s="171"/>
      <c r="L4" s="171"/>
      <c r="M4" s="171"/>
      <c r="N4" s="171"/>
      <c r="O4" s="171"/>
      <c r="P4" s="171"/>
      <c r="Q4" s="171"/>
      <c r="R4" s="171"/>
      <c r="S4" s="171"/>
      <c r="T4" s="172"/>
      <c r="U4" s="173" t="s">
        <v>1882</v>
      </c>
      <c r="V4" s="174"/>
    </row>
    <row r="5" spans="2:23" ht="30" customHeight="1" thickTop="1" thickBot="1">
      <c r="B5" s="185"/>
      <c r="C5" s="188"/>
      <c r="D5" s="185"/>
      <c r="E5" s="192"/>
      <c r="F5" s="195"/>
      <c r="G5" s="198"/>
      <c r="H5" s="175" t="s">
        <v>170</v>
      </c>
      <c r="I5" s="43" t="s">
        <v>171</v>
      </c>
      <c r="J5" s="177"/>
      <c r="K5" s="178"/>
      <c r="L5" s="179"/>
      <c r="M5" s="44" t="s">
        <v>172</v>
      </c>
      <c r="N5" s="177"/>
      <c r="O5" s="171"/>
      <c r="P5" s="171"/>
      <c r="Q5" s="171"/>
      <c r="R5" s="171"/>
      <c r="S5" s="171"/>
      <c r="T5" s="172"/>
      <c r="U5" s="180">
        <f>'1ここに記入'!J9</f>
        <v>0</v>
      </c>
      <c r="V5" s="181"/>
    </row>
    <row r="6" spans="2:23" ht="30" customHeight="1" thickTop="1" thickBot="1">
      <c r="B6" s="186"/>
      <c r="C6" s="189"/>
      <c r="D6" s="186"/>
      <c r="E6" s="193"/>
      <c r="F6" s="196"/>
      <c r="G6" s="199"/>
      <c r="H6" s="176"/>
      <c r="I6" s="45" t="s">
        <v>173</v>
      </c>
      <c r="J6" s="170"/>
      <c r="K6" s="171"/>
      <c r="L6" s="171"/>
      <c r="M6" s="171"/>
      <c r="N6" s="172"/>
      <c r="O6" s="46" t="s">
        <v>174</v>
      </c>
      <c r="P6" s="170"/>
      <c r="Q6" s="171"/>
      <c r="R6" s="171"/>
      <c r="S6" s="171"/>
      <c r="T6" s="172"/>
      <c r="U6" s="182"/>
      <c r="V6" s="183"/>
    </row>
    <row r="7" spans="2:23" ht="18.600000000000001" customHeight="1" thickBot="1"/>
    <row r="8" spans="2:23" ht="22.9" customHeight="1" thickBot="1">
      <c r="B8" s="203" t="s">
        <v>1964</v>
      </c>
      <c r="C8" s="204"/>
      <c r="D8" s="204"/>
      <c r="E8" s="204"/>
      <c r="F8" s="204"/>
      <c r="G8" s="204"/>
      <c r="H8" s="204"/>
      <c r="I8" s="204"/>
      <c r="J8" s="204"/>
      <c r="K8" s="204"/>
      <c r="L8" s="204"/>
      <c r="M8" s="204"/>
      <c r="N8" s="204"/>
      <c r="O8" s="204"/>
      <c r="P8" s="204"/>
      <c r="Q8" s="204"/>
      <c r="R8" s="204"/>
      <c r="S8" s="204"/>
      <c r="T8" s="204"/>
      <c r="U8" s="209" t="s">
        <v>175</v>
      </c>
      <c r="V8" s="210"/>
    </row>
    <row r="9" spans="2:23" ht="20.45" customHeight="1" thickTop="1">
      <c r="B9" s="205"/>
      <c r="C9" s="206"/>
      <c r="D9" s="206"/>
      <c r="E9" s="206"/>
      <c r="F9" s="206"/>
      <c r="G9" s="206"/>
      <c r="H9" s="206"/>
      <c r="I9" s="206"/>
      <c r="J9" s="206"/>
      <c r="K9" s="206"/>
      <c r="L9" s="206"/>
      <c r="M9" s="206"/>
      <c r="N9" s="206"/>
      <c r="O9" s="206"/>
      <c r="P9" s="206"/>
      <c r="Q9" s="206"/>
      <c r="R9" s="206"/>
      <c r="S9" s="206"/>
      <c r="T9" s="206"/>
      <c r="U9" s="211"/>
      <c r="V9" s="212"/>
    </row>
    <row r="10" spans="2:23" ht="44.45" customHeight="1" thickBot="1">
      <c r="B10" s="207"/>
      <c r="C10" s="208"/>
      <c r="D10" s="208"/>
      <c r="E10" s="208"/>
      <c r="F10" s="208"/>
      <c r="G10" s="208"/>
      <c r="H10" s="208"/>
      <c r="I10" s="208"/>
      <c r="J10" s="208"/>
      <c r="K10" s="208"/>
      <c r="L10" s="208"/>
      <c r="M10" s="208"/>
      <c r="N10" s="208"/>
      <c r="O10" s="208"/>
      <c r="P10" s="208"/>
      <c r="Q10" s="208"/>
      <c r="R10" s="208"/>
      <c r="S10" s="208"/>
      <c r="T10" s="208"/>
      <c r="U10" s="213"/>
      <c r="V10" s="214"/>
    </row>
    <row r="11" spans="2:23" ht="22.9" customHeight="1" thickBot="1"/>
    <row r="12" spans="2:23" ht="24" customHeight="1" thickTop="1" thickBot="1">
      <c r="B12" s="215" t="s">
        <v>176</v>
      </c>
      <c r="C12" s="218" t="s">
        <v>177</v>
      </c>
      <c r="D12" s="219"/>
      <c r="E12" s="219"/>
      <c r="F12" s="219"/>
      <c r="G12" s="219" t="s">
        <v>178</v>
      </c>
      <c r="H12" s="219"/>
      <c r="I12" s="219"/>
      <c r="J12" s="219"/>
      <c r="K12" s="219"/>
      <c r="L12" s="219"/>
      <c r="M12" s="219"/>
      <c r="N12" s="219"/>
      <c r="O12" s="219"/>
      <c r="P12" s="219"/>
      <c r="Q12" s="219"/>
      <c r="R12" s="219"/>
      <c r="S12" s="219"/>
      <c r="T12" s="220"/>
      <c r="U12" s="221">
        <f>SUM(C14:T14)</f>
        <v>0</v>
      </c>
      <c r="V12" s="222"/>
      <c r="W12" s="47"/>
    </row>
    <row r="13" spans="2:23" ht="27" customHeight="1" thickBot="1">
      <c r="B13" s="216"/>
      <c r="C13" s="201" t="s">
        <v>179</v>
      </c>
      <c r="D13" s="227"/>
      <c r="E13" s="227" t="s">
        <v>180</v>
      </c>
      <c r="F13" s="227"/>
      <c r="G13" s="227" t="s">
        <v>181</v>
      </c>
      <c r="H13" s="227"/>
      <c r="I13" s="200" t="s">
        <v>182</v>
      </c>
      <c r="J13" s="201"/>
      <c r="K13" s="200" t="s">
        <v>183</v>
      </c>
      <c r="L13" s="201"/>
      <c r="M13" s="200" t="s">
        <v>184</v>
      </c>
      <c r="N13" s="201"/>
      <c r="O13" s="200" t="s">
        <v>185</v>
      </c>
      <c r="P13" s="201"/>
      <c r="Q13" s="200" t="s">
        <v>186</v>
      </c>
      <c r="R13" s="201"/>
      <c r="S13" s="200" t="s">
        <v>187</v>
      </c>
      <c r="T13" s="202"/>
      <c r="U13" s="223"/>
      <c r="V13" s="224"/>
      <c r="W13" s="47"/>
    </row>
    <row r="14" spans="2:23" ht="54" customHeight="1" thickTop="1" thickBot="1">
      <c r="B14" s="217"/>
      <c r="C14" s="239"/>
      <c r="D14" s="240"/>
      <c r="E14" s="239"/>
      <c r="F14" s="241"/>
      <c r="G14" s="242"/>
      <c r="H14" s="240"/>
      <c r="I14" s="243"/>
      <c r="J14" s="244"/>
      <c r="K14" s="243"/>
      <c r="L14" s="244"/>
      <c r="M14" s="243"/>
      <c r="N14" s="245"/>
      <c r="O14" s="243"/>
      <c r="P14" s="245"/>
      <c r="Q14" s="244"/>
      <c r="R14" s="244"/>
      <c r="S14" s="243"/>
      <c r="T14" s="245"/>
      <c r="U14" s="225"/>
      <c r="V14" s="226"/>
    </row>
    <row r="15" spans="2:23" ht="19.5" thickBot="1">
      <c r="B15" s="48"/>
      <c r="M15" s="246" t="s">
        <v>188</v>
      </c>
      <c r="N15" s="246"/>
      <c r="O15" s="246"/>
      <c r="P15" s="246"/>
      <c r="Q15" s="246"/>
      <c r="R15" s="246"/>
      <c r="S15" s="246"/>
      <c r="T15" s="246"/>
      <c r="U15" s="246"/>
    </row>
    <row r="16" spans="2:23" ht="19.149999999999999" customHeight="1">
      <c r="B16" s="228" t="s">
        <v>189</v>
      </c>
      <c r="C16" s="230" t="s">
        <v>190</v>
      </c>
      <c r="D16" s="232" t="s">
        <v>191</v>
      </c>
      <c r="E16" s="233" t="s">
        <v>192</v>
      </c>
      <c r="F16" s="234"/>
      <c r="G16" s="234"/>
      <c r="H16" s="235"/>
      <c r="I16" s="228" t="s">
        <v>189</v>
      </c>
      <c r="J16" s="230" t="s">
        <v>190</v>
      </c>
      <c r="K16" s="232" t="s">
        <v>191</v>
      </c>
      <c r="L16" s="233" t="s">
        <v>192</v>
      </c>
      <c r="M16" s="234"/>
      <c r="N16" s="234"/>
      <c r="O16" s="235"/>
      <c r="P16" s="228" t="s">
        <v>189</v>
      </c>
      <c r="Q16" s="230" t="s">
        <v>190</v>
      </c>
      <c r="R16" s="232" t="s">
        <v>191</v>
      </c>
      <c r="S16" s="233" t="s">
        <v>192</v>
      </c>
      <c r="T16" s="234"/>
      <c r="U16" s="234"/>
      <c r="V16" s="235"/>
    </row>
    <row r="17" spans="2:22" ht="19.149999999999999" customHeight="1" thickBot="1">
      <c r="B17" s="229"/>
      <c r="C17" s="231"/>
      <c r="D17" s="231"/>
      <c r="E17" s="236"/>
      <c r="F17" s="237"/>
      <c r="G17" s="237"/>
      <c r="H17" s="238"/>
      <c r="I17" s="229"/>
      <c r="J17" s="231"/>
      <c r="K17" s="231"/>
      <c r="L17" s="236"/>
      <c r="M17" s="237"/>
      <c r="N17" s="237"/>
      <c r="O17" s="238"/>
      <c r="P17" s="229"/>
      <c r="Q17" s="231"/>
      <c r="R17" s="231"/>
      <c r="S17" s="236"/>
      <c r="T17" s="237"/>
      <c r="U17" s="237"/>
      <c r="V17" s="238"/>
    </row>
    <row r="18" spans="2:22" ht="33" customHeight="1">
      <c r="B18" s="49">
        <v>1</v>
      </c>
      <c r="C18" s="50">
        <f>'1ここに記入'!E13</f>
        <v>0</v>
      </c>
      <c r="D18" s="51" t="str">
        <f>'1ここに記入'!M13</f>
        <v>00</v>
      </c>
      <c r="E18" s="247">
        <f>'1ここに記入'!H13</f>
        <v>0</v>
      </c>
      <c r="F18" s="248"/>
      <c r="G18" s="248"/>
      <c r="H18" s="249"/>
      <c r="I18" s="52">
        <v>33</v>
      </c>
      <c r="J18" s="50">
        <f>'1ここに記入'!E45</f>
        <v>0</v>
      </c>
      <c r="K18" s="51" t="str">
        <f>'1ここに記入'!M45</f>
        <v>00</v>
      </c>
      <c r="L18" s="247">
        <f>'1ここに記入'!H45</f>
        <v>0</v>
      </c>
      <c r="M18" s="248"/>
      <c r="N18" s="248"/>
      <c r="O18" s="249"/>
      <c r="P18" s="52">
        <v>65</v>
      </c>
      <c r="Q18" s="50">
        <f>'1ここに記入'!E77</f>
        <v>0</v>
      </c>
      <c r="R18" s="51" t="str">
        <f>'1ここに記入'!M77</f>
        <v>00</v>
      </c>
      <c r="S18" s="247">
        <f>'1ここに記入'!H77</f>
        <v>0</v>
      </c>
      <c r="T18" s="248"/>
      <c r="U18" s="248"/>
      <c r="V18" s="249"/>
    </row>
    <row r="19" spans="2:22" ht="33" customHeight="1">
      <c r="B19" s="53">
        <v>2</v>
      </c>
      <c r="C19" s="50">
        <f>'1ここに記入'!E14</f>
        <v>0</v>
      </c>
      <c r="D19" s="51" t="str">
        <f>'1ここに記入'!M14</f>
        <v>00</v>
      </c>
      <c r="E19" s="247">
        <f>'1ここに記入'!H14</f>
        <v>0</v>
      </c>
      <c r="F19" s="248"/>
      <c r="G19" s="248"/>
      <c r="H19" s="249"/>
      <c r="I19" s="54">
        <v>34</v>
      </c>
      <c r="J19" s="50">
        <f>'1ここに記入'!E46</f>
        <v>0</v>
      </c>
      <c r="K19" s="51" t="str">
        <f>'1ここに記入'!M46</f>
        <v>00</v>
      </c>
      <c r="L19" s="247">
        <f>'1ここに記入'!H46</f>
        <v>0</v>
      </c>
      <c r="M19" s="248"/>
      <c r="N19" s="248"/>
      <c r="O19" s="249"/>
      <c r="P19" s="54">
        <v>66</v>
      </c>
      <c r="Q19" s="50">
        <f>'1ここに記入'!E78</f>
        <v>0</v>
      </c>
      <c r="R19" s="51" t="str">
        <f>'1ここに記入'!M78</f>
        <v>00</v>
      </c>
      <c r="S19" s="247">
        <f>'1ここに記入'!H78</f>
        <v>0</v>
      </c>
      <c r="T19" s="248"/>
      <c r="U19" s="248"/>
      <c r="V19" s="249"/>
    </row>
    <row r="20" spans="2:22" ht="33" customHeight="1">
      <c r="B20" s="53">
        <v>3</v>
      </c>
      <c r="C20" s="50">
        <f>'1ここに記入'!E15</f>
        <v>0</v>
      </c>
      <c r="D20" s="51" t="str">
        <f>'1ここに記入'!M15</f>
        <v>00</v>
      </c>
      <c r="E20" s="247">
        <f>'1ここに記入'!H15</f>
        <v>0</v>
      </c>
      <c r="F20" s="248"/>
      <c r="G20" s="248"/>
      <c r="H20" s="249"/>
      <c r="I20" s="52">
        <v>35</v>
      </c>
      <c r="J20" s="50">
        <f>'1ここに記入'!E47</f>
        <v>0</v>
      </c>
      <c r="K20" s="51" t="str">
        <f>'1ここに記入'!M47</f>
        <v>00</v>
      </c>
      <c r="L20" s="247">
        <f>'1ここに記入'!H47</f>
        <v>0</v>
      </c>
      <c r="M20" s="248"/>
      <c r="N20" s="248"/>
      <c r="O20" s="249"/>
      <c r="P20" s="54">
        <v>67</v>
      </c>
      <c r="Q20" s="50">
        <f>'1ここに記入'!E79</f>
        <v>0</v>
      </c>
      <c r="R20" s="51" t="str">
        <f>'1ここに記入'!M79</f>
        <v>00</v>
      </c>
      <c r="S20" s="247">
        <f>'1ここに記入'!H79</f>
        <v>0</v>
      </c>
      <c r="T20" s="248"/>
      <c r="U20" s="248"/>
      <c r="V20" s="249"/>
    </row>
    <row r="21" spans="2:22" ht="33" customHeight="1">
      <c r="B21" s="53">
        <v>4</v>
      </c>
      <c r="C21" s="50">
        <f>'1ここに記入'!E16</f>
        <v>0</v>
      </c>
      <c r="D21" s="51" t="str">
        <f>'1ここに記入'!M16</f>
        <v>00</v>
      </c>
      <c r="E21" s="247">
        <f>'1ここに記入'!H16</f>
        <v>0</v>
      </c>
      <c r="F21" s="248"/>
      <c r="G21" s="248"/>
      <c r="H21" s="249"/>
      <c r="I21" s="54">
        <v>36</v>
      </c>
      <c r="J21" s="50">
        <f>'1ここに記入'!E48</f>
        <v>0</v>
      </c>
      <c r="K21" s="51" t="str">
        <f>'1ここに記入'!M48</f>
        <v>00</v>
      </c>
      <c r="L21" s="247">
        <f>'1ここに記入'!H48</f>
        <v>0</v>
      </c>
      <c r="M21" s="248"/>
      <c r="N21" s="248"/>
      <c r="O21" s="249"/>
      <c r="P21" s="52">
        <v>68</v>
      </c>
      <c r="Q21" s="50">
        <f>'1ここに記入'!E80</f>
        <v>0</v>
      </c>
      <c r="R21" s="51" t="str">
        <f>'1ここに記入'!M80</f>
        <v>00</v>
      </c>
      <c r="S21" s="247">
        <f>'1ここに記入'!H80</f>
        <v>0</v>
      </c>
      <c r="T21" s="248"/>
      <c r="U21" s="248"/>
      <c r="V21" s="249"/>
    </row>
    <row r="22" spans="2:22" ht="33" customHeight="1">
      <c r="B22" s="53">
        <v>5</v>
      </c>
      <c r="C22" s="50">
        <f>'1ここに記入'!E17</f>
        <v>0</v>
      </c>
      <c r="D22" s="51" t="str">
        <f>'1ここに記入'!M17</f>
        <v>00</v>
      </c>
      <c r="E22" s="247">
        <f>'1ここに記入'!H17</f>
        <v>0</v>
      </c>
      <c r="F22" s="248"/>
      <c r="G22" s="248"/>
      <c r="H22" s="249"/>
      <c r="I22" s="52">
        <v>37</v>
      </c>
      <c r="J22" s="50">
        <f>'1ここに記入'!E49</f>
        <v>0</v>
      </c>
      <c r="K22" s="51" t="str">
        <f>'1ここに記入'!M49</f>
        <v>00</v>
      </c>
      <c r="L22" s="247">
        <f>'1ここに記入'!H49</f>
        <v>0</v>
      </c>
      <c r="M22" s="248"/>
      <c r="N22" s="248"/>
      <c r="O22" s="249"/>
      <c r="P22" s="54">
        <v>69</v>
      </c>
      <c r="Q22" s="50">
        <f>'1ここに記入'!E81</f>
        <v>0</v>
      </c>
      <c r="R22" s="51" t="str">
        <f>'1ここに記入'!M81</f>
        <v>00</v>
      </c>
      <c r="S22" s="247">
        <f>'1ここに記入'!H81</f>
        <v>0</v>
      </c>
      <c r="T22" s="248"/>
      <c r="U22" s="248"/>
      <c r="V22" s="249"/>
    </row>
    <row r="23" spans="2:22" ht="33" customHeight="1">
      <c r="B23" s="53">
        <v>6</v>
      </c>
      <c r="C23" s="50">
        <f>'1ここに記入'!E18</f>
        <v>0</v>
      </c>
      <c r="D23" s="51" t="str">
        <f>'1ここに記入'!M18</f>
        <v>00</v>
      </c>
      <c r="E23" s="247">
        <f>'1ここに記入'!H18</f>
        <v>0</v>
      </c>
      <c r="F23" s="248"/>
      <c r="G23" s="248"/>
      <c r="H23" s="249"/>
      <c r="I23" s="54">
        <v>38</v>
      </c>
      <c r="J23" s="50">
        <f>'1ここに記入'!E50</f>
        <v>0</v>
      </c>
      <c r="K23" s="51" t="str">
        <f>'1ここに記入'!M50</f>
        <v>00</v>
      </c>
      <c r="L23" s="247">
        <f>'1ここに記入'!H50</f>
        <v>0</v>
      </c>
      <c r="M23" s="248"/>
      <c r="N23" s="248"/>
      <c r="O23" s="249"/>
      <c r="P23" s="54">
        <v>70</v>
      </c>
      <c r="Q23" s="50">
        <f>'1ここに記入'!E82</f>
        <v>0</v>
      </c>
      <c r="R23" s="51" t="str">
        <f>'1ここに記入'!M82</f>
        <v>00</v>
      </c>
      <c r="S23" s="247">
        <f>'1ここに記入'!H82</f>
        <v>0</v>
      </c>
      <c r="T23" s="248"/>
      <c r="U23" s="248"/>
      <c r="V23" s="249"/>
    </row>
    <row r="24" spans="2:22" ht="33" customHeight="1">
      <c r="B24" s="53">
        <v>7</v>
      </c>
      <c r="C24" s="50">
        <f>'1ここに記入'!E19</f>
        <v>0</v>
      </c>
      <c r="D24" s="51" t="str">
        <f>'1ここに記入'!M19</f>
        <v>00</v>
      </c>
      <c r="E24" s="247">
        <f>'1ここに記入'!H19</f>
        <v>0</v>
      </c>
      <c r="F24" s="248"/>
      <c r="G24" s="248"/>
      <c r="H24" s="249"/>
      <c r="I24" s="52">
        <v>39</v>
      </c>
      <c r="J24" s="50">
        <f>'1ここに記入'!E51</f>
        <v>0</v>
      </c>
      <c r="K24" s="51" t="str">
        <f>'1ここに記入'!M51</f>
        <v>00</v>
      </c>
      <c r="L24" s="247">
        <f>'1ここに記入'!H51</f>
        <v>0</v>
      </c>
      <c r="M24" s="248"/>
      <c r="N24" s="248"/>
      <c r="O24" s="249"/>
      <c r="P24" s="52">
        <v>71</v>
      </c>
      <c r="Q24" s="50">
        <f>'1ここに記入'!E83</f>
        <v>0</v>
      </c>
      <c r="R24" s="51" t="str">
        <f>'1ここに記入'!M83</f>
        <v>00</v>
      </c>
      <c r="S24" s="247">
        <f>'1ここに記入'!H83</f>
        <v>0</v>
      </c>
      <c r="T24" s="248"/>
      <c r="U24" s="248"/>
      <c r="V24" s="249"/>
    </row>
    <row r="25" spans="2:22" ht="33" customHeight="1">
      <c r="B25" s="53">
        <v>8</v>
      </c>
      <c r="C25" s="50">
        <f>'1ここに記入'!E20</f>
        <v>0</v>
      </c>
      <c r="D25" s="51" t="str">
        <f>'1ここに記入'!M20</f>
        <v>00</v>
      </c>
      <c r="E25" s="247">
        <f>'1ここに記入'!H20</f>
        <v>0</v>
      </c>
      <c r="F25" s="248"/>
      <c r="G25" s="248"/>
      <c r="H25" s="249"/>
      <c r="I25" s="54">
        <v>40</v>
      </c>
      <c r="J25" s="50">
        <f>'1ここに記入'!E52</f>
        <v>0</v>
      </c>
      <c r="K25" s="51" t="str">
        <f>'1ここに記入'!M52</f>
        <v>00</v>
      </c>
      <c r="L25" s="247">
        <f>'1ここに記入'!H52</f>
        <v>0</v>
      </c>
      <c r="M25" s="248"/>
      <c r="N25" s="248"/>
      <c r="O25" s="249"/>
      <c r="P25" s="54">
        <v>72</v>
      </c>
      <c r="Q25" s="50">
        <f>'1ここに記入'!E84</f>
        <v>0</v>
      </c>
      <c r="R25" s="51" t="str">
        <f>'1ここに記入'!M84</f>
        <v>00</v>
      </c>
      <c r="S25" s="247">
        <f>'1ここに記入'!H84</f>
        <v>0</v>
      </c>
      <c r="T25" s="248"/>
      <c r="U25" s="248"/>
      <c r="V25" s="249"/>
    </row>
    <row r="26" spans="2:22" ht="33" customHeight="1">
      <c r="B26" s="53">
        <v>9</v>
      </c>
      <c r="C26" s="50">
        <f>'1ここに記入'!E21</f>
        <v>0</v>
      </c>
      <c r="D26" s="51" t="str">
        <f>'1ここに記入'!M21</f>
        <v>00</v>
      </c>
      <c r="E26" s="247">
        <f>'1ここに記入'!H21</f>
        <v>0</v>
      </c>
      <c r="F26" s="248"/>
      <c r="G26" s="248"/>
      <c r="H26" s="249"/>
      <c r="I26" s="52">
        <v>41</v>
      </c>
      <c r="J26" s="50">
        <f>'1ここに記入'!E53</f>
        <v>0</v>
      </c>
      <c r="K26" s="51" t="str">
        <f>'1ここに記入'!M53</f>
        <v>00</v>
      </c>
      <c r="L26" s="247">
        <f>'1ここに記入'!H53</f>
        <v>0</v>
      </c>
      <c r="M26" s="248"/>
      <c r="N26" s="248"/>
      <c r="O26" s="249"/>
      <c r="P26" s="54">
        <v>73</v>
      </c>
      <c r="Q26" s="50">
        <f>'1ここに記入'!E85</f>
        <v>0</v>
      </c>
      <c r="R26" s="51" t="str">
        <f>'1ここに記入'!M85</f>
        <v>00</v>
      </c>
      <c r="S26" s="247">
        <f>'1ここに記入'!H85</f>
        <v>0</v>
      </c>
      <c r="T26" s="248"/>
      <c r="U26" s="248"/>
      <c r="V26" s="249"/>
    </row>
    <row r="27" spans="2:22" ht="33" customHeight="1">
      <c r="B27" s="53">
        <v>10</v>
      </c>
      <c r="C27" s="50">
        <f>'1ここに記入'!E22</f>
        <v>0</v>
      </c>
      <c r="D27" s="51" t="str">
        <f>'1ここに記入'!M22</f>
        <v>00</v>
      </c>
      <c r="E27" s="247">
        <f>'1ここに記入'!H22</f>
        <v>0</v>
      </c>
      <c r="F27" s="248"/>
      <c r="G27" s="248"/>
      <c r="H27" s="249"/>
      <c r="I27" s="54">
        <v>42</v>
      </c>
      <c r="J27" s="50">
        <f>'1ここに記入'!E54</f>
        <v>0</v>
      </c>
      <c r="K27" s="51" t="str">
        <f>'1ここに記入'!M54</f>
        <v>00</v>
      </c>
      <c r="L27" s="247">
        <f>'1ここに記入'!H54</f>
        <v>0</v>
      </c>
      <c r="M27" s="248"/>
      <c r="N27" s="248"/>
      <c r="O27" s="249"/>
      <c r="P27" s="52">
        <v>74</v>
      </c>
      <c r="Q27" s="50">
        <f>'1ここに記入'!E86</f>
        <v>0</v>
      </c>
      <c r="R27" s="51" t="str">
        <f>'1ここに記入'!M86</f>
        <v>00</v>
      </c>
      <c r="S27" s="247">
        <f>'1ここに記入'!H86</f>
        <v>0</v>
      </c>
      <c r="T27" s="248"/>
      <c r="U27" s="248"/>
      <c r="V27" s="249"/>
    </row>
    <row r="28" spans="2:22" ht="33" customHeight="1">
      <c r="B28" s="53">
        <v>11</v>
      </c>
      <c r="C28" s="50">
        <f>'1ここに記入'!E23</f>
        <v>0</v>
      </c>
      <c r="D28" s="51" t="str">
        <f>'1ここに記入'!M23</f>
        <v>00</v>
      </c>
      <c r="E28" s="247">
        <f>'1ここに記入'!H23</f>
        <v>0</v>
      </c>
      <c r="F28" s="248"/>
      <c r="G28" s="248"/>
      <c r="H28" s="249"/>
      <c r="I28" s="52">
        <v>43</v>
      </c>
      <c r="J28" s="50">
        <f>'1ここに記入'!E55</f>
        <v>0</v>
      </c>
      <c r="K28" s="51" t="str">
        <f>'1ここに記入'!M55</f>
        <v>00</v>
      </c>
      <c r="L28" s="247">
        <f>'1ここに記入'!H55</f>
        <v>0</v>
      </c>
      <c r="M28" s="248"/>
      <c r="N28" s="248"/>
      <c r="O28" s="249"/>
      <c r="P28" s="54">
        <v>75</v>
      </c>
      <c r="Q28" s="50">
        <f>'1ここに記入'!E87</f>
        <v>0</v>
      </c>
      <c r="R28" s="51" t="str">
        <f>'1ここに記入'!M87</f>
        <v>00</v>
      </c>
      <c r="S28" s="247">
        <f>'1ここに記入'!H87</f>
        <v>0</v>
      </c>
      <c r="T28" s="248"/>
      <c r="U28" s="248"/>
      <c r="V28" s="249"/>
    </row>
    <row r="29" spans="2:22" ht="33" customHeight="1">
      <c r="B29" s="53">
        <v>12</v>
      </c>
      <c r="C29" s="50">
        <f>'1ここに記入'!E24</f>
        <v>0</v>
      </c>
      <c r="D29" s="51" t="str">
        <f>'1ここに記入'!M24</f>
        <v>00</v>
      </c>
      <c r="E29" s="247">
        <f>'1ここに記入'!H24</f>
        <v>0</v>
      </c>
      <c r="F29" s="248"/>
      <c r="G29" s="248"/>
      <c r="H29" s="249"/>
      <c r="I29" s="54">
        <v>44</v>
      </c>
      <c r="J29" s="50">
        <f>'1ここに記入'!E56</f>
        <v>0</v>
      </c>
      <c r="K29" s="51" t="str">
        <f>'1ここに記入'!M56</f>
        <v>00</v>
      </c>
      <c r="L29" s="247">
        <f>'1ここに記入'!H56</f>
        <v>0</v>
      </c>
      <c r="M29" s="248"/>
      <c r="N29" s="248"/>
      <c r="O29" s="249"/>
      <c r="P29" s="54">
        <v>76</v>
      </c>
      <c r="Q29" s="50">
        <f>'1ここに記入'!E88</f>
        <v>0</v>
      </c>
      <c r="R29" s="51" t="str">
        <f>'1ここに記入'!M88</f>
        <v>00</v>
      </c>
      <c r="S29" s="247">
        <f>'1ここに記入'!H88</f>
        <v>0</v>
      </c>
      <c r="T29" s="248"/>
      <c r="U29" s="248"/>
      <c r="V29" s="249"/>
    </row>
    <row r="30" spans="2:22" ht="33" customHeight="1">
      <c r="B30" s="53">
        <v>13</v>
      </c>
      <c r="C30" s="50">
        <f>'1ここに記入'!E25</f>
        <v>0</v>
      </c>
      <c r="D30" s="51" t="str">
        <f>'1ここに記入'!M25</f>
        <v>00</v>
      </c>
      <c r="E30" s="247">
        <f>'1ここに記入'!H25</f>
        <v>0</v>
      </c>
      <c r="F30" s="248"/>
      <c r="G30" s="248"/>
      <c r="H30" s="249"/>
      <c r="I30" s="52">
        <v>45</v>
      </c>
      <c r="J30" s="50">
        <f>'1ここに記入'!E57</f>
        <v>0</v>
      </c>
      <c r="K30" s="51" t="str">
        <f>'1ここに記入'!M57</f>
        <v>00</v>
      </c>
      <c r="L30" s="247">
        <f>'1ここに記入'!H57</f>
        <v>0</v>
      </c>
      <c r="M30" s="248"/>
      <c r="N30" s="248"/>
      <c r="O30" s="249"/>
      <c r="P30" s="52">
        <v>77</v>
      </c>
      <c r="Q30" s="50">
        <f>'1ここに記入'!E89</f>
        <v>0</v>
      </c>
      <c r="R30" s="51" t="str">
        <f>'1ここに記入'!M89</f>
        <v>00</v>
      </c>
      <c r="S30" s="247">
        <f>'1ここに記入'!H89</f>
        <v>0</v>
      </c>
      <c r="T30" s="248"/>
      <c r="U30" s="248"/>
      <c r="V30" s="249"/>
    </row>
    <row r="31" spans="2:22" ht="33" customHeight="1">
      <c r="B31" s="53">
        <v>14</v>
      </c>
      <c r="C31" s="50">
        <f>'1ここに記入'!E26</f>
        <v>0</v>
      </c>
      <c r="D31" s="51" t="str">
        <f>'1ここに記入'!M26</f>
        <v>00</v>
      </c>
      <c r="E31" s="247">
        <f>'1ここに記入'!H26</f>
        <v>0</v>
      </c>
      <c r="F31" s="248"/>
      <c r="G31" s="248"/>
      <c r="H31" s="249"/>
      <c r="I31" s="54">
        <v>46</v>
      </c>
      <c r="J31" s="50">
        <f>'1ここに記入'!E58</f>
        <v>0</v>
      </c>
      <c r="K31" s="51" t="str">
        <f>'1ここに記入'!M58</f>
        <v>00</v>
      </c>
      <c r="L31" s="247">
        <f>'1ここに記入'!H58</f>
        <v>0</v>
      </c>
      <c r="M31" s="248"/>
      <c r="N31" s="248"/>
      <c r="O31" s="249"/>
      <c r="P31" s="54">
        <v>78</v>
      </c>
      <c r="Q31" s="50">
        <f>'1ここに記入'!E90</f>
        <v>0</v>
      </c>
      <c r="R31" s="51" t="str">
        <f>'1ここに記入'!M90</f>
        <v>00</v>
      </c>
      <c r="S31" s="247">
        <f>'1ここに記入'!H90</f>
        <v>0</v>
      </c>
      <c r="T31" s="248"/>
      <c r="U31" s="248"/>
      <c r="V31" s="249"/>
    </row>
    <row r="32" spans="2:22" ht="33" customHeight="1">
      <c r="B32" s="53">
        <v>15</v>
      </c>
      <c r="C32" s="50">
        <f>'1ここに記入'!E27</f>
        <v>0</v>
      </c>
      <c r="D32" s="51" t="str">
        <f>'1ここに記入'!M27</f>
        <v>00</v>
      </c>
      <c r="E32" s="247">
        <f>'1ここに記入'!H27</f>
        <v>0</v>
      </c>
      <c r="F32" s="248"/>
      <c r="G32" s="248"/>
      <c r="H32" s="249"/>
      <c r="I32" s="52">
        <v>47</v>
      </c>
      <c r="J32" s="50">
        <f>'1ここに記入'!E59</f>
        <v>0</v>
      </c>
      <c r="K32" s="51" t="str">
        <f>'1ここに記入'!M59</f>
        <v>00</v>
      </c>
      <c r="L32" s="247">
        <f>'1ここに記入'!H59</f>
        <v>0</v>
      </c>
      <c r="M32" s="248"/>
      <c r="N32" s="248"/>
      <c r="O32" s="249"/>
      <c r="P32" s="54">
        <v>79</v>
      </c>
      <c r="Q32" s="50">
        <f>'1ここに記入'!E91</f>
        <v>0</v>
      </c>
      <c r="R32" s="51" t="str">
        <f>'1ここに記入'!M91</f>
        <v>00</v>
      </c>
      <c r="S32" s="247">
        <f>'1ここに記入'!H91</f>
        <v>0</v>
      </c>
      <c r="T32" s="248"/>
      <c r="U32" s="248"/>
      <c r="V32" s="249"/>
    </row>
    <row r="33" spans="2:22" ht="33" customHeight="1">
      <c r="B33" s="53">
        <v>16</v>
      </c>
      <c r="C33" s="50">
        <f>'1ここに記入'!E28</f>
        <v>0</v>
      </c>
      <c r="D33" s="51" t="str">
        <f>'1ここに記入'!M28</f>
        <v>00</v>
      </c>
      <c r="E33" s="247">
        <f>'1ここに記入'!H28</f>
        <v>0</v>
      </c>
      <c r="F33" s="248"/>
      <c r="G33" s="248"/>
      <c r="H33" s="249"/>
      <c r="I33" s="54">
        <v>48</v>
      </c>
      <c r="J33" s="50">
        <f>'1ここに記入'!E60</f>
        <v>0</v>
      </c>
      <c r="K33" s="51" t="str">
        <f>'1ここに記入'!M60</f>
        <v>00</v>
      </c>
      <c r="L33" s="247">
        <f>'1ここに記入'!H60</f>
        <v>0</v>
      </c>
      <c r="M33" s="248"/>
      <c r="N33" s="248"/>
      <c r="O33" s="249"/>
      <c r="P33" s="52">
        <v>80</v>
      </c>
      <c r="Q33" s="50">
        <f>'1ここに記入'!E92</f>
        <v>0</v>
      </c>
      <c r="R33" s="51" t="str">
        <f>'1ここに記入'!M92</f>
        <v>00</v>
      </c>
      <c r="S33" s="247">
        <f>'1ここに記入'!H92</f>
        <v>0</v>
      </c>
      <c r="T33" s="248"/>
      <c r="U33" s="248"/>
      <c r="V33" s="249"/>
    </row>
    <row r="34" spans="2:22" ht="33" customHeight="1">
      <c r="B34" s="53">
        <v>17</v>
      </c>
      <c r="C34" s="50">
        <f>'1ここに記入'!E29</f>
        <v>0</v>
      </c>
      <c r="D34" s="51" t="str">
        <f>'1ここに記入'!M29</f>
        <v>00</v>
      </c>
      <c r="E34" s="247">
        <f>'1ここに記入'!H29</f>
        <v>0</v>
      </c>
      <c r="F34" s="248"/>
      <c r="G34" s="248"/>
      <c r="H34" s="249"/>
      <c r="I34" s="52">
        <v>49</v>
      </c>
      <c r="J34" s="50">
        <f>'1ここに記入'!E61</f>
        <v>0</v>
      </c>
      <c r="K34" s="51" t="str">
        <f>'1ここに記入'!M61</f>
        <v>00</v>
      </c>
      <c r="L34" s="247">
        <f>'1ここに記入'!H61</f>
        <v>0</v>
      </c>
      <c r="M34" s="248"/>
      <c r="N34" s="248"/>
      <c r="O34" s="249"/>
      <c r="P34" s="54">
        <v>81</v>
      </c>
      <c r="Q34" s="50">
        <f>'1ここに記入'!E93</f>
        <v>0</v>
      </c>
      <c r="R34" s="51" t="str">
        <f>'1ここに記入'!M93</f>
        <v>00</v>
      </c>
      <c r="S34" s="247">
        <f>'1ここに記入'!H93</f>
        <v>0</v>
      </c>
      <c r="T34" s="248"/>
      <c r="U34" s="248"/>
      <c r="V34" s="249"/>
    </row>
    <row r="35" spans="2:22" ht="33" customHeight="1">
      <c r="B35" s="53">
        <v>18</v>
      </c>
      <c r="C35" s="50">
        <f>'1ここに記入'!E30</f>
        <v>0</v>
      </c>
      <c r="D35" s="51" t="str">
        <f>'1ここに記入'!M30</f>
        <v>00</v>
      </c>
      <c r="E35" s="247">
        <f>'1ここに記入'!H30</f>
        <v>0</v>
      </c>
      <c r="F35" s="248"/>
      <c r="G35" s="248"/>
      <c r="H35" s="249"/>
      <c r="I35" s="54">
        <v>50</v>
      </c>
      <c r="J35" s="50">
        <f>'1ここに記入'!E62</f>
        <v>0</v>
      </c>
      <c r="K35" s="51" t="str">
        <f>'1ここに記入'!M62</f>
        <v>00</v>
      </c>
      <c r="L35" s="247">
        <f>'1ここに記入'!H62</f>
        <v>0</v>
      </c>
      <c r="M35" s="248"/>
      <c r="N35" s="248"/>
      <c r="O35" s="249"/>
      <c r="P35" s="54">
        <v>82</v>
      </c>
      <c r="Q35" s="50">
        <f>'1ここに記入'!E94</f>
        <v>0</v>
      </c>
      <c r="R35" s="51" t="str">
        <f>'1ここに記入'!M94</f>
        <v>00</v>
      </c>
      <c r="S35" s="247">
        <f>'1ここに記入'!H94</f>
        <v>0</v>
      </c>
      <c r="T35" s="248"/>
      <c r="U35" s="248"/>
      <c r="V35" s="249"/>
    </row>
    <row r="36" spans="2:22" ht="33" customHeight="1">
      <c r="B36" s="53">
        <v>19</v>
      </c>
      <c r="C36" s="50">
        <f>'1ここに記入'!E31</f>
        <v>0</v>
      </c>
      <c r="D36" s="51" t="str">
        <f>'1ここに記入'!M31</f>
        <v>00</v>
      </c>
      <c r="E36" s="247">
        <f>'1ここに記入'!H31</f>
        <v>0</v>
      </c>
      <c r="F36" s="248"/>
      <c r="G36" s="248"/>
      <c r="H36" s="249"/>
      <c r="I36" s="52">
        <v>51</v>
      </c>
      <c r="J36" s="50">
        <f>'1ここに記入'!E63</f>
        <v>0</v>
      </c>
      <c r="K36" s="51" t="str">
        <f>'1ここに記入'!M63</f>
        <v>00</v>
      </c>
      <c r="L36" s="247">
        <f>'1ここに記入'!H63</f>
        <v>0</v>
      </c>
      <c r="M36" s="248"/>
      <c r="N36" s="248"/>
      <c r="O36" s="249"/>
      <c r="P36" s="52">
        <v>83</v>
      </c>
      <c r="Q36" s="50">
        <f>'1ここに記入'!E95</f>
        <v>0</v>
      </c>
      <c r="R36" s="51" t="str">
        <f>'1ここに記入'!M95</f>
        <v>00</v>
      </c>
      <c r="S36" s="247">
        <f>'1ここに記入'!H95</f>
        <v>0</v>
      </c>
      <c r="T36" s="248"/>
      <c r="U36" s="248"/>
      <c r="V36" s="249"/>
    </row>
    <row r="37" spans="2:22" ht="33" customHeight="1">
      <c r="B37" s="53">
        <v>20</v>
      </c>
      <c r="C37" s="50">
        <f>'1ここに記入'!E32</f>
        <v>0</v>
      </c>
      <c r="D37" s="51" t="str">
        <f>'1ここに記入'!M32</f>
        <v>00</v>
      </c>
      <c r="E37" s="247">
        <f>'1ここに記入'!H32</f>
        <v>0</v>
      </c>
      <c r="F37" s="248"/>
      <c r="G37" s="248"/>
      <c r="H37" s="249"/>
      <c r="I37" s="54">
        <v>52</v>
      </c>
      <c r="J37" s="50">
        <f>'1ここに記入'!E64</f>
        <v>0</v>
      </c>
      <c r="K37" s="51" t="str">
        <f>'1ここに記入'!M64</f>
        <v>00</v>
      </c>
      <c r="L37" s="247">
        <f>'1ここに記入'!H64</f>
        <v>0</v>
      </c>
      <c r="M37" s="248"/>
      <c r="N37" s="248"/>
      <c r="O37" s="249"/>
      <c r="P37" s="54">
        <v>84</v>
      </c>
      <c r="Q37" s="50">
        <f>'1ここに記入'!E96</f>
        <v>0</v>
      </c>
      <c r="R37" s="51" t="str">
        <f>'1ここに記入'!M96</f>
        <v>00</v>
      </c>
      <c r="S37" s="247">
        <f>'1ここに記入'!H96</f>
        <v>0</v>
      </c>
      <c r="T37" s="248"/>
      <c r="U37" s="248"/>
      <c r="V37" s="249"/>
    </row>
    <row r="38" spans="2:22" ht="33" customHeight="1">
      <c r="B38" s="53">
        <v>21</v>
      </c>
      <c r="C38" s="50">
        <f>'1ここに記入'!E33</f>
        <v>0</v>
      </c>
      <c r="D38" s="51" t="str">
        <f>'1ここに記入'!M33</f>
        <v>00</v>
      </c>
      <c r="E38" s="247">
        <f>'1ここに記入'!H33</f>
        <v>0</v>
      </c>
      <c r="F38" s="248"/>
      <c r="G38" s="248"/>
      <c r="H38" s="249"/>
      <c r="I38" s="52">
        <v>53</v>
      </c>
      <c r="J38" s="50">
        <f>'1ここに記入'!E65</f>
        <v>0</v>
      </c>
      <c r="K38" s="51" t="str">
        <f>'1ここに記入'!M65</f>
        <v>00</v>
      </c>
      <c r="L38" s="247">
        <f>'1ここに記入'!H65</f>
        <v>0</v>
      </c>
      <c r="M38" s="248"/>
      <c r="N38" s="248"/>
      <c r="O38" s="249"/>
      <c r="P38" s="54">
        <v>85</v>
      </c>
      <c r="Q38" s="50">
        <f>'1ここに記入'!E97</f>
        <v>0</v>
      </c>
      <c r="R38" s="51" t="str">
        <f>'1ここに記入'!M97</f>
        <v>00</v>
      </c>
      <c r="S38" s="247">
        <f>'1ここに記入'!H97</f>
        <v>0</v>
      </c>
      <c r="T38" s="248"/>
      <c r="U38" s="248"/>
      <c r="V38" s="249"/>
    </row>
    <row r="39" spans="2:22" ht="33" customHeight="1">
      <c r="B39" s="53">
        <v>22</v>
      </c>
      <c r="C39" s="50">
        <f>'1ここに記入'!E34</f>
        <v>0</v>
      </c>
      <c r="D39" s="51" t="str">
        <f>'1ここに記入'!M34</f>
        <v>00</v>
      </c>
      <c r="E39" s="247">
        <f>'1ここに記入'!H34</f>
        <v>0</v>
      </c>
      <c r="F39" s="248"/>
      <c r="G39" s="248"/>
      <c r="H39" s="249"/>
      <c r="I39" s="54">
        <v>54</v>
      </c>
      <c r="J39" s="50">
        <f>'1ここに記入'!E66</f>
        <v>0</v>
      </c>
      <c r="K39" s="51" t="str">
        <f>'1ここに記入'!M66</f>
        <v>00</v>
      </c>
      <c r="L39" s="247">
        <f>'1ここに記入'!H66</f>
        <v>0</v>
      </c>
      <c r="M39" s="248"/>
      <c r="N39" s="248"/>
      <c r="O39" s="249"/>
      <c r="P39" s="52">
        <v>86</v>
      </c>
      <c r="Q39" s="50">
        <f>'1ここに記入'!E98</f>
        <v>0</v>
      </c>
      <c r="R39" s="51" t="str">
        <f>'1ここに記入'!M98</f>
        <v>00</v>
      </c>
      <c r="S39" s="247">
        <f>'1ここに記入'!H98</f>
        <v>0</v>
      </c>
      <c r="T39" s="248"/>
      <c r="U39" s="248"/>
      <c r="V39" s="249"/>
    </row>
    <row r="40" spans="2:22" ht="33" customHeight="1">
      <c r="B40" s="53">
        <v>23</v>
      </c>
      <c r="C40" s="50">
        <f>'1ここに記入'!E35</f>
        <v>0</v>
      </c>
      <c r="D40" s="51" t="str">
        <f>'1ここに記入'!M35</f>
        <v>00</v>
      </c>
      <c r="E40" s="247">
        <f>'1ここに記入'!H35</f>
        <v>0</v>
      </c>
      <c r="F40" s="248"/>
      <c r="G40" s="248"/>
      <c r="H40" s="249"/>
      <c r="I40" s="52">
        <v>55</v>
      </c>
      <c r="J40" s="50">
        <f>'1ここに記入'!E67</f>
        <v>0</v>
      </c>
      <c r="K40" s="51" t="str">
        <f>'1ここに記入'!M67</f>
        <v>00</v>
      </c>
      <c r="L40" s="247">
        <f>'1ここに記入'!H67</f>
        <v>0</v>
      </c>
      <c r="M40" s="248"/>
      <c r="N40" s="248"/>
      <c r="O40" s="249"/>
      <c r="P40" s="54">
        <v>87</v>
      </c>
      <c r="Q40" s="50">
        <f>'1ここに記入'!E99</f>
        <v>0</v>
      </c>
      <c r="R40" s="51" t="str">
        <f>'1ここに記入'!M99</f>
        <v>00</v>
      </c>
      <c r="S40" s="247">
        <f>'1ここに記入'!H99</f>
        <v>0</v>
      </c>
      <c r="T40" s="248"/>
      <c r="U40" s="248"/>
      <c r="V40" s="249"/>
    </row>
    <row r="41" spans="2:22" ht="33" customHeight="1">
      <c r="B41" s="53">
        <v>24</v>
      </c>
      <c r="C41" s="50">
        <f>'1ここに記入'!E36</f>
        <v>0</v>
      </c>
      <c r="D41" s="51" t="str">
        <f>'1ここに記入'!M36</f>
        <v>00</v>
      </c>
      <c r="E41" s="247">
        <f>'1ここに記入'!H36</f>
        <v>0</v>
      </c>
      <c r="F41" s="248"/>
      <c r="G41" s="248"/>
      <c r="H41" s="249"/>
      <c r="I41" s="54">
        <v>56</v>
      </c>
      <c r="J41" s="50">
        <f>'1ここに記入'!E68</f>
        <v>0</v>
      </c>
      <c r="K41" s="51" t="str">
        <f>'1ここに記入'!M68</f>
        <v>00</v>
      </c>
      <c r="L41" s="247">
        <f>'1ここに記入'!H68</f>
        <v>0</v>
      </c>
      <c r="M41" s="248"/>
      <c r="N41" s="248"/>
      <c r="O41" s="249"/>
      <c r="P41" s="54">
        <v>88</v>
      </c>
      <c r="Q41" s="50">
        <f>'1ここに記入'!E100</f>
        <v>0</v>
      </c>
      <c r="R41" s="51" t="str">
        <f>'1ここに記入'!M100</f>
        <v>00</v>
      </c>
      <c r="S41" s="247">
        <f>'1ここに記入'!H100</f>
        <v>0</v>
      </c>
      <c r="T41" s="248"/>
      <c r="U41" s="248"/>
      <c r="V41" s="249"/>
    </row>
    <row r="42" spans="2:22" ht="33" customHeight="1">
      <c r="B42" s="53">
        <v>25</v>
      </c>
      <c r="C42" s="50">
        <f>'1ここに記入'!E37</f>
        <v>0</v>
      </c>
      <c r="D42" s="51" t="str">
        <f>'1ここに記入'!M37</f>
        <v>00</v>
      </c>
      <c r="E42" s="247">
        <f>'1ここに記入'!H37</f>
        <v>0</v>
      </c>
      <c r="F42" s="248"/>
      <c r="G42" s="248"/>
      <c r="H42" s="249"/>
      <c r="I42" s="52">
        <v>57</v>
      </c>
      <c r="J42" s="50">
        <f>'1ここに記入'!E69</f>
        <v>0</v>
      </c>
      <c r="K42" s="51" t="str">
        <f>'1ここに記入'!M69</f>
        <v>00</v>
      </c>
      <c r="L42" s="247">
        <f>'1ここに記入'!H69</f>
        <v>0</v>
      </c>
      <c r="M42" s="248"/>
      <c r="N42" s="248"/>
      <c r="O42" s="249"/>
      <c r="P42" s="52">
        <v>89</v>
      </c>
      <c r="Q42" s="50">
        <f>'1ここに記入'!E101</f>
        <v>0</v>
      </c>
      <c r="R42" s="51" t="str">
        <f>'1ここに記入'!M101</f>
        <v>00</v>
      </c>
      <c r="S42" s="247">
        <f>'1ここに記入'!H101</f>
        <v>0</v>
      </c>
      <c r="T42" s="248"/>
      <c r="U42" s="248"/>
      <c r="V42" s="249"/>
    </row>
    <row r="43" spans="2:22" ht="33" customHeight="1">
      <c r="B43" s="53">
        <v>26</v>
      </c>
      <c r="C43" s="50">
        <f>'1ここに記入'!E38</f>
        <v>0</v>
      </c>
      <c r="D43" s="51" t="str">
        <f>'1ここに記入'!M38</f>
        <v>00</v>
      </c>
      <c r="E43" s="247">
        <f>'1ここに記入'!H38</f>
        <v>0</v>
      </c>
      <c r="F43" s="248"/>
      <c r="G43" s="248"/>
      <c r="H43" s="249"/>
      <c r="I43" s="54">
        <v>58</v>
      </c>
      <c r="J43" s="50">
        <f>'1ここに記入'!E70</f>
        <v>0</v>
      </c>
      <c r="K43" s="51" t="str">
        <f>'1ここに記入'!M70</f>
        <v>00</v>
      </c>
      <c r="L43" s="247">
        <f>'1ここに記入'!H70</f>
        <v>0</v>
      </c>
      <c r="M43" s="248"/>
      <c r="N43" s="248"/>
      <c r="O43" s="249"/>
      <c r="P43" s="54">
        <v>90</v>
      </c>
      <c r="Q43" s="50">
        <f>'1ここに記入'!E102</f>
        <v>0</v>
      </c>
      <c r="R43" s="51" t="str">
        <f>'1ここに記入'!M102</f>
        <v>00</v>
      </c>
      <c r="S43" s="247">
        <f>'1ここに記入'!H102</f>
        <v>0</v>
      </c>
      <c r="T43" s="248"/>
      <c r="U43" s="248"/>
      <c r="V43" s="249"/>
    </row>
    <row r="44" spans="2:22" ht="33" customHeight="1">
      <c r="B44" s="53">
        <v>27</v>
      </c>
      <c r="C44" s="50">
        <f>'1ここに記入'!E39</f>
        <v>0</v>
      </c>
      <c r="D44" s="51" t="str">
        <f>'1ここに記入'!M39</f>
        <v>00</v>
      </c>
      <c r="E44" s="247">
        <f>'1ここに記入'!H39</f>
        <v>0</v>
      </c>
      <c r="F44" s="248"/>
      <c r="G44" s="248"/>
      <c r="H44" s="249"/>
      <c r="I44" s="52">
        <v>59</v>
      </c>
      <c r="J44" s="50">
        <f>'1ここに記入'!E71</f>
        <v>0</v>
      </c>
      <c r="K44" s="51" t="str">
        <f>'1ここに記入'!M71</f>
        <v>00</v>
      </c>
      <c r="L44" s="247">
        <f>'1ここに記入'!H71</f>
        <v>0</v>
      </c>
      <c r="M44" s="248"/>
      <c r="N44" s="248"/>
      <c r="O44" s="249"/>
      <c r="P44" s="54">
        <v>91</v>
      </c>
      <c r="Q44" s="50">
        <f>'1ここに記入'!E103</f>
        <v>0</v>
      </c>
      <c r="R44" s="51" t="str">
        <f>'1ここに記入'!M103</f>
        <v>00</v>
      </c>
      <c r="S44" s="247">
        <f>'1ここに記入'!H103</f>
        <v>0</v>
      </c>
      <c r="T44" s="248"/>
      <c r="U44" s="248"/>
      <c r="V44" s="249"/>
    </row>
    <row r="45" spans="2:22" ht="33" customHeight="1">
      <c r="B45" s="53">
        <v>28</v>
      </c>
      <c r="C45" s="50">
        <f>'1ここに記入'!E40</f>
        <v>0</v>
      </c>
      <c r="D45" s="51" t="str">
        <f>'1ここに記入'!M40</f>
        <v>00</v>
      </c>
      <c r="E45" s="247">
        <f>'1ここに記入'!H40</f>
        <v>0</v>
      </c>
      <c r="F45" s="248"/>
      <c r="G45" s="248"/>
      <c r="H45" s="249"/>
      <c r="I45" s="54">
        <v>60</v>
      </c>
      <c r="J45" s="50">
        <f>'1ここに記入'!E72</f>
        <v>0</v>
      </c>
      <c r="K45" s="51" t="str">
        <f>'1ここに記入'!M72</f>
        <v>00</v>
      </c>
      <c r="L45" s="247">
        <f>'1ここに記入'!H72</f>
        <v>0</v>
      </c>
      <c r="M45" s="248"/>
      <c r="N45" s="248"/>
      <c r="O45" s="249"/>
      <c r="P45" s="52">
        <v>92</v>
      </c>
      <c r="Q45" s="50">
        <f>'1ここに記入'!E104</f>
        <v>0</v>
      </c>
      <c r="R45" s="51" t="str">
        <f>'1ここに記入'!M104</f>
        <v>00</v>
      </c>
      <c r="S45" s="247">
        <f>'1ここに記入'!H104</f>
        <v>0</v>
      </c>
      <c r="T45" s="248"/>
      <c r="U45" s="248"/>
      <c r="V45" s="249"/>
    </row>
    <row r="46" spans="2:22" ht="33" customHeight="1">
      <c r="B46" s="53">
        <v>29</v>
      </c>
      <c r="C46" s="50">
        <f>'1ここに記入'!E41</f>
        <v>0</v>
      </c>
      <c r="D46" s="51" t="str">
        <f>'1ここに記入'!M41</f>
        <v>00</v>
      </c>
      <c r="E46" s="247">
        <f>'1ここに記入'!H41</f>
        <v>0</v>
      </c>
      <c r="F46" s="248"/>
      <c r="G46" s="248"/>
      <c r="H46" s="249"/>
      <c r="I46" s="52">
        <v>61</v>
      </c>
      <c r="J46" s="50">
        <f>'1ここに記入'!E73</f>
        <v>0</v>
      </c>
      <c r="K46" s="51" t="str">
        <f>'1ここに記入'!M73</f>
        <v>00</v>
      </c>
      <c r="L46" s="247">
        <f>'1ここに記入'!H73</f>
        <v>0</v>
      </c>
      <c r="M46" s="248"/>
      <c r="N46" s="248"/>
      <c r="O46" s="249"/>
      <c r="P46" s="54">
        <v>93</v>
      </c>
      <c r="Q46" s="50">
        <f>'1ここに記入'!E105</f>
        <v>0</v>
      </c>
      <c r="R46" s="51" t="str">
        <f>'1ここに記入'!M105</f>
        <v>00</v>
      </c>
      <c r="S46" s="247">
        <f>'1ここに記入'!H105</f>
        <v>0</v>
      </c>
      <c r="T46" s="248"/>
      <c r="U46" s="248"/>
      <c r="V46" s="249"/>
    </row>
    <row r="47" spans="2:22" ht="33" customHeight="1">
      <c r="B47" s="53">
        <v>30</v>
      </c>
      <c r="C47" s="50">
        <f>'1ここに記入'!E42</f>
        <v>0</v>
      </c>
      <c r="D47" s="51" t="str">
        <f>'1ここに記入'!M42</f>
        <v>00</v>
      </c>
      <c r="E47" s="247">
        <f>'1ここに記入'!H42</f>
        <v>0</v>
      </c>
      <c r="F47" s="248"/>
      <c r="G47" s="248"/>
      <c r="H47" s="249"/>
      <c r="I47" s="54">
        <v>62</v>
      </c>
      <c r="J47" s="50">
        <f>'1ここに記入'!E74</f>
        <v>0</v>
      </c>
      <c r="K47" s="51" t="str">
        <f>'1ここに記入'!M74</f>
        <v>00</v>
      </c>
      <c r="L47" s="247">
        <f>'1ここに記入'!H74</f>
        <v>0</v>
      </c>
      <c r="M47" s="248"/>
      <c r="N47" s="248"/>
      <c r="O47" s="249"/>
      <c r="P47" s="54">
        <v>94</v>
      </c>
      <c r="Q47" s="50">
        <f>'1ここに記入'!E106</f>
        <v>0</v>
      </c>
      <c r="R47" s="51" t="str">
        <f>'1ここに記入'!M106</f>
        <v>00</v>
      </c>
      <c r="S47" s="247">
        <f>'1ここに記入'!H106</f>
        <v>0</v>
      </c>
      <c r="T47" s="248"/>
      <c r="U47" s="248"/>
      <c r="V47" s="249"/>
    </row>
    <row r="48" spans="2:22" ht="33" customHeight="1">
      <c r="B48" s="53">
        <v>31</v>
      </c>
      <c r="C48" s="50">
        <f>'1ここに記入'!E43</f>
        <v>0</v>
      </c>
      <c r="D48" s="51" t="str">
        <f>'1ここに記入'!M43</f>
        <v>00</v>
      </c>
      <c r="E48" s="247">
        <f>'1ここに記入'!H43</f>
        <v>0</v>
      </c>
      <c r="F48" s="248"/>
      <c r="G48" s="248"/>
      <c r="H48" s="249"/>
      <c r="I48" s="52">
        <v>63</v>
      </c>
      <c r="J48" s="50">
        <f>'1ここに記入'!E75</f>
        <v>0</v>
      </c>
      <c r="K48" s="51" t="str">
        <f>'1ここに記入'!M75</f>
        <v>00</v>
      </c>
      <c r="L48" s="247">
        <f>'1ここに記入'!H75</f>
        <v>0</v>
      </c>
      <c r="M48" s="248"/>
      <c r="N48" s="248"/>
      <c r="O48" s="249"/>
      <c r="P48" s="52">
        <v>95</v>
      </c>
      <c r="Q48" s="50">
        <f>'1ここに記入'!E107</f>
        <v>0</v>
      </c>
      <c r="R48" s="51" t="str">
        <f>'1ここに記入'!M107</f>
        <v>00</v>
      </c>
      <c r="S48" s="247">
        <f>'1ここに記入'!H107</f>
        <v>0</v>
      </c>
      <c r="T48" s="248"/>
      <c r="U48" s="248"/>
      <c r="V48" s="249"/>
    </row>
    <row r="49" spans="2:22" ht="33" customHeight="1" thickBot="1">
      <c r="B49" s="53">
        <v>32</v>
      </c>
      <c r="C49" s="50">
        <f>'1ここに記入'!E44</f>
        <v>0</v>
      </c>
      <c r="D49" s="51" t="str">
        <f>'1ここに記入'!M44</f>
        <v>00</v>
      </c>
      <c r="E49" s="247">
        <f>'1ここに記入'!H44</f>
        <v>0</v>
      </c>
      <c r="F49" s="248"/>
      <c r="G49" s="248"/>
      <c r="H49" s="249"/>
      <c r="I49" s="54">
        <v>64</v>
      </c>
      <c r="J49" s="50">
        <f>'1ここに記入'!E76</f>
        <v>0</v>
      </c>
      <c r="K49" s="51" t="str">
        <f>'1ここに記入'!M76</f>
        <v>00</v>
      </c>
      <c r="L49" s="247">
        <f>'1ここに記入'!H76</f>
        <v>0</v>
      </c>
      <c r="M49" s="248"/>
      <c r="N49" s="248"/>
      <c r="O49" s="249"/>
      <c r="P49" s="54">
        <v>96</v>
      </c>
      <c r="Q49" s="50">
        <f>'1ここに記入'!E108</f>
        <v>0</v>
      </c>
      <c r="R49" s="51" t="str">
        <f>'1ここに記入'!M108</f>
        <v>00</v>
      </c>
      <c r="S49" s="247">
        <f>'1ここに記入'!H108</f>
        <v>0</v>
      </c>
      <c r="T49" s="248"/>
      <c r="U49" s="248"/>
      <c r="V49" s="249"/>
    </row>
    <row r="50" spans="2:22" ht="34.5" customHeight="1" thickBot="1">
      <c r="B50" s="250"/>
      <c r="C50" s="250"/>
      <c r="D50" s="250"/>
      <c r="E50" s="250"/>
      <c r="F50" s="250"/>
      <c r="G50" s="250"/>
      <c r="H50" s="250"/>
      <c r="I50" s="250"/>
      <c r="J50" s="250"/>
      <c r="K50" s="250"/>
      <c r="L50" s="250"/>
      <c r="M50" s="250"/>
      <c r="N50" s="250"/>
      <c r="O50" s="250"/>
      <c r="P50" s="250"/>
      <c r="Q50" s="250"/>
      <c r="R50" s="250"/>
      <c r="S50" s="250"/>
      <c r="T50" s="250"/>
      <c r="U50" s="250"/>
      <c r="V50" s="250"/>
    </row>
    <row r="51" spans="2:22" ht="22.9" customHeight="1">
      <c r="B51" s="251" t="s">
        <v>1508</v>
      </c>
      <c r="C51" s="252"/>
      <c r="D51" s="252"/>
      <c r="E51" s="252"/>
      <c r="F51" s="252"/>
      <c r="G51" s="252"/>
      <c r="H51" s="252"/>
      <c r="I51" s="252"/>
      <c r="J51" s="252"/>
      <c r="K51" s="252"/>
      <c r="L51" s="252"/>
      <c r="M51" s="252"/>
      <c r="N51" s="252"/>
      <c r="O51" s="252"/>
      <c r="P51" s="252"/>
      <c r="Q51" s="252"/>
      <c r="R51" s="252"/>
      <c r="S51" s="252"/>
      <c r="T51" s="252"/>
      <c r="U51" s="252"/>
      <c r="V51" s="253"/>
    </row>
    <row r="52" spans="2:22" ht="27" customHeight="1">
      <c r="B52" s="254"/>
      <c r="C52" s="255"/>
      <c r="D52" s="255"/>
      <c r="E52" s="255"/>
      <c r="F52" s="255"/>
      <c r="G52" s="255"/>
      <c r="H52" s="255"/>
      <c r="I52" s="255"/>
      <c r="J52" s="255"/>
      <c r="K52" s="255"/>
      <c r="L52" s="255"/>
      <c r="M52" s="255"/>
      <c r="N52" s="255"/>
      <c r="O52" s="255"/>
      <c r="P52" s="255"/>
      <c r="Q52" s="255"/>
      <c r="R52" s="255"/>
      <c r="S52" s="255"/>
      <c r="T52" s="255"/>
      <c r="U52" s="255"/>
      <c r="V52" s="256"/>
    </row>
    <row r="53" spans="2:22" ht="24.75" customHeight="1" thickBot="1">
      <c r="B53" s="257"/>
      <c r="C53" s="258"/>
      <c r="D53" s="258"/>
      <c r="E53" s="258"/>
      <c r="F53" s="258"/>
      <c r="G53" s="258"/>
      <c r="H53" s="258"/>
      <c r="I53" s="258"/>
      <c r="J53" s="258"/>
      <c r="K53" s="258"/>
      <c r="L53" s="258"/>
      <c r="M53" s="258"/>
      <c r="N53" s="258"/>
      <c r="O53" s="258"/>
      <c r="P53" s="258"/>
      <c r="Q53" s="258"/>
      <c r="R53" s="258"/>
      <c r="S53" s="258"/>
      <c r="T53" s="258"/>
      <c r="U53" s="258"/>
      <c r="V53" s="259"/>
    </row>
    <row r="54" spans="2:22" ht="30.6" customHeight="1">
      <c r="B54" s="55"/>
      <c r="C54" s="55"/>
      <c r="D54" s="55"/>
      <c r="E54" s="55"/>
      <c r="F54" s="55"/>
      <c r="G54" s="55"/>
      <c r="H54" s="55"/>
      <c r="I54" s="55"/>
      <c r="J54" s="55"/>
      <c r="K54" s="55"/>
      <c r="L54" s="55"/>
      <c r="M54" s="55"/>
      <c r="N54" s="55"/>
      <c r="O54" s="55"/>
      <c r="P54" s="55"/>
      <c r="Q54" s="55"/>
      <c r="R54" s="55"/>
      <c r="S54" s="55"/>
      <c r="T54" s="55"/>
      <c r="U54" s="55"/>
      <c r="V54" s="55"/>
    </row>
    <row r="55" spans="2:22" ht="22.9" customHeight="1" thickBot="1"/>
    <row r="56" spans="2:22" ht="19.149999999999999" customHeight="1">
      <c r="B56" s="228" t="s">
        <v>189</v>
      </c>
      <c r="C56" s="230" t="s">
        <v>190</v>
      </c>
      <c r="D56" s="232" t="s">
        <v>191</v>
      </c>
      <c r="E56" s="233" t="s">
        <v>192</v>
      </c>
      <c r="F56" s="234"/>
      <c r="G56" s="234"/>
      <c r="H56" s="235"/>
      <c r="I56" s="228" t="s">
        <v>189</v>
      </c>
      <c r="J56" s="230" t="s">
        <v>190</v>
      </c>
      <c r="K56" s="232" t="s">
        <v>191</v>
      </c>
      <c r="L56" s="233" t="s">
        <v>192</v>
      </c>
      <c r="M56" s="234"/>
      <c r="N56" s="234"/>
      <c r="O56" s="235"/>
      <c r="P56" s="228" t="s">
        <v>189</v>
      </c>
      <c r="Q56" s="230" t="s">
        <v>190</v>
      </c>
      <c r="R56" s="232" t="s">
        <v>191</v>
      </c>
      <c r="S56" s="233" t="s">
        <v>192</v>
      </c>
      <c r="T56" s="234"/>
      <c r="U56" s="234"/>
      <c r="V56" s="235"/>
    </row>
    <row r="57" spans="2:22" ht="19.149999999999999" customHeight="1" thickBot="1">
      <c r="B57" s="229"/>
      <c r="C57" s="231"/>
      <c r="D57" s="231"/>
      <c r="E57" s="236"/>
      <c r="F57" s="237"/>
      <c r="G57" s="237"/>
      <c r="H57" s="238"/>
      <c r="I57" s="229"/>
      <c r="J57" s="231"/>
      <c r="K57" s="231"/>
      <c r="L57" s="236"/>
      <c r="M57" s="237"/>
      <c r="N57" s="237"/>
      <c r="O57" s="238"/>
      <c r="P57" s="229"/>
      <c r="Q57" s="231"/>
      <c r="R57" s="231"/>
      <c r="S57" s="236"/>
      <c r="T57" s="237"/>
      <c r="U57" s="237"/>
      <c r="V57" s="238"/>
    </row>
    <row r="58" spans="2:22" ht="33" customHeight="1">
      <c r="B58" s="49">
        <v>97</v>
      </c>
      <c r="C58" s="50">
        <f>'1ここに記入'!E109</f>
        <v>0</v>
      </c>
      <c r="D58" s="51" t="str">
        <f>'1ここに記入'!M109</f>
        <v>00</v>
      </c>
      <c r="E58" s="247">
        <f>'1ここに記入'!H109</f>
        <v>0</v>
      </c>
      <c r="F58" s="248"/>
      <c r="G58" s="248"/>
      <c r="H58" s="249"/>
      <c r="I58" s="127">
        <v>143</v>
      </c>
      <c r="J58" s="50">
        <f>'1ここに記入'!E155</f>
        <v>0</v>
      </c>
      <c r="K58" s="51" t="str">
        <f>'1ここに記入'!M155</f>
        <v>00</v>
      </c>
      <c r="L58" s="247">
        <f>'1ここに記入'!H155</f>
        <v>0</v>
      </c>
      <c r="M58" s="248"/>
      <c r="N58" s="248"/>
      <c r="O58" s="249"/>
      <c r="P58" s="52">
        <v>189</v>
      </c>
      <c r="Q58" s="50">
        <f>'1ここに記入'!E201</f>
        <v>0</v>
      </c>
      <c r="R58" s="51" t="str">
        <f>'1ここに記入'!M201</f>
        <v>00</v>
      </c>
      <c r="S58" s="247">
        <f>'1ここに記入'!H201</f>
        <v>0</v>
      </c>
      <c r="T58" s="248"/>
      <c r="U58" s="248"/>
      <c r="V58" s="249"/>
    </row>
    <row r="59" spans="2:22" ht="33" customHeight="1">
      <c r="B59" s="53">
        <v>98</v>
      </c>
      <c r="C59" s="50">
        <f>'1ここに記入'!E110</f>
        <v>0</v>
      </c>
      <c r="D59" s="51" t="str">
        <f>'1ここに記入'!M110</f>
        <v>00</v>
      </c>
      <c r="E59" s="247">
        <f>'1ここに記入'!H110</f>
        <v>0</v>
      </c>
      <c r="F59" s="248"/>
      <c r="G59" s="248"/>
      <c r="H59" s="249"/>
      <c r="I59" s="128">
        <v>144</v>
      </c>
      <c r="J59" s="50">
        <f>'1ここに記入'!E156</f>
        <v>0</v>
      </c>
      <c r="K59" s="51" t="str">
        <f>'1ここに記入'!M156</f>
        <v>00</v>
      </c>
      <c r="L59" s="247">
        <f>'1ここに記入'!H156</f>
        <v>0</v>
      </c>
      <c r="M59" s="248"/>
      <c r="N59" s="248"/>
      <c r="O59" s="249"/>
      <c r="P59" s="54">
        <v>190</v>
      </c>
      <c r="Q59" s="50">
        <f>'1ここに記入'!E202</f>
        <v>0</v>
      </c>
      <c r="R59" s="51" t="str">
        <f>'1ここに記入'!M202</f>
        <v>00</v>
      </c>
      <c r="S59" s="247">
        <f>'1ここに記入'!H202</f>
        <v>0</v>
      </c>
      <c r="T59" s="248"/>
      <c r="U59" s="248"/>
      <c r="V59" s="249"/>
    </row>
    <row r="60" spans="2:22" ht="33" customHeight="1">
      <c r="B60" s="53">
        <v>99</v>
      </c>
      <c r="C60" s="50">
        <f>'1ここに記入'!E111</f>
        <v>0</v>
      </c>
      <c r="D60" s="51" t="str">
        <f>'1ここに記入'!M111</f>
        <v>00</v>
      </c>
      <c r="E60" s="247">
        <f>'1ここに記入'!H111</f>
        <v>0</v>
      </c>
      <c r="F60" s="248"/>
      <c r="G60" s="248"/>
      <c r="H60" s="249"/>
      <c r="I60" s="128">
        <v>145</v>
      </c>
      <c r="J60" s="50">
        <f>'1ここに記入'!E157</f>
        <v>0</v>
      </c>
      <c r="K60" s="51" t="str">
        <f>'1ここに記入'!M157</f>
        <v>00</v>
      </c>
      <c r="L60" s="247">
        <f>'1ここに記入'!H157</f>
        <v>0</v>
      </c>
      <c r="M60" s="248"/>
      <c r="N60" s="248"/>
      <c r="O60" s="249"/>
      <c r="P60" s="52">
        <v>191</v>
      </c>
      <c r="Q60" s="50">
        <f>'1ここに記入'!E203</f>
        <v>0</v>
      </c>
      <c r="R60" s="51" t="str">
        <f>'1ここに記入'!M203</f>
        <v>00</v>
      </c>
      <c r="S60" s="247">
        <f>'1ここに記入'!H203</f>
        <v>0</v>
      </c>
      <c r="T60" s="248"/>
      <c r="U60" s="248"/>
      <c r="V60" s="249"/>
    </row>
    <row r="61" spans="2:22" ht="33" customHeight="1">
      <c r="B61" s="53">
        <v>100</v>
      </c>
      <c r="C61" s="50">
        <f>'1ここに記入'!E112</f>
        <v>0</v>
      </c>
      <c r="D61" s="51" t="str">
        <f>'1ここに記入'!M112</f>
        <v>00</v>
      </c>
      <c r="E61" s="247">
        <f>'1ここに記入'!H112</f>
        <v>0</v>
      </c>
      <c r="F61" s="248"/>
      <c r="G61" s="248"/>
      <c r="H61" s="249"/>
      <c r="I61" s="128">
        <v>146</v>
      </c>
      <c r="J61" s="50">
        <f>'1ここに記入'!E158</f>
        <v>0</v>
      </c>
      <c r="K61" s="51" t="str">
        <f>'1ここに記入'!M158</f>
        <v>00</v>
      </c>
      <c r="L61" s="247">
        <f>'1ここに記入'!H158</f>
        <v>0</v>
      </c>
      <c r="M61" s="248"/>
      <c r="N61" s="248"/>
      <c r="O61" s="249"/>
      <c r="P61" s="54">
        <v>192</v>
      </c>
      <c r="Q61" s="50">
        <f>'1ここに記入'!E204</f>
        <v>0</v>
      </c>
      <c r="R61" s="51" t="str">
        <f>'1ここに記入'!M204</f>
        <v>00</v>
      </c>
      <c r="S61" s="247">
        <f>'1ここに記入'!H204</f>
        <v>0</v>
      </c>
      <c r="T61" s="248"/>
      <c r="U61" s="248"/>
      <c r="V61" s="249"/>
    </row>
    <row r="62" spans="2:22" ht="33" customHeight="1">
      <c r="B62" s="53">
        <v>101</v>
      </c>
      <c r="C62" s="50">
        <f>'1ここに記入'!E113</f>
        <v>0</v>
      </c>
      <c r="D62" s="51" t="str">
        <f>'1ここに記入'!M113</f>
        <v>00</v>
      </c>
      <c r="E62" s="247">
        <f>'1ここに記入'!H113</f>
        <v>0</v>
      </c>
      <c r="F62" s="248"/>
      <c r="G62" s="248"/>
      <c r="H62" s="249"/>
      <c r="I62" s="127">
        <v>147</v>
      </c>
      <c r="J62" s="50">
        <f>'1ここに記入'!E159</f>
        <v>0</v>
      </c>
      <c r="K62" s="51" t="str">
        <f>'1ここに記入'!M159</f>
        <v>00</v>
      </c>
      <c r="L62" s="247">
        <f>'1ここに記入'!H159</f>
        <v>0</v>
      </c>
      <c r="M62" s="248"/>
      <c r="N62" s="248"/>
      <c r="O62" s="249"/>
      <c r="P62" s="52">
        <v>193</v>
      </c>
      <c r="Q62" s="50">
        <f>'1ここに記入'!E205</f>
        <v>0</v>
      </c>
      <c r="R62" s="51" t="str">
        <f>'1ここに記入'!M205</f>
        <v>00</v>
      </c>
      <c r="S62" s="247">
        <f>'1ここに記入'!H205</f>
        <v>0</v>
      </c>
      <c r="T62" s="248"/>
      <c r="U62" s="248"/>
      <c r="V62" s="249"/>
    </row>
    <row r="63" spans="2:22" ht="33" customHeight="1">
      <c r="B63" s="53">
        <v>102</v>
      </c>
      <c r="C63" s="50">
        <f>'1ここに記入'!E114</f>
        <v>0</v>
      </c>
      <c r="D63" s="51" t="str">
        <f>'1ここに記入'!M114</f>
        <v>00</v>
      </c>
      <c r="E63" s="247">
        <f>'1ここに記入'!H114</f>
        <v>0</v>
      </c>
      <c r="F63" s="248"/>
      <c r="G63" s="248"/>
      <c r="H63" s="249"/>
      <c r="I63" s="128">
        <v>148</v>
      </c>
      <c r="J63" s="50">
        <f>'1ここに記入'!E160</f>
        <v>0</v>
      </c>
      <c r="K63" s="51" t="str">
        <f>'1ここに記入'!M160</f>
        <v>00</v>
      </c>
      <c r="L63" s="247">
        <f>'1ここに記入'!H160</f>
        <v>0</v>
      </c>
      <c r="M63" s="248"/>
      <c r="N63" s="248"/>
      <c r="O63" s="249"/>
      <c r="P63" s="54">
        <v>194</v>
      </c>
      <c r="Q63" s="50">
        <f>'1ここに記入'!E206</f>
        <v>0</v>
      </c>
      <c r="R63" s="51" t="str">
        <f>'1ここに記入'!M206</f>
        <v>00</v>
      </c>
      <c r="S63" s="247">
        <f>'1ここに記入'!H206</f>
        <v>0</v>
      </c>
      <c r="T63" s="248"/>
      <c r="U63" s="248"/>
      <c r="V63" s="249"/>
    </row>
    <row r="64" spans="2:22" ht="33" customHeight="1">
      <c r="B64" s="53">
        <v>103</v>
      </c>
      <c r="C64" s="50">
        <f>'1ここに記入'!E115</f>
        <v>0</v>
      </c>
      <c r="D64" s="51" t="str">
        <f>'1ここに記入'!M115</f>
        <v>00</v>
      </c>
      <c r="E64" s="247">
        <f>'1ここに記入'!H115</f>
        <v>0</v>
      </c>
      <c r="F64" s="248"/>
      <c r="G64" s="248"/>
      <c r="H64" s="249"/>
      <c r="I64" s="128">
        <v>149</v>
      </c>
      <c r="J64" s="50">
        <f>'1ここに記入'!E161</f>
        <v>0</v>
      </c>
      <c r="K64" s="51" t="str">
        <f>'1ここに記入'!M161</f>
        <v>00</v>
      </c>
      <c r="L64" s="247">
        <f>'1ここに記入'!H161</f>
        <v>0</v>
      </c>
      <c r="M64" s="248"/>
      <c r="N64" s="248"/>
      <c r="O64" s="249"/>
      <c r="P64" s="52">
        <v>195</v>
      </c>
      <c r="Q64" s="50">
        <f>'1ここに記入'!E207</f>
        <v>0</v>
      </c>
      <c r="R64" s="51" t="str">
        <f>'1ここに記入'!M207</f>
        <v>00</v>
      </c>
      <c r="S64" s="247">
        <f>'1ここに記入'!H207</f>
        <v>0</v>
      </c>
      <c r="T64" s="248"/>
      <c r="U64" s="248"/>
      <c r="V64" s="249"/>
    </row>
    <row r="65" spans="2:22" ht="33" customHeight="1">
      <c r="B65" s="53">
        <v>104</v>
      </c>
      <c r="C65" s="50">
        <f>'1ここに記入'!E116</f>
        <v>0</v>
      </c>
      <c r="D65" s="51" t="str">
        <f>'1ここに記入'!M116</f>
        <v>00</v>
      </c>
      <c r="E65" s="247">
        <f>'1ここに記入'!H116</f>
        <v>0</v>
      </c>
      <c r="F65" s="248"/>
      <c r="G65" s="248"/>
      <c r="H65" s="249"/>
      <c r="I65" s="128">
        <v>150</v>
      </c>
      <c r="J65" s="50">
        <f>'1ここに記入'!E162</f>
        <v>0</v>
      </c>
      <c r="K65" s="51" t="str">
        <f>'1ここに記入'!M162</f>
        <v>00</v>
      </c>
      <c r="L65" s="247">
        <f>'1ここに記入'!H162</f>
        <v>0</v>
      </c>
      <c r="M65" s="248"/>
      <c r="N65" s="248"/>
      <c r="O65" s="249"/>
      <c r="P65" s="54">
        <v>196</v>
      </c>
      <c r="Q65" s="50">
        <f>'1ここに記入'!E208</f>
        <v>0</v>
      </c>
      <c r="R65" s="51" t="str">
        <f>'1ここに記入'!M208</f>
        <v>00</v>
      </c>
      <c r="S65" s="247">
        <f>'1ここに記入'!H208</f>
        <v>0</v>
      </c>
      <c r="T65" s="248"/>
      <c r="U65" s="248"/>
      <c r="V65" s="249"/>
    </row>
    <row r="66" spans="2:22" ht="33" customHeight="1">
      <c r="B66" s="53">
        <v>105</v>
      </c>
      <c r="C66" s="50">
        <f>'1ここに記入'!E117</f>
        <v>0</v>
      </c>
      <c r="D66" s="51" t="str">
        <f>'1ここに記入'!M117</f>
        <v>00</v>
      </c>
      <c r="E66" s="247">
        <f>'1ここに記入'!H117</f>
        <v>0</v>
      </c>
      <c r="F66" s="248"/>
      <c r="G66" s="248"/>
      <c r="H66" s="249"/>
      <c r="I66" s="127">
        <v>151</v>
      </c>
      <c r="J66" s="50">
        <f>'1ここに記入'!E163</f>
        <v>0</v>
      </c>
      <c r="K66" s="51" t="str">
        <f>'1ここに記入'!M163</f>
        <v>00</v>
      </c>
      <c r="L66" s="247">
        <f>'1ここに記入'!H163</f>
        <v>0</v>
      </c>
      <c r="M66" s="248"/>
      <c r="N66" s="248"/>
      <c r="O66" s="249"/>
      <c r="P66" s="52">
        <v>197</v>
      </c>
      <c r="Q66" s="50">
        <f>'1ここに記入'!E209</f>
        <v>0</v>
      </c>
      <c r="R66" s="51" t="str">
        <f>'1ここに記入'!M209</f>
        <v>00</v>
      </c>
      <c r="S66" s="247">
        <f>'1ここに記入'!H209</f>
        <v>0</v>
      </c>
      <c r="T66" s="248"/>
      <c r="U66" s="248"/>
      <c r="V66" s="249"/>
    </row>
    <row r="67" spans="2:22" ht="33" customHeight="1">
      <c r="B67" s="53">
        <v>106</v>
      </c>
      <c r="C67" s="50">
        <f>'1ここに記入'!E118</f>
        <v>0</v>
      </c>
      <c r="D67" s="51" t="str">
        <f>'1ここに記入'!M118</f>
        <v>00</v>
      </c>
      <c r="E67" s="247">
        <f>'1ここに記入'!H118</f>
        <v>0</v>
      </c>
      <c r="F67" s="248"/>
      <c r="G67" s="248"/>
      <c r="H67" s="249"/>
      <c r="I67" s="128">
        <v>152</v>
      </c>
      <c r="J67" s="50">
        <f>'1ここに記入'!E164</f>
        <v>0</v>
      </c>
      <c r="K67" s="51" t="str">
        <f>'1ここに記入'!M164</f>
        <v>00</v>
      </c>
      <c r="L67" s="247">
        <f>'1ここに記入'!H164</f>
        <v>0</v>
      </c>
      <c r="M67" s="248"/>
      <c r="N67" s="248"/>
      <c r="O67" s="249"/>
      <c r="P67" s="54">
        <v>198</v>
      </c>
      <c r="Q67" s="50">
        <f>'1ここに記入'!E210</f>
        <v>0</v>
      </c>
      <c r="R67" s="51" t="str">
        <f>'1ここに記入'!M210</f>
        <v>00</v>
      </c>
      <c r="S67" s="247">
        <f>'1ここに記入'!H210</f>
        <v>0</v>
      </c>
      <c r="T67" s="248"/>
      <c r="U67" s="248"/>
      <c r="V67" s="249"/>
    </row>
    <row r="68" spans="2:22" ht="33" customHeight="1">
      <c r="B68" s="53">
        <v>107</v>
      </c>
      <c r="C68" s="50">
        <f>'1ここに記入'!E119</f>
        <v>0</v>
      </c>
      <c r="D68" s="51" t="str">
        <f>'1ここに記入'!M119</f>
        <v>00</v>
      </c>
      <c r="E68" s="247">
        <f>'1ここに記入'!H119</f>
        <v>0</v>
      </c>
      <c r="F68" s="248"/>
      <c r="G68" s="248"/>
      <c r="H68" s="249"/>
      <c r="I68" s="128">
        <v>153</v>
      </c>
      <c r="J68" s="50">
        <f>'1ここに記入'!E165</f>
        <v>0</v>
      </c>
      <c r="K68" s="51" t="str">
        <f>'1ここに記入'!M165</f>
        <v>00</v>
      </c>
      <c r="L68" s="247">
        <f>'1ここに記入'!H165</f>
        <v>0</v>
      </c>
      <c r="M68" s="248"/>
      <c r="N68" s="248"/>
      <c r="O68" s="249"/>
      <c r="P68" s="52">
        <v>199</v>
      </c>
      <c r="Q68" s="50">
        <f>'1ここに記入'!E211</f>
        <v>0</v>
      </c>
      <c r="R68" s="51" t="str">
        <f>'1ここに記入'!M211</f>
        <v>00</v>
      </c>
      <c r="S68" s="247">
        <f>'1ここに記入'!H211</f>
        <v>0</v>
      </c>
      <c r="T68" s="248"/>
      <c r="U68" s="248"/>
      <c r="V68" s="249"/>
    </row>
    <row r="69" spans="2:22" ht="33" customHeight="1">
      <c r="B69" s="53">
        <v>108</v>
      </c>
      <c r="C69" s="50">
        <f>'1ここに記入'!E120</f>
        <v>0</v>
      </c>
      <c r="D69" s="51" t="str">
        <f>'1ここに記入'!M120</f>
        <v>00</v>
      </c>
      <c r="E69" s="247">
        <f>'1ここに記入'!H120</f>
        <v>0</v>
      </c>
      <c r="F69" s="248"/>
      <c r="G69" s="248"/>
      <c r="H69" s="249"/>
      <c r="I69" s="128">
        <v>154</v>
      </c>
      <c r="J69" s="50">
        <f>'1ここに記入'!E166</f>
        <v>0</v>
      </c>
      <c r="K69" s="51" t="str">
        <f>'1ここに記入'!M166</f>
        <v>00</v>
      </c>
      <c r="L69" s="247">
        <f>'1ここに記入'!H166</f>
        <v>0</v>
      </c>
      <c r="M69" s="248"/>
      <c r="N69" s="248"/>
      <c r="O69" s="249"/>
      <c r="P69" s="54">
        <v>200</v>
      </c>
      <c r="Q69" s="50">
        <f>'1ここに記入'!E212</f>
        <v>0</v>
      </c>
      <c r="R69" s="51" t="str">
        <f>'1ここに記入'!M212</f>
        <v>00</v>
      </c>
      <c r="S69" s="247">
        <f>'1ここに記入'!H212</f>
        <v>0</v>
      </c>
      <c r="T69" s="248"/>
      <c r="U69" s="248"/>
      <c r="V69" s="249"/>
    </row>
    <row r="70" spans="2:22" ht="33" customHeight="1">
      <c r="B70" s="53">
        <v>109</v>
      </c>
      <c r="C70" s="50">
        <f>'1ここに記入'!E121</f>
        <v>0</v>
      </c>
      <c r="D70" s="51" t="str">
        <f>'1ここに記入'!M121</f>
        <v>00</v>
      </c>
      <c r="E70" s="247">
        <f>'1ここに記入'!H121</f>
        <v>0</v>
      </c>
      <c r="F70" s="248"/>
      <c r="G70" s="248"/>
      <c r="H70" s="249"/>
      <c r="I70" s="127">
        <v>155</v>
      </c>
      <c r="J70" s="50">
        <f>'1ここに記入'!E167</f>
        <v>0</v>
      </c>
      <c r="K70" s="51" t="str">
        <f>'1ここに記入'!M167</f>
        <v>00</v>
      </c>
      <c r="L70" s="247">
        <f>'1ここに記入'!H167</f>
        <v>0</v>
      </c>
      <c r="M70" s="248"/>
      <c r="N70" s="248"/>
      <c r="O70" s="249"/>
      <c r="P70" s="52">
        <v>201</v>
      </c>
      <c r="Q70" s="50">
        <f>'1ここに記入'!E213</f>
        <v>0</v>
      </c>
      <c r="R70" s="51" t="str">
        <f>'1ここに記入'!M213</f>
        <v>00</v>
      </c>
      <c r="S70" s="247">
        <f>'1ここに記入'!H213</f>
        <v>0</v>
      </c>
      <c r="T70" s="248"/>
      <c r="U70" s="248"/>
      <c r="V70" s="249"/>
    </row>
    <row r="71" spans="2:22" ht="33" customHeight="1">
      <c r="B71" s="53">
        <v>110</v>
      </c>
      <c r="C71" s="50">
        <f>'1ここに記入'!E122</f>
        <v>0</v>
      </c>
      <c r="D71" s="51" t="str">
        <f>'1ここに記入'!M122</f>
        <v>00</v>
      </c>
      <c r="E71" s="247">
        <f>'1ここに記入'!H122</f>
        <v>0</v>
      </c>
      <c r="F71" s="248"/>
      <c r="G71" s="248"/>
      <c r="H71" s="249"/>
      <c r="I71" s="128">
        <v>156</v>
      </c>
      <c r="J71" s="50">
        <f>'1ここに記入'!E168</f>
        <v>0</v>
      </c>
      <c r="K71" s="51" t="str">
        <f>'1ここに記入'!M168</f>
        <v>00</v>
      </c>
      <c r="L71" s="247">
        <f>'1ここに記入'!H168</f>
        <v>0</v>
      </c>
      <c r="M71" s="248"/>
      <c r="N71" s="248"/>
      <c r="O71" s="249"/>
      <c r="P71" s="54">
        <v>202</v>
      </c>
      <c r="Q71" s="50">
        <f>'1ここに記入'!E214</f>
        <v>0</v>
      </c>
      <c r="R71" s="51" t="str">
        <f>'1ここに記入'!M214</f>
        <v>00</v>
      </c>
      <c r="S71" s="247">
        <f>'1ここに記入'!H214</f>
        <v>0</v>
      </c>
      <c r="T71" s="248"/>
      <c r="U71" s="248"/>
      <c r="V71" s="249"/>
    </row>
    <row r="72" spans="2:22" ht="33" customHeight="1">
      <c r="B72" s="53">
        <v>111</v>
      </c>
      <c r="C72" s="50">
        <f>'1ここに記入'!E123</f>
        <v>0</v>
      </c>
      <c r="D72" s="51" t="str">
        <f>'1ここに記入'!M123</f>
        <v>00</v>
      </c>
      <c r="E72" s="247">
        <f>'1ここに記入'!H123</f>
        <v>0</v>
      </c>
      <c r="F72" s="248"/>
      <c r="G72" s="248"/>
      <c r="H72" s="249"/>
      <c r="I72" s="128">
        <v>157</v>
      </c>
      <c r="J72" s="50">
        <f>'1ここに記入'!E169</f>
        <v>0</v>
      </c>
      <c r="K72" s="51" t="str">
        <f>'1ここに記入'!M169</f>
        <v>00</v>
      </c>
      <c r="L72" s="247">
        <f>'1ここに記入'!H169</f>
        <v>0</v>
      </c>
      <c r="M72" s="248"/>
      <c r="N72" s="248"/>
      <c r="O72" s="249"/>
      <c r="P72" s="52">
        <v>203</v>
      </c>
      <c r="Q72" s="50">
        <f>'1ここに記入'!E215</f>
        <v>0</v>
      </c>
      <c r="R72" s="51" t="str">
        <f>'1ここに記入'!M215</f>
        <v>00</v>
      </c>
      <c r="S72" s="247">
        <f>'1ここに記入'!H215</f>
        <v>0</v>
      </c>
      <c r="T72" s="248"/>
      <c r="U72" s="248"/>
      <c r="V72" s="249"/>
    </row>
    <row r="73" spans="2:22" ht="33" customHeight="1">
      <c r="B73" s="53">
        <v>112</v>
      </c>
      <c r="C73" s="50">
        <f>'1ここに記入'!E124</f>
        <v>0</v>
      </c>
      <c r="D73" s="51" t="str">
        <f>'1ここに記入'!M124</f>
        <v>00</v>
      </c>
      <c r="E73" s="247">
        <f>'1ここに記入'!H124</f>
        <v>0</v>
      </c>
      <c r="F73" s="248"/>
      <c r="G73" s="248"/>
      <c r="H73" s="249"/>
      <c r="I73" s="128">
        <v>158</v>
      </c>
      <c r="J73" s="50">
        <f>'1ここに記入'!E170</f>
        <v>0</v>
      </c>
      <c r="K73" s="51" t="str">
        <f>'1ここに記入'!M170</f>
        <v>00</v>
      </c>
      <c r="L73" s="247">
        <f>'1ここに記入'!H170</f>
        <v>0</v>
      </c>
      <c r="M73" s="248"/>
      <c r="N73" s="248"/>
      <c r="O73" s="249"/>
      <c r="P73" s="54">
        <v>204</v>
      </c>
      <c r="Q73" s="50">
        <f>'1ここに記入'!E216</f>
        <v>0</v>
      </c>
      <c r="R73" s="51" t="str">
        <f>'1ここに記入'!M216</f>
        <v>00</v>
      </c>
      <c r="S73" s="247">
        <f>'1ここに記入'!H216</f>
        <v>0</v>
      </c>
      <c r="T73" s="248"/>
      <c r="U73" s="248"/>
      <c r="V73" s="249"/>
    </row>
    <row r="74" spans="2:22" ht="33" customHeight="1">
      <c r="B74" s="53">
        <v>113</v>
      </c>
      <c r="C74" s="50">
        <f>'1ここに記入'!E125</f>
        <v>0</v>
      </c>
      <c r="D74" s="51" t="str">
        <f>'1ここに記入'!M125</f>
        <v>00</v>
      </c>
      <c r="E74" s="247">
        <f>'1ここに記入'!H125</f>
        <v>0</v>
      </c>
      <c r="F74" s="248"/>
      <c r="G74" s="248"/>
      <c r="H74" s="249"/>
      <c r="I74" s="127">
        <v>159</v>
      </c>
      <c r="J74" s="50">
        <f>'1ここに記入'!E171</f>
        <v>0</v>
      </c>
      <c r="K74" s="51" t="str">
        <f>'1ここに記入'!M171</f>
        <v>00</v>
      </c>
      <c r="L74" s="247">
        <f>'1ここに記入'!H171</f>
        <v>0</v>
      </c>
      <c r="M74" s="248"/>
      <c r="N74" s="248"/>
      <c r="O74" s="249"/>
      <c r="P74" s="52">
        <v>205</v>
      </c>
      <c r="Q74" s="50">
        <f>'1ここに記入'!E217</f>
        <v>0</v>
      </c>
      <c r="R74" s="51" t="str">
        <f>'1ここに記入'!M217</f>
        <v>00</v>
      </c>
      <c r="S74" s="247">
        <f>'1ここに記入'!H217</f>
        <v>0</v>
      </c>
      <c r="T74" s="248"/>
      <c r="U74" s="248"/>
      <c r="V74" s="249"/>
    </row>
    <row r="75" spans="2:22" ht="33" customHeight="1">
      <c r="B75" s="53">
        <v>114</v>
      </c>
      <c r="C75" s="50">
        <f>'1ここに記入'!E126</f>
        <v>0</v>
      </c>
      <c r="D75" s="51" t="str">
        <f>'1ここに記入'!M126</f>
        <v>00</v>
      </c>
      <c r="E75" s="247">
        <f>'1ここに記入'!H126</f>
        <v>0</v>
      </c>
      <c r="F75" s="248"/>
      <c r="G75" s="248"/>
      <c r="H75" s="249"/>
      <c r="I75" s="128">
        <v>160</v>
      </c>
      <c r="J75" s="50">
        <f>'1ここに記入'!E172</f>
        <v>0</v>
      </c>
      <c r="K75" s="51" t="str">
        <f>'1ここに記入'!M172</f>
        <v>00</v>
      </c>
      <c r="L75" s="247">
        <f>'1ここに記入'!H172</f>
        <v>0</v>
      </c>
      <c r="M75" s="248"/>
      <c r="N75" s="248"/>
      <c r="O75" s="249"/>
      <c r="P75" s="54">
        <v>206</v>
      </c>
      <c r="Q75" s="50">
        <f>'1ここに記入'!E218</f>
        <v>0</v>
      </c>
      <c r="R75" s="51" t="str">
        <f>'1ここに記入'!M218</f>
        <v>00</v>
      </c>
      <c r="S75" s="247">
        <f>'1ここに記入'!H218</f>
        <v>0</v>
      </c>
      <c r="T75" s="248"/>
      <c r="U75" s="248"/>
      <c r="V75" s="249"/>
    </row>
    <row r="76" spans="2:22" ht="33" customHeight="1">
      <c r="B76" s="53">
        <v>115</v>
      </c>
      <c r="C76" s="50">
        <f>'1ここに記入'!E127</f>
        <v>0</v>
      </c>
      <c r="D76" s="51" t="str">
        <f>'1ここに記入'!M127</f>
        <v>00</v>
      </c>
      <c r="E76" s="247">
        <f>'1ここに記入'!H127</f>
        <v>0</v>
      </c>
      <c r="F76" s="248"/>
      <c r="G76" s="248"/>
      <c r="H76" s="249"/>
      <c r="I76" s="128">
        <v>161</v>
      </c>
      <c r="J76" s="50">
        <f>'1ここに記入'!E173</f>
        <v>0</v>
      </c>
      <c r="K76" s="51" t="str">
        <f>'1ここに記入'!M173</f>
        <v>00</v>
      </c>
      <c r="L76" s="247">
        <f>'1ここに記入'!H173</f>
        <v>0</v>
      </c>
      <c r="M76" s="248"/>
      <c r="N76" s="248"/>
      <c r="O76" s="249"/>
      <c r="P76" s="52">
        <v>207</v>
      </c>
      <c r="Q76" s="50">
        <f>'1ここに記入'!E219</f>
        <v>0</v>
      </c>
      <c r="R76" s="51" t="str">
        <f>'1ここに記入'!M219</f>
        <v>00</v>
      </c>
      <c r="S76" s="247">
        <f>'1ここに記入'!H219</f>
        <v>0</v>
      </c>
      <c r="T76" s="248"/>
      <c r="U76" s="248"/>
      <c r="V76" s="249"/>
    </row>
    <row r="77" spans="2:22" ht="33" customHeight="1">
      <c r="B77" s="53">
        <v>116</v>
      </c>
      <c r="C77" s="50">
        <f>'1ここに記入'!E128</f>
        <v>0</v>
      </c>
      <c r="D77" s="51" t="str">
        <f>'1ここに記入'!M128</f>
        <v>00</v>
      </c>
      <c r="E77" s="247">
        <f>'1ここに記入'!H128</f>
        <v>0</v>
      </c>
      <c r="F77" s="248"/>
      <c r="G77" s="248"/>
      <c r="H77" s="249"/>
      <c r="I77" s="128">
        <v>162</v>
      </c>
      <c r="J77" s="50">
        <f>'1ここに記入'!E174</f>
        <v>0</v>
      </c>
      <c r="K77" s="51" t="str">
        <f>'1ここに記入'!M174</f>
        <v>00</v>
      </c>
      <c r="L77" s="247">
        <f>'1ここに記入'!H174</f>
        <v>0</v>
      </c>
      <c r="M77" s="248"/>
      <c r="N77" s="248"/>
      <c r="O77" s="249"/>
      <c r="P77" s="54">
        <v>208</v>
      </c>
      <c r="Q77" s="50">
        <f>'1ここに記入'!E220</f>
        <v>0</v>
      </c>
      <c r="R77" s="51" t="str">
        <f>'1ここに記入'!M220</f>
        <v>00</v>
      </c>
      <c r="S77" s="247">
        <f>'1ここに記入'!H220</f>
        <v>0</v>
      </c>
      <c r="T77" s="248"/>
      <c r="U77" s="248"/>
      <c r="V77" s="249"/>
    </row>
    <row r="78" spans="2:22" ht="33" customHeight="1">
      <c r="B78" s="53">
        <v>117</v>
      </c>
      <c r="C78" s="50">
        <f>'1ここに記入'!E129</f>
        <v>0</v>
      </c>
      <c r="D78" s="51" t="str">
        <f>'1ここに記入'!M129</f>
        <v>00</v>
      </c>
      <c r="E78" s="247">
        <f>'1ここに記入'!H129</f>
        <v>0</v>
      </c>
      <c r="F78" s="248"/>
      <c r="G78" s="248"/>
      <c r="H78" s="249"/>
      <c r="I78" s="127">
        <v>163</v>
      </c>
      <c r="J78" s="50">
        <f>'1ここに記入'!E175</f>
        <v>0</v>
      </c>
      <c r="K78" s="51" t="str">
        <f>'1ここに記入'!M175</f>
        <v>00</v>
      </c>
      <c r="L78" s="247">
        <f>'1ここに記入'!H175</f>
        <v>0</v>
      </c>
      <c r="M78" s="248"/>
      <c r="N78" s="248"/>
      <c r="O78" s="249"/>
      <c r="P78" s="52">
        <v>209</v>
      </c>
      <c r="Q78" s="50">
        <f>'1ここに記入'!E221</f>
        <v>0</v>
      </c>
      <c r="R78" s="51" t="str">
        <f>'1ここに記入'!M221</f>
        <v>00</v>
      </c>
      <c r="S78" s="247">
        <f>'1ここに記入'!H221</f>
        <v>0</v>
      </c>
      <c r="T78" s="248"/>
      <c r="U78" s="248"/>
      <c r="V78" s="249"/>
    </row>
    <row r="79" spans="2:22" ht="33" customHeight="1">
      <c r="B79" s="53">
        <v>118</v>
      </c>
      <c r="C79" s="50">
        <f>'1ここに記入'!E130</f>
        <v>0</v>
      </c>
      <c r="D79" s="51" t="str">
        <f>'1ここに記入'!M130</f>
        <v>00</v>
      </c>
      <c r="E79" s="247">
        <f>'1ここに記入'!H130</f>
        <v>0</v>
      </c>
      <c r="F79" s="248"/>
      <c r="G79" s="248"/>
      <c r="H79" s="249"/>
      <c r="I79" s="128">
        <v>164</v>
      </c>
      <c r="J79" s="50">
        <f>'1ここに記入'!E176</f>
        <v>0</v>
      </c>
      <c r="K79" s="51" t="str">
        <f>'1ここに記入'!M176</f>
        <v>00</v>
      </c>
      <c r="L79" s="247">
        <f>'1ここに記入'!H176</f>
        <v>0</v>
      </c>
      <c r="M79" s="248"/>
      <c r="N79" s="248"/>
      <c r="O79" s="249"/>
      <c r="P79" s="54">
        <v>210</v>
      </c>
      <c r="Q79" s="50">
        <f>'1ここに記入'!E222</f>
        <v>0</v>
      </c>
      <c r="R79" s="51" t="str">
        <f>'1ここに記入'!M222</f>
        <v>00</v>
      </c>
      <c r="S79" s="247">
        <f>'1ここに記入'!H222</f>
        <v>0</v>
      </c>
      <c r="T79" s="248"/>
      <c r="U79" s="248"/>
      <c r="V79" s="249"/>
    </row>
    <row r="80" spans="2:22" ht="33" customHeight="1">
      <c r="B80" s="53">
        <v>119</v>
      </c>
      <c r="C80" s="50">
        <f>'1ここに記入'!E131</f>
        <v>0</v>
      </c>
      <c r="D80" s="51" t="str">
        <f>'1ここに記入'!M131</f>
        <v>00</v>
      </c>
      <c r="E80" s="247">
        <f>'1ここに記入'!H131</f>
        <v>0</v>
      </c>
      <c r="F80" s="248"/>
      <c r="G80" s="248"/>
      <c r="H80" s="249"/>
      <c r="I80" s="128">
        <v>165</v>
      </c>
      <c r="J80" s="50">
        <f>'1ここに記入'!E177</f>
        <v>0</v>
      </c>
      <c r="K80" s="51" t="str">
        <f>'1ここに記入'!M177</f>
        <v>00</v>
      </c>
      <c r="L80" s="247">
        <f>'1ここに記入'!H177</f>
        <v>0</v>
      </c>
      <c r="M80" s="248"/>
      <c r="N80" s="248"/>
      <c r="O80" s="249"/>
      <c r="P80" s="52">
        <v>211</v>
      </c>
      <c r="Q80" s="50">
        <f>'1ここに記入'!E223</f>
        <v>0</v>
      </c>
      <c r="R80" s="51" t="str">
        <f>'1ここに記入'!M223</f>
        <v>00</v>
      </c>
      <c r="S80" s="247">
        <f>'1ここに記入'!H223</f>
        <v>0</v>
      </c>
      <c r="T80" s="248"/>
      <c r="U80" s="248"/>
      <c r="V80" s="249"/>
    </row>
    <row r="81" spans="2:22" ht="33" customHeight="1">
      <c r="B81" s="53">
        <v>120</v>
      </c>
      <c r="C81" s="50">
        <f>'1ここに記入'!E132</f>
        <v>0</v>
      </c>
      <c r="D81" s="51" t="str">
        <f>'1ここに記入'!M132</f>
        <v>00</v>
      </c>
      <c r="E81" s="247">
        <f>'1ここに記入'!H132</f>
        <v>0</v>
      </c>
      <c r="F81" s="248"/>
      <c r="G81" s="248"/>
      <c r="H81" s="249"/>
      <c r="I81" s="128">
        <v>166</v>
      </c>
      <c r="J81" s="50">
        <f>'1ここに記入'!E178</f>
        <v>0</v>
      </c>
      <c r="K81" s="51" t="str">
        <f>'1ここに記入'!M178</f>
        <v>00</v>
      </c>
      <c r="L81" s="247">
        <f>'1ここに記入'!H178</f>
        <v>0</v>
      </c>
      <c r="M81" s="248"/>
      <c r="N81" s="248"/>
      <c r="O81" s="249"/>
      <c r="P81" s="54">
        <v>212</v>
      </c>
      <c r="Q81" s="50">
        <f>'1ここに記入'!E224</f>
        <v>0</v>
      </c>
      <c r="R81" s="51" t="str">
        <f>'1ここに記入'!M224</f>
        <v>00</v>
      </c>
      <c r="S81" s="247">
        <f>'1ここに記入'!H224</f>
        <v>0</v>
      </c>
      <c r="T81" s="248"/>
      <c r="U81" s="248"/>
      <c r="V81" s="249"/>
    </row>
    <row r="82" spans="2:22" ht="33" customHeight="1">
      <c r="B82" s="53">
        <v>121</v>
      </c>
      <c r="C82" s="50">
        <f>'1ここに記入'!E133</f>
        <v>0</v>
      </c>
      <c r="D82" s="51" t="str">
        <f>'1ここに記入'!M133</f>
        <v>00</v>
      </c>
      <c r="E82" s="247">
        <f>'1ここに記入'!H133</f>
        <v>0</v>
      </c>
      <c r="F82" s="248"/>
      <c r="G82" s="248"/>
      <c r="H82" s="249"/>
      <c r="I82" s="127">
        <v>167</v>
      </c>
      <c r="J82" s="50">
        <f>'1ここに記入'!E179</f>
        <v>0</v>
      </c>
      <c r="K82" s="51" t="str">
        <f>'1ここに記入'!M179</f>
        <v>00</v>
      </c>
      <c r="L82" s="247">
        <f>'1ここに記入'!H179</f>
        <v>0</v>
      </c>
      <c r="M82" s="248"/>
      <c r="N82" s="248"/>
      <c r="O82" s="249"/>
      <c r="P82" s="52">
        <v>213</v>
      </c>
      <c r="Q82" s="50">
        <f>'1ここに記入'!E225</f>
        <v>0</v>
      </c>
      <c r="R82" s="51" t="str">
        <f>'1ここに記入'!M225</f>
        <v>00</v>
      </c>
      <c r="S82" s="247">
        <f>'1ここに記入'!H225</f>
        <v>0</v>
      </c>
      <c r="T82" s="248"/>
      <c r="U82" s="248"/>
      <c r="V82" s="249"/>
    </row>
    <row r="83" spans="2:22" ht="33" customHeight="1">
      <c r="B83" s="53">
        <v>122</v>
      </c>
      <c r="C83" s="50">
        <f>'1ここに記入'!E134</f>
        <v>0</v>
      </c>
      <c r="D83" s="51" t="str">
        <f>'1ここに記入'!M134</f>
        <v>00</v>
      </c>
      <c r="E83" s="247">
        <f>'1ここに記入'!H134</f>
        <v>0</v>
      </c>
      <c r="F83" s="248"/>
      <c r="G83" s="248"/>
      <c r="H83" s="249"/>
      <c r="I83" s="128">
        <v>168</v>
      </c>
      <c r="J83" s="50">
        <f>'1ここに記入'!E180</f>
        <v>0</v>
      </c>
      <c r="K83" s="51" t="str">
        <f>'1ここに記入'!M180</f>
        <v>00</v>
      </c>
      <c r="L83" s="247">
        <f>'1ここに記入'!H180</f>
        <v>0</v>
      </c>
      <c r="M83" s="248"/>
      <c r="N83" s="248"/>
      <c r="O83" s="249"/>
      <c r="P83" s="54">
        <v>214</v>
      </c>
      <c r="Q83" s="50">
        <f>'1ここに記入'!E226</f>
        <v>0</v>
      </c>
      <c r="R83" s="51" t="str">
        <f>'1ここに記入'!M226</f>
        <v>00</v>
      </c>
      <c r="S83" s="247">
        <f>'1ここに記入'!H226</f>
        <v>0</v>
      </c>
      <c r="T83" s="248"/>
      <c r="U83" s="248"/>
      <c r="V83" s="249"/>
    </row>
    <row r="84" spans="2:22" ht="33" customHeight="1">
      <c r="B84" s="53">
        <v>123</v>
      </c>
      <c r="C84" s="50">
        <f>'1ここに記入'!E135</f>
        <v>0</v>
      </c>
      <c r="D84" s="51" t="str">
        <f>'1ここに記入'!M135</f>
        <v>00</v>
      </c>
      <c r="E84" s="247">
        <f>'1ここに記入'!H135</f>
        <v>0</v>
      </c>
      <c r="F84" s="248"/>
      <c r="G84" s="248"/>
      <c r="H84" s="249"/>
      <c r="I84" s="128">
        <v>169</v>
      </c>
      <c r="J84" s="50">
        <f>'1ここに記入'!E181</f>
        <v>0</v>
      </c>
      <c r="K84" s="51" t="str">
        <f>'1ここに記入'!M181</f>
        <v>00</v>
      </c>
      <c r="L84" s="247">
        <f>'1ここに記入'!H181</f>
        <v>0</v>
      </c>
      <c r="M84" s="248"/>
      <c r="N84" s="248"/>
      <c r="O84" s="249"/>
      <c r="P84" s="52">
        <v>215</v>
      </c>
      <c r="Q84" s="50">
        <f>'1ここに記入'!E227</f>
        <v>0</v>
      </c>
      <c r="R84" s="51" t="str">
        <f>'1ここに記入'!M227</f>
        <v>00</v>
      </c>
      <c r="S84" s="247">
        <f>'1ここに記入'!H227</f>
        <v>0</v>
      </c>
      <c r="T84" s="248"/>
      <c r="U84" s="248"/>
      <c r="V84" s="249"/>
    </row>
    <row r="85" spans="2:22" ht="33" customHeight="1">
      <c r="B85" s="53">
        <v>124</v>
      </c>
      <c r="C85" s="50">
        <f>'1ここに記入'!E136</f>
        <v>0</v>
      </c>
      <c r="D85" s="51" t="str">
        <f>'1ここに記入'!M136</f>
        <v>00</v>
      </c>
      <c r="E85" s="247">
        <f>'1ここに記入'!H136</f>
        <v>0</v>
      </c>
      <c r="F85" s="248"/>
      <c r="G85" s="248"/>
      <c r="H85" s="249"/>
      <c r="I85" s="128">
        <v>170</v>
      </c>
      <c r="J85" s="50">
        <f>'1ここに記入'!E182</f>
        <v>0</v>
      </c>
      <c r="K85" s="51" t="str">
        <f>'1ここに記入'!M182</f>
        <v>00</v>
      </c>
      <c r="L85" s="247">
        <f>'1ここに記入'!H182</f>
        <v>0</v>
      </c>
      <c r="M85" s="248"/>
      <c r="N85" s="248"/>
      <c r="O85" s="249"/>
      <c r="P85" s="54">
        <v>216</v>
      </c>
      <c r="Q85" s="50">
        <f>'1ここに記入'!E228</f>
        <v>0</v>
      </c>
      <c r="R85" s="51" t="str">
        <f>'1ここに記入'!M228</f>
        <v>00</v>
      </c>
      <c r="S85" s="247">
        <f>'1ここに記入'!H228</f>
        <v>0</v>
      </c>
      <c r="T85" s="248"/>
      <c r="U85" s="248"/>
      <c r="V85" s="249"/>
    </row>
    <row r="86" spans="2:22" ht="33" customHeight="1">
      <c r="B86" s="53">
        <v>125</v>
      </c>
      <c r="C86" s="50">
        <f>'1ここに記入'!E137</f>
        <v>0</v>
      </c>
      <c r="D86" s="51" t="str">
        <f>'1ここに記入'!M137</f>
        <v>00</v>
      </c>
      <c r="E86" s="247">
        <f>'1ここに記入'!H137</f>
        <v>0</v>
      </c>
      <c r="F86" s="248"/>
      <c r="G86" s="248"/>
      <c r="H86" s="249"/>
      <c r="I86" s="127">
        <v>171</v>
      </c>
      <c r="J86" s="50">
        <f>'1ここに記入'!E183</f>
        <v>0</v>
      </c>
      <c r="K86" s="51" t="str">
        <f>'1ここに記入'!M183</f>
        <v>00</v>
      </c>
      <c r="L86" s="247">
        <f>'1ここに記入'!H183</f>
        <v>0</v>
      </c>
      <c r="M86" s="248"/>
      <c r="N86" s="248"/>
      <c r="O86" s="249"/>
      <c r="P86" s="52">
        <v>217</v>
      </c>
      <c r="Q86" s="50">
        <f>'1ここに記入'!E229</f>
        <v>0</v>
      </c>
      <c r="R86" s="51" t="str">
        <f>'1ここに記入'!M229</f>
        <v>00</v>
      </c>
      <c r="S86" s="247">
        <f>'1ここに記入'!H229</f>
        <v>0</v>
      </c>
      <c r="T86" s="248"/>
      <c r="U86" s="248"/>
      <c r="V86" s="249"/>
    </row>
    <row r="87" spans="2:22" ht="33" customHeight="1">
      <c r="B87" s="53">
        <v>126</v>
      </c>
      <c r="C87" s="50">
        <f>'1ここに記入'!E138</f>
        <v>0</v>
      </c>
      <c r="D87" s="51" t="str">
        <f>'1ここに記入'!M138</f>
        <v>00</v>
      </c>
      <c r="E87" s="247">
        <f>'1ここに記入'!H138</f>
        <v>0</v>
      </c>
      <c r="F87" s="248"/>
      <c r="G87" s="248"/>
      <c r="H87" s="249"/>
      <c r="I87" s="128">
        <v>172</v>
      </c>
      <c r="J87" s="50">
        <f>'1ここに記入'!E184</f>
        <v>0</v>
      </c>
      <c r="K87" s="51" t="str">
        <f>'1ここに記入'!M184</f>
        <v>00</v>
      </c>
      <c r="L87" s="247">
        <f>'1ここに記入'!H184</f>
        <v>0</v>
      </c>
      <c r="M87" s="248"/>
      <c r="N87" s="248"/>
      <c r="O87" s="249"/>
      <c r="P87" s="54">
        <v>218</v>
      </c>
      <c r="Q87" s="50">
        <f>'1ここに記入'!E230</f>
        <v>0</v>
      </c>
      <c r="R87" s="51" t="str">
        <f>'1ここに記入'!M230</f>
        <v>00</v>
      </c>
      <c r="S87" s="247">
        <f>'1ここに記入'!H230</f>
        <v>0</v>
      </c>
      <c r="T87" s="248"/>
      <c r="U87" s="248"/>
      <c r="V87" s="249"/>
    </row>
    <row r="88" spans="2:22" ht="33" customHeight="1">
      <c r="B88" s="53">
        <v>127</v>
      </c>
      <c r="C88" s="50">
        <f>'1ここに記入'!E139</f>
        <v>0</v>
      </c>
      <c r="D88" s="51" t="str">
        <f>'1ここに記入'!M139</f>
        <v>00</v>
      </c>
      <c r="E88" s="247">
        <f>'1ここに記入'!H139</f>
        <v>0</v>
      </c>
      <c r="F88" s="248"/>
      <c r="G88" s="248"/>
      <c r="H88" s="249"/>
      <c r="I88" s="128">
        <v>173</v>
      </c>
      <c r="J88" s="50">
        <f>'1ここに記入'!E185</f>
        <v>0</v>
      </c>
      <c r="K88" s="51" t="str">
        <f>'1ここに記入'!M185</f>
        <v>00</v>
      </c>
      <c r="L88" s="247">
        <f>'1ここに記入'!H185</f>
        <v>0</v>
      </c>
      <c r="M88" s="248"/>
      <c r="N88" s="248"/>
      <c r="O88" s="249"/>
      <c r="P88" s="52">
        <v>219</v>
      </c>
      <c r="Q88" s="50">
        <f>'1ここに記入'!E231</f>
        <v>0</v>
      </c>
      <c r="R88" s="51" t="str">
        <f>'1ここに記入'!M231</f>
        <v>00</v>
      </c>
      <c r="S88" s="247">
        <f>'1ここに記入'!H231</f>
        <v>0</v>
      </c>
      <c r="T88" s="248"/>
      <c r="U88" s="248"/>
      <c r="V88" s="249"/>
    </row>
    <row r="89" spans="2:22" ht="33" customHeight="1">
      <c r="B89" s="53">
        <v>128</v>
      </c>
      <c r="C89" s="50">
        <f>'1ここに記入'!E140</f>
        <v>0</v>
      </c>
      <c r="D89" s="51" t="str">
        <f>'1ここに記入'!M140</f>
        <v>00</v>
      </c>
      <c r="E89" s="247">
        <f>'1ここに記入'!H140</f>
        <v>0</v>
      </c>
      <c r="F89" s="248"/>
      <c r="G89" s="248"/>
      <c r="H89" s="249"/>
      <c r="I89" s="128">
        <v>174</v>
      </c>
      <c r="J89" s="50">
        <f>'1ここに記入'!E186</f>
        <v>0</v>
      </c>
      <c r="K89" s="51" t="str">
        <f>'1ここに記入'!M186</f>
        <v>00</v>
      </c>
      <c r="L89" s="247">
        <f>'1ここに記入'!H186</f>
        <v>0</v>
      </c>
      <c r="M89" s="248"/>
      <c r="N89" s="248"/>
      <c r="O89" s="249"/>
      <c r="P89" s="54">
        <v>220</v>
      </c>
      <c r="Q89" s="50">
        <f>'1ここに記入'!E232</f>
        <v>0</v>
      </c>
      <c r="R89" s="51" t="str">
        <f>'1ここに記入'!M232</f>
        <v>00</v>
      </c>
      <c r="S89" s="247">
        <f>'1ここに記入'!H232</f>
        <v>0</v>
      </c>
      <c r="T89" s="248"/>
      <c r="U89" s="248"/>
      <c r="V89" s="249"/>
    </row>
    <row r="90" spans="2:22" ht="33" customHeight="1">
      <c r="B90" s="53">
        <v>129</v>
      </c>
      <c r="C90" s="50">
        <f>'1ここに記入'!E141</f>
        <v>0</v>
      </c>
      <c r="D90" s="51" t="str">
        <f>'1ここに記入'!M141</f>
        <v>00</v>
      </c>
      <c r="E90" s="247">
        <f>'1ここに記入'!H141</f>
        <v>0</v>
      </c>
      <c r="F90" s="248"/>
      <c r="G90" s="248"/>
      <c r="H90" s="249"/>
      <c r="I90" s="127">
        <v>175</v>
      </c>
      <c r="J90" s="50">
        <f>'1ここに記入'!E187</f>
        <v>0</v>
      </c>
      <c r="K90" s="51" t="str">
        <f>'1ここに記入'!M187</f>
        <v>00</v>
      </c>
      <c r="L90" s="247">
        <f>'1ここに記入'!H187</f>
        <v>0</v>
      </c>
      <c r="M90" s="248"/>
      <c r="N90" s="248"/>
      <c r="O90" s="249"/>
      <c r="P90" s="52">
        <v>221</v>
      </c>
      <c r="Q90" s="50">
        <f>'1ここに記入'!E233</f>
        <v>0</v>
      </c>
      <c r="R90" s="51" t="str">
        <f>'1ここに記入'!M233</f>
        <v>00</v>
      </c>
      <c r="S90" s="247">
        <f>'1ここに記入'!H233</f>
        <v>0</v>
      </c>
      <c r="T90" s="248"/>
      <c r="U90" s="248"/>
      <c r="V90" s="249"/>
    </row>
    <row r="91" spans="2:22" ht="33" customHeight="1">
      <c r="B91" s="53">
        <v>130</v>
      </c>
      <c r="C91" s="50">
        <f>'1ここに記入'!E142</f>
        <v>0</v>
      </c>
      <c r="D91" s="51" t="str">
        <f>'1ここに記入'!M142</f>
        <v>00</v>
      </c>
      <c r="E91" s="247">
        <f>'1ここに記入'!H142</f>
        <v>0</v>
      </c>
      <c r="F91" s="248"/>
      <c r="G91" s="248"/>
      <c r="H91" s="249"/>
      <c r="I91" s="128">
        <v>176</v>
      </c>
      <c r="J91" s="50">
        <f>'1ここに記入'!E188</f>
        <v>0</v>
      </c>
      <c r="K91" s="51" t="str">
        <f>'1ここに記入'!M188</f>
        <v>00</v>
      </c>
      <c r="L91" s="247">
        <f>'1ここに記入'!H188</f>
        <v>0</v>
      </c>
      <c r="M91" s="248"/>
      <c r="N91" s="248"/>
      <c r="O91" s="249"/>
      <c r="P91" s="54">
        <v>222</v>
      </c>
      <c r="Q91" s="50">
        <f>'1ここに記入'!E234</f>
        <v>0</v>
      </c>
      <c r="R91" s="51" t="str">
        <f>'1ここに記入'!M234</f>
        <v>00</v>
      </c>
      <c r="S91" s="247">
        <f>'1ここに記入'!H234</f>
        <v>0</v>
      </c>
      <c r="T91" s="248"/>
      <c r="U91" s="248"/>
      <c r="V91" s="249"/>
    </row>
    <row r="92" spans="2:22" ht="33" customHeight="1">
      <c r="B92" s="53">
        <v>131</v>
      </c>
      <c r="C92" s="50">
        <f>'1ここに記入'!E143</f>
        <v>0</v>
      </c>
      <c r="D92" s="51" t="str">
        <f>'1ここに記入'!M143</f>
        <v>00</v>
      </c>
      <c r="E92" s="247">
        <f>'1ここに記入'!H143</f>
        <v>0</v>
      </c>
      <c r="F92" s="248"/>
      <c r="G92" s="248"/>
      <c r="H92" s="249"/>
      <c r="I92" s="128">
        <v>177</v>
      </c>
      <c r="J92" s="50">
        <f>'1ここに記入'!E189</f>
        <v>0</v>
      </c>
      <c r="K92" s="51" t="str">
        <f>'1ここに記入'!M189</f>
        <v>00</v>
      </c>
      <c r="L92" s="247">
        <f>'1ここに記入'!H189</f>
        <v>0</v>
      </c>
      <c r="M92" s="248"/>
      <c r="N92" s="248"/>
      <c r="O92" s="249"/>
      <c r="P92" s="52">
        <v>223</v>
      </c>
      <c r="Q92" s="50">
        <f>'1ここに記入'!E235</f>
        <v>0</v>
      </c>
      <c r="R92" s="51" t="str">
        <f>'1ここに記入'!M235</f>
        <v>00</v>
      </c>
      <c r="S92" s="247">
        <f>'1ここに記入'!H235</f>
        <v>0</v>
      </c>
      <c r="T92" s="248"/>
      <c r="U92" s="248"/>
      <c r="V92" s="249"/>
    </row>
    <row r="93" spans="2:22" ht="33" customHeight="1">
      <c r="B93" s="53">
        <v>132</v>
      </c>
      <c r="C93" s="50">
        <f>'1ここに記入'!E144</f>
        <v>0</v>
      </c>
      <c r="D93" s="51" t="str">
        <f>'1ここに記入'!M144</f>
        <v>00</v>
      </c>
      <c r="E93" s="247">
        <f>'1ここに記入'!H144</f>
        <v>0</v>
      </c>
      <c r="F93" s="248"/>
      <c r="G93" s="248"/>
      <c r="H93" s="249"/>
      <c r="I93" s="128">
        <v>178</v>
      </c>
      <c r="J93" s="50">
        <f>'1ここに記入'!E190</f>
        <v>0</v>
      </c>
      <c r="K93" s="51" t="str">
        <f>'1ここに記入'!M190</f>
        <v>00</v>
      </c>
      <c r="L93" s="247">
        <f>'1ここに記入'!H190</f>
        <v>0</v>
      </c>
      <c r="M93" s="248"/>
      <c r="N93" s="248"/>
      <c r="O93" s="249"/>
      <c r="P93" s="54">
        <v>224</v>
      </c>
      <c r="Q93" s="50">
        <f>'1ここに記入'!E236</f>
        <v>0</v>
      </c>
      <c r="R93" s="51" t="str">
        <f>'1ここに記入'!M236</f>
        <v>00</v>
      </c>
      <c r="S93" s="247">
        <f>'1ここに記入'!H236</f>
        <v>0</v>
      </c>
      <c r="T93" s="248"/>
      <c r="U93" s="248"/>
      <c r="V93" s="249"/>
    </row>
    <row r="94" spans="2:22" ht="33" customHeight="1">
      <c r="B94" s="53">
        <v>133</v>
      </c>
      <c r="C94" s="50">
        <f>'1ここに記入'!E145</f>
        <v>0</v>
      </c>
      <c r="D94" s="51" t="str">
        <f>'1ここに記入'!M145</f>
        <v>00</v>
      </c>
      <c r="E94" s="247">
        <f>'1ここに記入'!H145</f>
        <v>0</v>
      </c>
      <c r="F94" s="248"/>
      <c r="G94" s="248"/>
      <c r="H94" s="249"/>
      <c r="I94" s="127">
        <v>179</v>
      </c>
      <c r="J94" s="50">
        <f>'1ここに記入'!E191</f>
        <v>0</v>
      </c>
      <c r="K94" s="51" t="str">
        <f>'1ここに記入'!M191</f>
        <v>00</v>
      </c>
      <c r="L94" s="247">
        <f>'1ここに記入'!H191</f>
        <v>0</v>
      </c>
      <c r="M94" s="248"/>
      <c r="N94" s="248"/>
      <c r="O94" s="249"/>
      <c r="P94" s="52">
        <v>225</v>
      </c>
      <c r="Q94" s="50">
        <f>'1ここに記入'!E237</f>
        <v>0</v>
      </c>
      <c r="R94" s="51" t="str">
        <f>'1ここに記入'!M237</f>
        <v>00</v>
      </c>
      <c r="S94" s="247">
        <f>'1ここに記入'!H237</f>
        <v>0</v>
      </c>
      <c r="T94" s="248"/>
      <c r="U94" s="248"/>
      <c r="V94" s="249"/>
    </row>
    <row r="95" spans="2:22" ht="33" customHeight="1">
      <c r="B95" s="53">
        <v>134</v>
      </c>
      <c r="C95" s="50">
        <f>'1ここに記入'!E146</f>
        <v>0</v>
      </c>
      <c r="D95" s="51" t="str">
        <f>'1ここに記入'!M146</f>
        <v>00</v>
      </c>
      <c r="E95" s="247">
        <f>'1ここに記入'!H146</f>
        <v>0</v>
      </c>
      <c r="F95" s="248"/>
      <c r="G95" s="248"/>
      <c r="H95" s="249"/>
      <c r="I95" s="128">
        <v>180</v>
      </c>
      <c r="J95" s="50">
        <f>'1ここに記入'!E192</f>
        <v>0</v>
      </c>
      <c r="K95" s="51" t="str">
        <f>'1ここに記入'!M192</f>
        <v>00</v>
      </c>
      <c r="L95" s="247">
        <f>'1ここに記入'!H192</f>
        <v>0</v>
      </c>
      <c r="M95" s="248"/>
      <c r="N95" s="248"/>
      <c r="O95" s="249"/>
      <c r="P95" s="54">
        <v>226</v>
      </c>
      <c r="Q95" s="50">
        <f>'1ここに記入'!E238</f>
        <v>0</v>
      </c>
      <c r="R95" s="51" t="str">
        <f>'1ここに記入'!M238</f>
        <v>00</v>
      </c>
      <c r="S95" s="247">
        <f>'1ここに記入'!H238</f>
        <v>0</v>
      </c>
      <c r="T95" s="248"/>
      <c r="U95" s="248"/>
      <c r="V95" s="249"/>
    </row>
    <row r="96" spans="2:22" ht="33" customHeight="1">
      <c r="B96" s="53">
        <v>135</v>
      </c>
      <c r="C96" s="50">
        <f>'1ここに記入'!E147</f>
        <v>0</v>
      </c>
      <c r="D96" s="51" t="str">
        <f>'1ここに記入'!M147</f>
        <v>00</v>
      </c>
      <c r="E96" s="247">
        <f>'1ここに記入'!H147</f>
        <v>0</v>
      </c>
      <c r="F96" s="248"/>
      <c r="G96" s="248"/>
      <c r="H96" s="249"/>
      <c r="I96" s="128">
        <v>181</v>
      </c>
      <c r="J96" s="50">
        <f>'1ここに記入'!E193</f>
        <v>0</v>
      </c>
      <c r="K96" s="51" t="str">
        <f>'1ここに記入'!M193</f>
        <v>00</v>
      </c>
      <c r="L96" s="247">
        <f>'1ここに記入'!H193</f>
        <v>0</v>
      </c>
      <c r="M96" s="248"/>
      <c r="N96" s="248"/>
      <c r="O96" s="249"/>
      <c r="P96" s="52">
        <v>227</v>
      </c>
      <c r="Q96" s="50">
        <f>'1ここに記入'!E239</f>
        <v>0</v>
      </c>
      <c r="R96" s="51" t="str">
        <f>'1ここに記入'!M239</f>
        <v>00</v>
      </c>
      <c r="S96" s="247">
        <f>'1ここに記入'!H239</f>
        <v>0</v>
      </c>
      <c r="T96" s="248"/>
      <c r="U96" s="248"/>
      <c r="V96" s="249"/>
    </row>
    <row r="97" spans="2:22" ht="33" customHeight="1">
      <c r="B97" s="53">
        <v>136</v>
      </c>
      <c r="C97" s="50">
        <f>'1ここに記入'!E148</f>
        <v>0</v>
      </c>
      <c r="D97" s="51" t="str">
        <f>'1ここに記入'!M148</f>
        <v>00</v>
      </c>
      <c r="E97" s="247">
        <f>'1ここに記入'!H148</f>
        <v>0</v>
      </c>
      <c r="F97" s="248"/>
      <c r="G97" s="248"/>
      <c r="H97" s="249"/>
      <c r="I97" s="128">
        <v>182</v>
      </c>
      <c r="J97" s="50">
        <f>'1ここに記入'!E194</f>
        <v>0</v>
      </c>
      <c r="K97" s="51" t="str">
        <f>'1ここに記入'!M194</f>
        <v>00</v>
      </c>
      <c r="L97" s="247">
        <f>'1ここに記入'!H194</f>
        <v>0</v>
      </c>
      <c r="M97" s="248"/>
      <c r="N97" s="248"/>
      <c r="O97" s="249"/>
      <c r="P97" s="54">
        <v>228</v>
      </c>
      <c r="Q97" s="50">
        <f>'1ここに記入'!E240</f>
        <v>0</v>
      </c>
      <c r="R97" s="51" t="str">
        <f>'1ここに記入'!M240</f>
        <v>00</v>
      </c>
      <c r="S97" s="247">
        <f>'1ここに記入'!H240</f>
        <v>0</v>
      </c>
      <c r="T97" s="248"/>
      <c r="U97" s="248"/>
      <c r="V97" s="249"/>
    </row>
    <row r="98" spans="2:22" ht="33" customHeight="1">
      <c r="B98" s="53">
        <v>137</v>
      </c>
      <c r="C98" s="50">
        <f>'1ここに記入'!E149</f>
        <v>0</v>
      </c>
      <c r="D98" s="51" t="str">
        <f>'1ここに記入'!M149</f>
        <v>00</v>
      </c>
      <c r="E98" s="247">
        <f>'1ここに記入'!H149</f>
        <v>0</v>
      </c>
      <c r="F98" s="248"/>
      <c r="G98" s="248"/>
      <c r="H98" s="249"/>
      <c r="I98" s="127">
        <v>183</v>
      </c>
      <c r="J98" s="50">
        <f>'1ここに記入'!E195</f>
        <v>0</v>
      </c>
      <c r="K98" s="51" t="str">
        <f>'1ここに記入'!M195</f>
        <v>00</v>
      </c>
      <c r="L98" s="247">
        <f>'1ここに記入'!H195</f>
        <v>0</v>
      </c>
      <c r="M98" s="248"/>
      <c r="N98" s="248"/>
      <c r="O98" s="249"/>
      <c r="P98" s="52">
        <v>229</v>
      </c>
      <c r="Q98" s="50">
        <f>'1ここに記入'!E241</f>
        <v>0</v>
      </c>
      <c r="R98" s="51" t="str">
        <f>'1ここに記入'!M241</f>
        <v>00</v>
      </c>
      <c r="S98" s="247">
        <f>'1ここに記入'!H241</f>
        <v>0</v>
      </c>
      <c r="T98" s="248"/>
      <c r="U98" s="248"/>
      <c r="V98" s="249"/>
    </row>
    <row r="99" spans="2:22" ht="33" customHeight="1">
      <c r="B99" s="53">
        <v>138</v>
      </c>
      <c r="C99" s="50">
        <f>'1ここに記入'!E150</f>
        <v>0</v>
      </c>
      <c r="D99" s="51" t="str">
        <f>'1ここに記入'!M150</f>
        <v>00</v>
      </c>
      <c r="E99" s="247">
        <f>'1ここに記入'!H150</f>
        <v>0</v>
      </c>
      <c r="F99" s="248"/>
      <c r="G99" s="248"/>
      <c r="H99" s="249"/>
      <c r="I99" s="128">
        <v>184</v>
      </c>
      <c r="J99" s="50">
        <f>'1ここに記入'!E196</f>
        <v>0</v>
      </c>
      <c r="K99" s="51" t="str">
        <f>'1ここに記入'!M196</f>
        <v>00</v>
      </c>
      <c r="L99" s="247">
        <f>'1ここに記入'!H196</f>
        <v>0</v>
      </c>
      <c r="M99" s="248"/>
      <c r="N99" s="248"/>
      <c r="O99" s="249"/>
      <c r="P99" s="54">
        <v>230</v>
      </c>
      <c r="Q99" s="50">
        <f>'1ここに記入'!E242</f>
        <v>0</v>
      </c>
      <c r="R99" s="51" t="str">
        <f>'1ここに記入'!M242</f>
        <v>00</v>
      </c>
      <c r="S99" s="247">
        <f>'1ここに記入'!H242</f>
        <v>0</v>
      </c>
      <c r="T99" s="248"/>
      <c r="U99" s="248"/>
      <c r="V99" s="249"/>
    </row>
    <row r="100" spans="2:22" ht="33" customHeight="1">
      <c r="B100" s="53">
        <v>139</v>
      </c>
      <c r="C100" s="50">
        <f>'1ここに記入'!E151</f>
        <v>0</v>
      </c>
      <c r="D100" s="51" t="str">
        <f>'1ここに記入'!M151</f>
        <v>00</v>
      </c>
      <c r="E100" s="247">
        <f>'1ここに記入'!H151</f>
        <v>0</v>
      </c>
      <c r="F100" s="248"/>
      <c r="G100" s="248"/>
      <c r="H100" s="249"/>
      <c r="I100" s="128">
        <v>185</v>
      </c>
      <c r="J100" s="50">
        <f>'1ここに記入'!E197</f>
        <v>0</v>
      </c>
      <c r="K100" s="51" t="str">
        <f>'1ここに記入'!M197</f>
        <v>00</v>
      </c>
      <c r="L100" s="247">
        <f>'1ここに記入'!H197</f>
        <v>0</v>
      </c>
      <c r="M100" s="248"/>
      <c r="N100" s="248"/>
      <c r="O100" s="249"/>
      <c r="P100" s="52">
        <v>231</v>
      </c>
      <c r="Q100" s="50">
        <f>'1ここに記入'!E243</f>
        <v>0</v>
      </c>
      <c r="R100" s="51" t="str">
        <f>'1ここに記入'!M243</f>
        <v>00</v>
      </c>
      <c r="S100" s="247">
        <f>'1ここに記入'!H243</f>
        <v>0</v>
      </c>
      <c r="T100" s="248"/>
      <c r="U100" s="248"/>
      <c r="V100" s="249"/>
    </row>
    <row r="101" spans="2:22" ht="33" customHeight="1">
      <c r="B101" s="53">
        <v>140</v>
      </c>
      <c r="C101" s="50">
        <f>'1ここに記入'!E152</f>
        <v>0</v>
      </c>
      <c r="D101" s="51" t="str">
        <f>'1ここに記入'!M152</f>
        <v>00</v>
      </c>
      <c r="E101" s="247">
        <f>'1ここに記入'!H152</f>
        <v>0</v>
      </c>
      <c r="F101" s="248"/>
      <c r="G101" s="248"/>
      <c r="H101" s="249"/>
      <c r="I101" s="128">
        <v>186</v>
      </c>
      <c r="J101" s="50">
        <f>'1ここに記入'!E198</f>
        <v>0</v>
      </c>
      <c r="K101" s="51" t="str">
        <f>'1ここに記入'!M198</f>
        <v>00</v>
      </c>
      <c r="L101" s="247">
        <f>'1ここに記入'!H198</f>
        <v>0</v>
      </c>
      <c r="M101" s="248"/>
      <c r="N101" s="248"/>
      <c r="O101" s="249"/>
      <c r="P101" s="54">
        <v>232</v>
      </c>
      <c r="Q101" s="50">
        <f>'1ここに記入'!E244</f>
        <v>0</v>
      </c>
      <c r="R101" s="51" t="str">
        <f>'1ここに記入'!M244</f>
        <v>00</v>
      </c>
      <c r="S101" s="247">
        <f>'1ここに記入'!H244</f>
        <v>0</v>
      </c>
      <c r="T101" s="248"/>
      <c r="U101" s="248"/>
      <c r="V101" s="249"/>
    </row>
    <row r="102" spans="2:22" ht="33" customHeight="1">
      <c r="B102" s="53">
        <v>141</v>
      </c>
      <c r="C102" s="50">
        <f>'1ここに記入'!E153</f>
        <v>0</v>
      </c>
      <c r="D102" s="51" t="str">
        <f>'1ここに記入'!M153</f>
        <v>00</v>
      </c>
      <c r="E102" s="247">
        <f>'1ここに記入'!H153</f>
        <v>0</v>
      </c>
      <c r="F102" s="248"/>
      <c r="G102" s="248"/>
      <c r="H102" s="249"/>
      <c r="I102" s="127">
        <v>187</v>
      </c>
      <c r="J102" s="50">
        <f>'1ここに記入'!E199</f>
        <v>0</v>
      </c>
      <c r="K102" s="51" t="str">
        <f>'1ここに記入'!M199</f>
        <v>00</v>
      </c>
      <c r="L102" s="247">
        <f>'1ここに記入'!H199</f>
        <v>0</v>
      </c>
      <c r="M102" s="248"/>
      <c r="N102" s="248"/>
      <c r="O102" s="249"/>
      <c r="P102" s="52">
        <v>233</v>
      </c>
      <c r="Q102" s="50">
        <f>'1ここに記入'!E245</f>
        <v>0</v>
      </c>
      <c r="R102" s="51" t="str">
        <f>'1ここに記入'!M245</f>
        <v>00</v>
      </c>
      <c r="S102" s="247">
        <f>'1ここに記入'!H245</f>
        <v>0</v>
      </c>
      <c r="T102" s="248"/>
      <c r="U102" s="248"/>
      <c r="V102" s="249"/>
    </row>
    <row r="103" spans="2:22" ht="33" customHeight="1" thickBot="1">
      <c r="B103" s="129">
        <v>142</v>
      </c>
      <c r="C103" s="50">
        <f>'1ここに記入'!E154</f>
        <v>0</v>
      </c>
      <c r="D103" s="51" t="str">
        <f>'1ここに記入'!M154</f>
        <v>00</v>
      </c>
      <c r="E103" s="247">
        <f>'1ここに記入'!H154</f>
        <v>0</v>
      </c>
      <c r="F103" s="248"/>
      <c r="G103" s="248"/>
      <c r="H103" s="249"/>
      <c r="I103" s="128">
        <v>188</v>
      </c>
      <c r="J103" s="50">
        <f>'1ここに記入'!E200</f>
        <v>0</v>
      </c>
      <c r="K103" s="51" t="str">
        <f>'1ここに記入'!M200</f>
        <v>00</v>
      </c>
      <c r="L103" s="247">
        <f>'1ここに記入'!H200</f>
        <v>0</v>
      </c>
      <c r="M103" s="248"/>
      <c r="N103" s="248"/>
      <c r="O103" s="249"/>
      <c r="P103" s="54">
        <v>234</v>
      </c>
      <c r="Q103" s="50">
        <f>'1ここに記入'!E246</f>
        <v>0</v>
      </c>
      <c r="R103" s="51" t="str">
        <f>'1ここに記入'!M246</f>
        <v>00</v>
      </c>
      <c r="S103" s="247">
        <f>'1ここに記入'!H246</f>
        <v>0</v>
      </c>
      <c r="T103" s="248"/>
      <c r="U103" s="248"/>
      <c r="V103" s="249"/>
    </row>
    <row r="104" spans="2:22" ht="22.9" customHeight="1">
      <c r="I104" s="56"/>
    </row>
    <row r="105" spans="2:22" ht="22.9" customHeight="1"/>
    <row r="106" spans="2:22" ht="22.9" customHeight="1"/>
    <row r="107" spans="2:22" ht="22.9" customHeight="1"/>
    <row r="108" spans="2:22" ht="22.9" customHeight="1"/>
    <row r="109" spans="2:22" ht="22.9" customHeight="1"/>
    <row r="110" spans="2:22" ht="22.9" customHeight="1"/>
    <row r="111" spans="2:22" ht="22.9" customHeight="1"/>
    <row r="112" spans="2:22" ht="22.9" customHeight="1"/>
    <row r="113" ht="22.9" customHeight="1"/>
    <row r="114" ht="22.9" customHeight="1"/>
    <row r="115" ht="22.9" customHeight="1"/>
    <row r="116" ht="22.9" customHeight="1"/>
    <row r="117" ht="22.9" customHeight="1"/>
    <row r="118" ht="22.9" customHeight="1"/>
    <row r="119" ht="22.9" customHeight="1"/>
    <row r="120" ht="22.9" customHeight="1"/>
    <row r="121" ht="22.9" customHeight="1"/>
    <row r="122" ht="22.9" customHeight="1"/>
    <row r="123" ht="22.9" customHeight="1"/>
  </sheetData>
  <sheetProtection sheet="1" objects="1" scenarios="1"/>
  <mergeCells count="302">
    <mergeCell ref="D2:M2"/>
    <mergeCell ref="B2:C2"/>
    <mergeCell ref="E103:H103"/>
    <mergeCell ref="L103:O103"/>
    <mergeCell ref="S103:V103"/>
    <mergeCell ref="E101:H101"/>
    <mergeCell ref="L101:O101"/>
    <mergeCell ref="S101:V101"/>
    <mergeCell ref="E102:H102"/>
    <mergeCell ref="L102:O102"/>
    <mergeCell ref="S102:V102"/>
    <mergeCell ref="E99:H99"/>
    <mergeCell ref="L99:O99"/>
    <mergeCell ref="S99:V99"/>
    <mergeCell ref="E100:H100"/>
    <mergeCell ref="L100:O100"/>
    <mergeCell ref="S100:V100"/>
    <mergeCell ref="E97:H97"/>
    <mergeCell ref="L97:O97"/>
    <mergeCell ref="S97:V97"/>
    <mergeCell ref="E98:H98"/>
    <mergeCell ref="L98:O98"/>
    <mergeCell ref="S98:V98"/>
    <mergeCell ref="E95:H95"/>
    <mergeCell ref="L95:O95"/>
    <mergeCell ref="S95:V95"/>
    <mergeCell ref="E96:H96"/>
    <mergeCell ref="L96:O96"/>
    <mergeCell ref="S96:V96"/>
    <mergeCell ref="E93:H93"/>
    <mergeCell ref="L93:O93"/>
    <mergeCell ref="S93:V93"/>
    <mergeCell ref="E94:H94"/>
    <mergeCell ref="L94:O94"/>
    <mergeCell ref="S94:V94"/>
    <mergeCell ref="E91:H91"/>
    <mergeCell ref="L91:O91"/>
    <mergeCell ref="S91:V91"/>
    <mergeCell ref="E92:H92"/>
    <mergeCell ref="L92:O92"/>
    <mergeCell ref="S92:V92"/>
    <mergeCell ref="E89:H89"/>
    <mergeCell ref="L89:O89"/>
    <mergeCell ref="S89:V89"/>
    <mergeCell ref="E90:H90"/>
    <mergeCell ref="L90:O90"/>
    <mergeCell ref="S90:V90"/>
    <mergeCell ref="E87:H87"/>
    <mergeCell ref="L87:O87"/>
    <mergeCell ref="S87:V87"/>
    <mergeCell ref="E88:H88"/>
    <mergeCell ref="L88:O88"/>
    <mergeCell ref="S88:V88"/>
    <mergeCell ref="E85:H85"/>
    <mergeCell ref="L85:O85"/>
    <mergeCell ref="S85:V85"/>
    <mergeCell ref="E86:H86"/>
    <mergeCell ref="L86:O86"/>
    <mergeCell ref="S86:V86"/>
    <mergeCell ref="E83:H83"/>
    <mergeCell ref="L83:O83"/>
    <mergeCell ref="S83:V83"/>
    <mergeCell ref="E84:H84"/>
    <mergeCell ref="L84:O84"/>
    <mergeCell ref="S84:V84"/>
    <mergeCell ref="E81:H81"/>
    <mergeCell ref="L81:O81"/>
    <mergeCell ref="S81:V81"/>
    <mergeCell ref="E82:H82"/>
    <mergeCell ref="L82:O82"/>
    <mergeCell ref="S82:V82"/>
    <mergeCell ref="E79:H79"/>
    <mergeCell ref="L79:O79"/>
    <mergeCell ref="S79:V79"/>
    <mergeCell ref="E80:H80"/>
    <mergeCell ref="L80:O80"/>
    <mergeCell ref="S80:V80"/>
    <mergeCell ref="E77:H77"/>
    <mergeCell ref="L77:O77"/>
    <mergeCell ref="S77:V77"/>
    <mergeCell ref="E78:H78"/>
    <mergeCell ref="L78:O78"/>
    <mergeCell ref="S78:V78"/>
    <mergeCell ref="E75:H75"/>
    <mergeCell ref="L75:O75"/>
    <mergeCell ref="S75:V75"/>
    <mergeCell ref="E76:H76"/>
    <mergeCell ref="L76:O76"/>
    <mergeCell ref="S76:V76"/>
    <mergeCell ref="E73:H73"/>
    <mergeCell ref="L73:O73"/>
    <mergeCell ref="S73:V73"/>
    <mergeCell ref="E74:H74"/>
    <mergeCell ref="L74:O74"/>
    <mergeCell ref="S74:V74"/>
    <mergeCell ref="E71:H71"/>
    <mergeCell ref="L71:O71"/>
    <mergeCell ref="S71:V71"/>
    <mergeCell ref="E72:H72"/>
    <mergeCell ref="L72:O72"/>
    <mergeCell ref="S72:V72"/>
    <mergeCell ref="E69:H69"/>
    <mergeCell ref="L69:O69"/>
    <mergeCell ref="S69:V69"/>
    <mergeCell ref="E70:H70"/>
    <mergeCell ref="L70:O70"/>
    <mergeCell ref="S70:V70"/>
    <mergeCell ref="E67:H67"/>
    <mergeCell ref="L67:O67"/>
    <mergeCell ref="S67:V67"/>
    <mergeCell ref="E68:H68"/>
    <mergeCell ref="L68:O68"/>
    <mergeCell ref="S68:V68"/>
    <mergeCell ref="E65:H65"/>
    <mergeCell ref="L65:O65"/>
    <mergeCell ref="S65:V65"/>
    <mergeCell ref="E66:H66"/>
    <mergeCell ref="L66:O66"/>
    <mergeCell ref="S66:V66"/>
    <mergeCell ref="E63:H63"/>
    <mergeCell ref="L63:O63"/>
    <mergeCell ref="S63:V63"/>
    <mergeCell ref="E64:H64"/>
    <mergeCell ref="L64:O64"/>
    <mergeCell ref="S64:V64"/>
    <mergeCell ref="E61:H61"/>
    <mergeCell ref="L61:O61"/>
    <mergeCell ref="S61:V61"/>
    <mergeCell ref="E62:H62"/>
    <mergeCell ref="L62:O62"/>
    <mergeCell ref="S62:V62"/>
    <mergeCell ref="E59:H59"/>
    <mergeCell ref="L59:O59"/>
    <mergeCell ref="S59:V59"/>
    <mergeCell ref="E60:H60"/>
    <mergeCell ref="L60:O60"/>
    <mergeCell ref="S60:V60"/>
    <mergeCell ref="P56:P57"/>
    <mergeCell ref="Q56:Q57"/>
    <mergeCell ref="R56:R57"/>
    <mergeCell ref="S56:V57"/>
    <mergeCell ref="E58:H58"/>
    <mergeCell ref="L58:O58"/>
    <mergeCell ref="S58:V58"/>
    <mergeCell ref="B50:V50"/>
    <mergeCell ref="B56:B57"/>
    <mergeCell ref="C56:C57"/>
    <mergeCell ref="D56:D57"/>
    <mergeCell ref="E56:H57"/>
    <mergeCell ref="I56:I57"/>
    <mergeCell ref="J56:J57"/>
    <mergeCell ref="K56:K57"/>
    <mergeCell ref="L56:O57"/>
    <mergeCell ref="B51:V53"/>
    <mergeCell ref="E48:H48"/>
    <mergeCell ref="L48:O48"/>
    <mergeCell ref="S48:V48"/>
    <mergeCell ref="E49:H49"/>
    <mergeCell ref="L49:O49"/>
    <mergeCell ref="S49:V49"/>
    <mergeCell ref="E46:H46"/>
    <mergeCell ref="L46:O46"/>
    <mergeCell ref="S46:V46"/>
    <mergeCell ref="E47:H47"/>
    <mergeCell ref="L47:O47"/>
    <mergeCell ref="S47:V47"/>
    <mergeCell ref="E44:H44"/>
    <mergeCell ref="L44:O44"/>
    <mergeCell ref="S44:V44"/>
    <mergeCell ref="E45:H45"/>
    <mergeCell ref="L45:O45"/>
    <mergeCell ref="S45:V45"/>
    <mergeCell ref="E42:H42"/>
    <mergeCell ref="L42:O42"/>
    <mergeCell ref="S42:V42"/>
    <mergeCell ref="E43:H43"/>
    <mergeCell ref="L43:O43"/>
    <mergeCell ref="S43:V43"/>
    <mergeCell ref="E40:H40"/>
    <mergeCell ref="L40:O40"/>
    <mergeCell ref="S40:V40"/>
    <mergeCell ref="E41:H41"/>
    <mergeCell ref="L41:O41"/>
    <mergeCell ref="S41:V41"/>
    <mergeCell ref="E38:H38"/>
    <mergeCell ref="L38:O38"/>
    <mergeCell ref="S38:V38"/>
    <mergeCell ref="E39:H39"/>
    <mergeCell ref="L39:O39"/>
    <mergeCell ref="S39:V39"/>
    <mergeCell ref="E36:H36"/>
    <mergeCell ref="L36:O36"/>
    <mergeCell ref="S36:V36"/>
    <mergeCell ref="E37:H37"/>
    <mergeCell ref="L37:O37"/>
    <mergeCell ref="S37:V37"/>
    <mergeCell ref="E34:H34"/>
    <mergeCell ref="L34:O34"/>
    <mergeCell ref="S34:V34"/>
    <mergeCell ref="E35:H35"/>
    <mergeCell ref="L35:O35"/>
    <mergeCell ref="S35:V35"/>
    <mergeCell ref="E32:H32"/>
    <mergeCell ref="L32:O32"/>
    <mergeCell ref="S32:V32"/>
    <mergeCell ref="E33:H33"/>
    <mergeCell ref="L33:O33"/>
    <mergeCell ref="S33:V33"/>
    <mergeCell ref="E30:H30"/>
    <mergeCell ref="L30:O30"/>
    <mergeCell ref="S30:V30"/>
    <mergeCell ref="E31:H31"/>
    <mergeCell ref="L31:O31"/>
    <mergeCell ref="S31:V31"/>
    <mergeCell ref="E28:H28"/>
    <mergeCell ref="L28:O28"/>
    <mergeCell ref="S28:V28"/>
    <mergeCell ref="E29:H29"/>
    <mergeCell ref="L29:O29"/>
    <mergeCell ref="S29:V29"/>
    <mergeCell ref="E26:H26"/>
    <mergeCell ref="L26:O26"/>
    <mergeCell ref="S26:V26"/>
    <mergeCell ref="E27:H27"/>
    <mergeCell ref="L27:O27"/>
    <mergeCell ref="S27:V27"/>
    <mergeCell ref="E24:H24"/>
    <mergeCell ref="L24:O24"/>
    <mergeCell ref="S24:V24"/>
    <mergeCell ref="E25:H25"/>
    <mergeCell ref="L25:O25"/>
    <mergeCell ref="S25:V25"/>
    <mergeCell ref="E22:H22"/>
    <mergeCell ref="L22:O22"/>
    <mergeCell ref="S22:V22"/>
    <mergeCell ref="E23:H23"/>
    <mergeCell ref="L23:O23"/>
    <mergeCell ref="S23:V23"/>
    <mergeCell ref="E20:H20"/>
    <mergeCell ref="L20:O20"/>
    <mergeCell ref="S20:V20"/>
    <mergeCell ref="E21:H21"/>
    <mergeCell ref="L21:O21"/>
    <mergeCell ref="S21:V21"/>
    <mergeCell ref="E18:H18"/>
    <mergeCell ref="L18:O18"/>
    <mergeCell ref="S18:V18"/>
    <mergeCell ref="E19:H19"/>
    <mergeCell ref="L19:O19"/>
    <mergeCell ref="S19:V19"/>
    <mergeCell ref="K16:K17"/>
    <mergeCell ref="L16:O17"/>
    <mergeCell ref="P16:P17"/>
    <mergeCell ref="Q16:Q17"/>
    <mergeCell ref="R16:R17"/>
    <mergeCell ref="S16:V17"/>
    <mergeCell ref="O14:P14"/>
    <mergeCell ref="Q14:R14"/>
    <mergeCell ref="S14:T14"/>
    <mergeCell ref="M15:U15"/>
    <mergeCell ref="K14:L14"/>
    <mergeCell ref="M14:N14"/>
    <mergeCell ref="B16:B17"/>
    <mergeCell ref="C16:C17"/>
    <mergeCell ref="D16:D17"/>
    <mergeCell ref="E16:H17"/>
    <mergeCell ref="I16:I17"/>
    <mergeCell ref="J16:J17"/>
    <mergeCell ref="C14:D14"/>
    <mergeCell ref="E14:F14"/>
    <mergeCell ref="G14:H14"/>
    <mergeCell ref="I14:J14"/>
    <mergeCell ref="I13:J13"/>
    <mergeCell ref="K13:L13"/>
    <mergeCell ref="M13:N13"/>
    <mergeCell ref="O13:P13"/>
    <mergeCell ref="Q13:R13"/>
    <mergeCell ref="S13:T13"/>
    <mergeCell ref="B8:T10"/>
    <mergeCell ref="U8:V8"/>
    <mergeCell ref="U9:V10"/>
    <mergeCell ref="B12:B14"/>
    <mergeCell ref="C12:F12"/>
    <mergeCell ref="G12:T12"/>
    <mergeCell ref="U12:V14"/>
    <mergeCell ref="C13:D13"/>
    <mergeCell ref="E13:F13"/>
    <mergeCell ref="G13:H13"/>
    <mergeCell ref="I4:T4"/>
    <mergeCell ref="U4:V4"/>
    <mergeCell ref="H5:H6"/>
    <mergeCell ref="J5:L5"/>
    <mergeCell ref="N5:T5"/>
    <mergeCell ref="U5:V6"/>
    <mergeCell ref="J6:N6"/>
    <mergeCell ref="P6:T6"/>
    <mergeCell ref="B4:B6"/>
    <mergeCell ref="C4:C6"/>
    <mergeCell ref="D4:D6"/>
    <mergeCell ref="E4:E6"/>
    <mergeCell ref="F4:F6"/>
    <mergeCell ref="G4:G6"/>
  </mergeCells>
  <phoneticPr fontId="2"/>
  <conditionalFormatting sqref="B18:V50 B51 B54:V103">
    <cfRule type="cellIs" dxfId="0" priority="1" operator="equal">
      <formula>"00"</formula>
    </cfRule>
  </conditionalFormatting>
  <pageMargins left="0.23622047244094491" right="0.23622047244094491" top="0" bottom="0" header="0.31496062992125984" footer="0.31496062992125984"/>
  <pageSetup paperSize="12" scale="59" fitToWidth="0" orientation="portrait" horizontalDpi="300" verticalDpi="300" r:id="rId1"/>
  <rowBreaks count="1" manualBreakCount="1">
    <brk id="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97A6-CF37-4274-BBD5-9ADD7A790C8C}">
  <sheetPr>
    <tabColor rgb="FF00B0F0"/>
  </sheetPr>
  <dimension ref="B1:Y1410"/>
  <sheetViews>
    <sheetView showZeros="0" showWhiteSpace="0" view="pageBreakPreview" topLeftCell="A22" zoomScaleNormal="90" zoomScaleSheetLayoutView="100" workbookViewId="0">
      <selection activeCell="B29" sqref="B29:K29"/>
    </sheetView>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20"/>
      <c r="E1" s="320"/>
      <c r="F1" s="320"/>
      <c r="G1" s="320"/>
      <c r="H1" s="320"/>
      <c r="I1" s="320"/>
      <c r="J1" s="320"/>
      <c r="K1" s="320"/>
      <c r="L1" s="104"/>
      <c r="M1" s="157"/>
      <c r="N1" s="104"/>
      <c r="O1" s="117" t="s">
        <v>213</v>
      </c>
      <c r="P1" s="325" t="str">
        <f>'1ここに記入'!$B$3&amp;"滋賀県教育美術展出品票"</f>
        <v>第72回滋賀県教育美術展出品票</v>
      </c>
      <c r="Q1" s="320"/>
      <c r="R1" s="320"/>
      <c r="S1" s="320"/>
      <c r="T1" s="320"/>
      <c r="U1" s="320"/>
      <c r="V1" s="320"/>
      <c r="W1" s="320"/>
      <c r="X1" s="320"/>
    </row>
    <row r="2" spans="2:24" ht="15" customHeight="1">
      <c r="B2" s="327">
        <v>1</v>
      </c>
      <c r="C2" s="325"/>
      <c r="D2" s="320"/>
      <c r="E2" s="320"/>
      <c r="F2" s="320"/>
      <c r="G2" s="320"/>
      <c r="H2" s="320"/>
      <c r="I2" s="320"/>
      <c r="J2" s="320"/>
      <c r="K2" s="320"/>
      <c r="L2" s="104"/>
      <c r="M2" s="157"/>
      <c r="N2" s="104"/>
      <c r="O2" s="327">
        <v>2</v>
      </c>
      <c r="P2" s="325"/>
      <c r="Q2" s="320"/>
      <c r="R2" s="320"/>
      <c r="S2" s="320"/>
      <c r="T2" s="320"/>
      <c r="U2" s="320"/>
      <c r="V2" s="320"/>
      <c r="W2" s="320"/>
      <c r="X2" s="320"/>
    </row>
    <row r="3" spans="2:24" ht="15" customHeight="1" thickBot="1">
      <c r="B3" s="328"/>
      <c r="C3" s="325"/>
      <c r="D3" s="320"/>
      <c r="E3" s="320"/>
      <c r="F3" s="320"/>
      <c r="G3" s="320"/>
      <c r="H3" s="326"/>
      <c r="I3" s="326"/>
      <c r="J3" s="326"/>
      <c r="K3" s="326"/>
      <c r="L3" s="104"/>
      <c r="M3" s="157"/>
      <c r="N3" s="104"/>
      <c r="O3" s="328"/>
      <c r="P3" s="325"/>
      <c r="Q3" s="320"/>
      <c r="R3" s="320"/>
      <c r="S3" s="320"/>
      <c r="T3" s="320"/>
      <c r="U3" s="326"/>
      <c r="V3" s="326"/>
      <c r="W3" s="326"/>
      <c r="X3" s="326"/>
    </row>
    <row r="4" spans="2:24" ht="15" customHeight="1" thickTop="1" thickBot="1">
      <c r="B4" s="144" t="s">
        <v>157</v>
      </c>
      <c r="C4" s="289">
        <f>VLOOKUP(B2,'1ここに記入'!$A$13:$M$246,2)</f>
        <v>0</v>
      </c>
      <c r="D4" s="289">
        <f>VLOOKUP(B2,'1ここに記入'!$A$13:$M$246,3)</f>
        <v>0</v>
      </c>
      <c r="E4" s="289">
        <f>VLOOKUP(B2,'1ここに記入'!$A$13:$M$246,4)</f>
        <v>0</v>
      </c>
      <c r="F4" s="289">
        <f>VLOOKUP(B2,'1ここに記入'!$A$13:$M$246,5)</f>
        <v>0</v>
      </c>
      <c r="G4" s="289" t="str">
        <f>VLOOKUP(B2,'1ここに記入'!$A$13:$M$246,13)</f>
        <v>00</v>
      </c>
      <c r="H4" s="290" t="e">
        <f>'1ここに記入'!$H$10</f>
        <v>#N/A</v>
      </c>
      <c r="I4" s="291"/>
      <c r="J4" s="291"/>
      <c r="K4" s="292" t="s">
        <v>158</v>
      </c>
      <c r="L4" s="118"/>
      <c r="M4" s="158"/>
      <c r="N4" s="32"/>
      <c r="O4" s="144" t="s">
        <v>157</v>
      </c>
      <c r="P4" s="289">
        <f>VLOOKUP(O2,'1ここに記入'!$A$13:$M$246,2)</f>
        <v>0</v>
      </c>
      <c r="Q4" s="289">
        <f>VLOOKUP(O2,'1ここに記入'!$A$13:$M$246,3)</f>
        <v>0</v>
      </c>
      <c r="R4" s="289">
        <f>VLOOKUP(O2,'1ここに記入'!$A$13:$M$246,4)</f>
        <v>0</v>
      </c>
      <c r="S4" s="289">
        <f>VLOOKUP(O2,'1ここに記入'!$A$13:$M$246,5)</f>
        <v>0</v>
      </c>
      <c r="T4" s="289" t="str">
        <f>VLOOKUP(O2,'1ここに記入'!$A$13:$M$246,13)</f>
        <v>00</v>
      </c>
      <c r="U4" s="290" t="e">
        <f>'1ここに記入'!$H$10</f>
        <v>#N/A</v>
      </c>
      <c r="V4" s="291"/>
      <c r="W4" s="291"/>
      <c r="X4" s="292" t="s">
        <v>158</v>
      </c>
    </row>
    <row r="5" spans="2:24" ht="15" customHeight="1" thickTop="1" thickBot="1">
      <c r="B5" s="145"/>
      <c r="C5" s="289"/>
      <c r="D5" s="289"/>
      <c r="E5" s="289"/>
      <c r="F5" s="289"/>
      <c r="G5" s="289"/>
      <c r="H5" s="290"/>
      <c r="I5" s="291"/>
      <c r="J5" s="291"/>
      <c r="K5" s="292"/>
      <c r="L5" s="118"/>
      <c r="M5" s="158"/>
      <c r="N5" s="32"/>
      <c r="O5" s="145"/>
      <c r="P5" s="289"/>
      <c r="Q5" s="289"/>
      <c r="R5" s="289"/>
      <c r="S5" s="289"/>
      <c r="T5" s="289"/>
      <c r="U5" s="290"/>
      <c r="V5" s="291"/>
      <c r="W5" s="291"/>
      <c r="X5" s="292"/>
    </row>
    <row r="6" spans="2:24" ht="15" customHeight="1" thickTop="1" thickBot="1">
      <c r="B6" s="146" t="s">
        <v>159</v>
      </c>
      <c r="C6" s="289"/>
      <c r="D6" s="289"/>
      <c r="E6" s="289"/>
      <c r="F6" s="289"/>
      <c r="G6" s="289"/>
      <c r="H6" s="290"/>
      <c r="I6" s="291"/>
      <c r="J6" s="291"/>
      <c r="K6" s="292"/>
      <c r="L6" s="118"/>
      <c r="M6" s="158"/>
      <c r="N6" s="32"/>
      <c r="O6" s="146" t="s">
        <v>159</v>
      </c>
      <c r="P6" s="289"/>
      <c r="Q6" s="289"/>
      <c r="R6" s="289"/>
      <c r="S6" s="289"/>
      <c r="T6" s="289"/>
      <c r="U6" s="290"/>
      <c r="V6" s="291"/>
      <c r="W6" s="291"/>
      <c r="X6" s="292"/>
    </row>
    <row r="7" spans="2:24" ht="15" customHeight="1" thickTop="1">
      <c r="B7" s="264" t="s">
        <v>160</v>
      </c>
      <c r="C7" s="277" t="e">
        <f>'1ここに記入'!$G$10</f>
        <v>#N/A</v>
      </c>
      <c r="D7" s="286"/>
      <c r="E7" s="280"/>
      <c r="F7" s="264" t="s">
        <v>161</v>
      </c>
      <c r="G7" s="296" t="e">
        <f>'1ここに記入'!$I$10</f>
        <v>#N/A</v>
      </c>
      <c r="H7" s="297"/>
      <c r="I7" s="297"/>
      <c r="J7" s="297"/>
      <c r="K7" s="298"/>
      <c r="L7" s="100"/>
      <c r="M7" s="159"/>
      <c r="N7" s="99"/>
      <c r="O7" s="264" t="s">
        <v>160</v>
      </c>
      <c r="P7" s="277" t="e">
        <f>'1ここに記入'!$G$10</f>
        <v>#N/A</v>
      </c>
      <c r="Q7" s="286"/>
      <c r="R7" s="280"/>
      <c r="S7" s="264" t="s">
        <v>161</v>
      </c>
      <c r="T7" s="296" t="e">
        <f>'1ここに記入'!$I$10</f>
        <v>#N/A</v>
      </c>
      <c r="U7" s="297"/>
      <c r="V7" s="297"/>
      <c r="W7" s="297"/>
      <c r="X7" s="298"/>
    </row>
    <row r="8" spans="2:24" ht="15" customHeight="1">
      <c r="B8" s="264"/>
      <c r="C8" s="277"/>
      <c r="D8" s="286"/>
      <c r="E8" s="280"/>
      <c r="F8" s="264"/>
      <c r="G8" s="296"/>
      <c r="H8" s="297"/>
      <c r="I8" s="297"/>
      <c r="J8" s="297"/>
      <c r="K8" s="298"/>
      <c r="L8" s="101"/>
      <c r="M8" s="159"/>
      <c r="N8" s="99"/>
      <c r="O8" s="264"/>
      <c r="P8" s="277"/>
      <c r="Q8" s="286"/>
      <c r="R8" s="280"/>
      <c r="S8" s="264"/>
      <c r="T8" s="296"/>
      <c r="U8" s="297"/>
      <c r="V8" s="297"/>
      <c r="W8" s="297"/>
      <c r="X8" s="298"/>
    </row>
    <row r="9" spans="2:24" ht="15" customHeight="1">
      <c r="B9" s="264"/>
      <c r="C9" s="277"/>
      <c r="D9" s="286"/>
      <c r="E9" s="280"/>
      <c r="F9" s="264"/>
      <c r="G9" s="296"/>
      <c r="H9" s="297"/>
      <c r="I9" s="297"/>
      <c r="J9" s="297"/>
      <c r="K9" s="298"/>
      <c r="L9" s="101"/>
      <c r="M9" s="159"/>
      <c r="N9" s="99"/>
      <c r="O9" s="264"/>
      <c r="P9" s="277"/>
      <c r="Q9" s="286"/>
      <c r="R9" s="280"/>
      <c r="S9" s="264"/>
      <c r="T9" s="296"/>
      <c r="U9" s="297"/>
      <c r="V9" s="297"/>
      <c r="W9" s="297"/>
      <c r="X9" s="298"/>
    </row>
    <row r="10" spans="2:24" ht="15" customHeight="1" thickBot="1">
      <c r="B10" s="288"/>
      <c r="C10" s="278"/>
      <c r="D10" s="287"/>
      <c r="E10" s="281"/>
      <c r="F10" s="288"/>
      <c r="G10" s="299"/>
      <c r="H10" s="300"/>
      <c r="I10" s="300"/>
      <c r="J10" s="300"/>
      <c r="K10" s="301"/>
      <c r="L10" s="101"/>
      <c r="M10" s="159"/>
      <c r="N10" s="99"/>
      <c r="O10" s="288"/>
      <c r="P10" s="278"/>
      <c r="Q10" s="287"/>
      <c r="R10" s="281"/>
      <c r="S10" s="288"/>
      <c r="T10" s="299"/>
      <c r="U10" s="300"/>
      <c r="V10" s="300"/>
      <c r="W10" s="300"/>
      <c r="X10" s="301"/>
    </row>
    <row r="11" spans="2:24" ht="15" customHeight="1">
      <c r="B11" s="263" t="s">
        <v>162</v>
      </c>
      <c r="C11" s="265">
        <f>VLOOKUP(B2,'1ここに記入'!$A$13:$M$246,10)</f>
        <v>0</v>
      </c>
      <c r="D11" s="266"/>
      <c r="E11" s="266"/>
      <c r="F11" s="266"/>
      <c r="G11" s="266"/>
      <c r="H11" s="266"/>
      <c r="I11" s="267"/>
      <c r="J11" s="263" t="s">
        <v>203</v>
      </c>
      <c r="K11" s="321">
        <f>VLOOKUP(B2,'1ここに記入'!$A$13:$M$246,12)</f>
        <v>0</v>
      </c>
      <c r="L11" s="34"/>
      <c r="M11" s="160"/>
      <c r="N11" s="36"/>
      <c r="O11" s="263" t="s">
        <v>162</v>
      </c>
      <c r="P11" s="265">
        <f>VLOOKUP(O2,'1ここに記入'!$A$13:$M$246,10)</f>
        <v>0</v>
      </c>
      <c r="Q11" s="266"/>
      <c r="R11" s="266"/>
      <c r="S11" s="266"/>
      <c r="T11" s="266"/>
      <c r="U11" s="266"/>
      <c r="V11" s="267"/>
      <c r="W11" s="263" t="s">
        <v>203</v>
      </c>
      <c r="X11" s="321">
        <f>VLOOKUP(O2,'1ここに記入'!$A$13:$M$246,12)</f>
        <v>0</v>
      </c>
    </row>
    <row r="12" spans="2:24" ht="15" customHeight="1">
      <c r="B12" s="264"/>
      <c r="C12" s="268"/>
      <c r="D12" s="269"/>
      <c r="E12" s="269"/>
      <c r="F12" s="269"/>
      <c r="G12" s="269"/>
      <c r="H12" s="269"/>
      <c r="I12" s="270"/>
      <c r="J12" s="264"/>
      <c r="K12" s="322"/>
      <c r="L12" s="34"/>
      <c r="M12" s="160"/>
      <c r="N12" s="36"/>
      <c r="O12" s="264"/>
      <c r="P12" s="268"/>
      <c r="Q12" s="269"/>
      <c r="R12" s="269"/>
      <c r="S12" s="269"/>
      <c r="T12" s="269"/>
      <c r="U12" s="269"/>
      <c r="V12" s="270"/>
      <c r="W12" s="264"/>
      <c r="X12" s="322"/>
    </row>
    <row r="13" spans="2:24" ht="15" customHeight="1">
      <c r="B13" s="264"/>
      <c r="C13" s="268"/>
      <c r="D13" s="269"/>
      <c r="E13" s="269"/>
      <c r="F13" s="269"/>
      <c r="G13" s="269"/>
      <c r="H13" s="269"/>
      <c r="I13" s="270"/>
      <c r="J13" s="264"/>
      <c r="K13" s="322"/>
      <c r="L13" s="130"/>
      <c r="M13" s="161"/>
      <c r="N13" s="38"/>
      <c r="O13" s="264"/>
      <c r="P13" s="268"/>
      <c r="Q13" s="269"/>
      <c r="R13" s="269"/>
      <c r="S13" s="269"/>
      <c r="T13" s="269"/>
      <c r="U13" s="269"/>
      <c r="V13" s="270"/>
      <c r="W13" s="264"/>
      <c r="X13" s="322"/>
    </row>
    <row r="14" spans="2:24" ht="15" customHeight="1">
      <c r="B14" s="264"/>
      <c r="C14" s="268"/>
      <c r="D14" s="269"/>
      <c r="E14" s="269"/>
      <c r="F14" s="269"/>
      <c r="G14" s="269"/>
      <c r="H14" s="269"/>
      <c r="I14" s="270"/>
      <c r="J14" s="264"/>
      <c r="K14" s="322"/>
      <c r="L14" s="130"/>
      <c r="M14" s="161"/>
      <c r="N14" s="38"/>
      <c r="O14" s="264"/>
      <c r="P14" s="268"/>
      <c r="Q14" s="269"/>
      <c r="R14" s="269"/>
      <c r="S14" s="269"/>
      <c r="T14" s="269"/>
      <c r="U14" s="269"/>
      <c r="V14" s="270"/>
      <c r="W14" s="264"/>
      <c r="X14" s="322"/>
    </row>
    <row r="15" spans="2:24" ht="15" customHeight="1">
      <c r="B15" s="271" t="s">
        <v>1881</v>
      </c>
      <c r="C15" s="268">
        <f>VLOOKUP(B2,'1ここに記入'!$A$13:$M$246,11)</f>
        <v>0</v>
      </c>
      <c r="D15" s="269"/>
      <c r="E15" s="269"/>
      <c r="F15" s="269"/>
      <c r="G15" s="269"/>
      <c r="H15" s="269"/>
      <c r="I15" s="270"/>
      <c r="J15" s="264"/>
      <c r="K15" s="322"/>
      <c r="L15" s="130"/>
      <c r="M15" s="161"/>
      <c r="N15" s="38"/>
      <c r="O15" s="271" t="s">
        <v>1881</v>
      </c>
      <c r="P15" s="268">
        <f>VLOOKUP(O2,'1ここに記入'!$A$13:$M$246,11)</f>
        <v>0</v>
      </c>
      <c r="Q15" s="269"/>
      <c r="R15" s="269"/>
      <c r="S15" s="269"/>
      <c r="T15" s="269"/>
      <c r="U15" s="269"/>
      <c r="V15" s="270"/>
      <c r="W15" s="264"/>
      <c r="X15" s="322"/>
    </row>
    <row r="16" spans="2:24" ht="15" customHeight="1">
      <c r="B16" s="271"/>
      <c r="C16" s="268"/>
      <c r="D16" s="269"/>
      <c r="E16" s="269"/>
      <c r="F16" s="269"/>
      <c r="G16" s="269"/>
      <c r="H16" s="269"/>
      <c r="I16" s="270"/>
      <c r="J16" s="264"/>
      <c r="K16" s="322"/>
      <c r="L16" s="130"/>
      <c r="M16" s="161"/>
      <c r="N16" s="38"/>
      <c r="O16" s="271"/>
      <c r="P16" s="268"/>
      <c r="Q16" s="269"/>
      <c r="R16" s="269"/>
      <c r="S16" s="269"/>
      <c r="T16" s="269"/>
      <c r="U16" s="269"/>
      <c r="V16" s="270"/>
      <c r="W16" s="264"/>
      <c r="X16" s="322"/>
    </row>
    <row r="17" spans="2:24" ht="15" customHeight="1">
      <c r="B17" s="271"/>
      <c r="C17" s="268"/>
      <c r="D17" s="269"/>
      <c r="E17" s="269"/>
      <c r="F17" s="269"/>
      <c r="G17" s="269"/>
      <c r="H17" s="269"/>
      <c r="I17" s="270"/>
      <c r="J17" s="264"/>
      <c r="K17" s="322"/>
      <c r="L17" s="130"/>
      <c r="M17" s="161"/>
      <c r="N17" s="38"/>
      <c r="O17" s="271"/>
      <c r="P17" s="268"/>
      <c r="Q17" s="269"/>
      <c r="R17" s="269"/>
      <c r="S17" s="269"/>
      <c r="T17" s="269"/>
      <c r="U17" s="269"/>
      <c r="V17" s="270"/>
      <c r="W17" s="264"/>
      <c r="X17" s="322"/>
    </row>
    <row r="18" spans="2:24" ht="15" customHeight="1" thickBot="1">
      <c r="B18" s="272"/>
      <c r="C18" s="273"/>
      <c r="D18" s="274"/>
      <c r="E18" s="274"/>
      <c r="F18" s="274"/>
      <c r="G18" s="274"/>
      <c r="H18" s="274"/>
      <c r="I18" s="275"/>
      <c r="J18" s="288"/>
      <c r="K18" s="323"/>
      <c r="L18" s="130"/>
      <c r="M18" s="161"/>
      <c r="N18" s="38"/>
      <c r="O18" s="272"/>
      <c r="P18" s="273"/>
      <c r="Q18" s="274"/>
      <c r="R18" s="274"/>
      <c r="S18" s="274"/>
      <c r="T18" s="274"/>
      <c r="U18" s="274"/>
      <c r="V18" s="275"/>
      <c r="W18" s="288"/>
      <c r="X18" s="323"/>
    </row>
    <row r="19" spans="2:24" ht="15" customHeight="1">
      <c r="B19" s="263" t="s">
        <v>163</v>
      </c>
      <c r="C19" s="276">
        <f>VLOOKUP(B2,'1ここに記入'!$A$13:$M$246,5)</f>
        <v>0</v>
      </c>
      <c r="D19" s="279" t="str">
        <f>VLOOKUP(B2,'1ここに記入'!$A$13:$M$246,6)</f>
        <v>　</v>
      </c>
      <c r="E19" s="282" t="s">
        <v>164</v>
      </c>
      <c r="F19" s="276">
        <f>VLOOKUP(B2,'1ここに記入'!$A$13:$M$246,8)</f>
        <v>0</v>
      </c>
      <c r="G19" s="285" t="e">
        <f>VLOOKUP(F13,'1ここに記入'!$A$13:$M$246,2)</f>
        <v>#N/A</v>
      </c>
      <c r="H19" s="285" t="e">
        <f>VLOOKUP(G13,'1ここに記入'!$A$13:$M$246,2)</f>
        <v>#N/A</v>
      </c>
      <c r="I19" s="285" t="e">
        <f>VLOOKUP(H13,'1ここに記入'!$A$13:$M$246,2)</f>
        <v>#N/A</v>
      </c>
      <c r="J19" s="285" t="e">
        <f>VLOOKUP(I13,'1ここに記入'!$A$13:$M$246,2)</f>
        <v>#N/A</v>
      </c>
      <c r="K19" s="279" t="e">
        <f>VLOOKUP(J13,'1ここに記入'!$A$13:$M$246,2)</f>
        <v>#N/A</v>
      </c>
      <c r="L19" s="98"/>
      <c r="M19" s="159"/>
      <c r="N19" s="99"/>
      <c r="O19" s="263" t="s">
        <v>163</v>
      </c>
      <c r="P19" s="276">
        <f>VLOOKUP(O2,'1ここに記入'!$A$13:$M$246,5)</f>
        <v>0</v>
      </c>
      <c r="Q19" s="279" t="str">
        <f>VLOOKUP(O2,'1ここに記入'!$A$13:$M$246,6)</f>
        <v>　</v>
      </c>
      <c r="R19" s="282" t="s">
        <v>164</v>
      </c>
      <c r="S19" s="276">
        <f>VLOOKUP(O2,'1ここに記入'!$A$13:$M$246,8)</f>
        <v>0</v>
      </c>
      <c r="T19" s="285" t="e">
        <f>VLOOKUP(S13,'1ここに記入'!$A$13:$M$246,2)</f>
        <v>#N/A</v>
      </c>
      <c r="U19" s="285" t="e">
        <f>VLOOKUP(T13,'1ここに記入'!$A$13:$M$246,2)</f>
        <v>#N/A</v>
      </c>
      <c r="V19" s="285" t="e">
        <f>VLOOKUP(U13,'1ここに記入'!$A$13:$M$246,2)</f>
        <v>#N/A</v>
      </c>
      <c r="W19" s="285" t="e">
        <f>VLOOKUP(V13,'1ここに記入'!$A$13:$M$246,2)</f>
        <v>#N/A</v>
      </c>
      <c r="X19" s="279" t="e">
        <f>VLOOKUP(W13,'1ここに記入'!$A$13:$M$246,2)</f>
        <v>#N/A</v>
      </c>
    </row>
    <row r="20" spans="2:24" ht="15" customHeight="1">
      <c r="B20" s="264"/>
      <c r="C20" s="277"/>
      <c r="D20" s="280"/>
      <c r="E20" s="283"/>
      <c r="F20" s="277"/>
      <c r="G20" s="286"/>
      <c r="H20" s="286"/>
      <c r="I20" s="286"/>
      <c r="J20" s="286"/>
      <c r="K20" s="280"/>
      <c r="L20" s="98"/>
      <c r="M20" s="159"/>
      <c r="N20" s="99"/>
      <c r="O20" s="264"/>
      <c r="P20" s="277"/>
      <c r="Q20" s="280"/>
      <c r="R20" s="283"/>
      <c r="S20" s="277"/>
      <c r="T20" s="286"/>
      <c r="U20" s="286"/>
      <c r="V20" s="286"/>
      <c r="W20" s="286"/>
      <c r="X20" s="280"/>
    </row>
    <row r="21" spans="2:24" ht="15" customHeight="1">
      <c r="B21" s="264"/>
      <c r="C21" s="277"/>
      <c r="D21" s="280"/>
      <c r="E21" s="283"/>
      <c r="F21" s="277"/>
      <c r="G21" s="286"/>
      <c r="H21" s="286"/>
      <c r="I21" s="286"/>
      <c r="J21" s="286"/>
      <c r="K21" s="280"/>
      <c r="L21" s="98"/>
      <c r="M21" s="159"/>
      <c r="N21" s="99"/>
      <c r="O21" s="264"/>
      <c r="P21" s="277"/>
      <c r="Q21" s="280"/>
      <c r="R21" s="283"/>
      <c r="S21" s="277"/>
      <c r="T21" s="286"/>
      <c r="U21" s="286"/>
      <c r="V21" s="286"/>
      <c r="W21" s="286"/>
      <c r="X21" s="280"/>
    </row>
    <row r="22" spans="2:24" ht="15" customHeight="1" thickBot="1">
      <c r="B22" s="288"/>
      <c r="C22" s="278"/>
      <c r="D22" s="281"/>
      <c r="E22" s="284"/>
      <c r="F22" s="278"/>
      <c r="G22" s="287"/>
      <c r="H22" s="286"/>
      <c r="I22" s="286"/>
      <c r="J22" s="286"/>
      <c r="K22" s="280"/>
      <c r="L22" s="98"/>
      <c r="M22" s="159"/>
      <c r="N22" s="99"/>
      <c r="O22" s="288"/>
      <c r="P22" s="278"/>
      <c r="Q22" s="281"/>
      <c r="R22" s="284"/>
      <c r="S22" s="278"/>
      <c r="T22" s="287"/>
      <c r="U22" s="286"/>
      <c r="V22" s="286"/>
      <c r="W22" s="286"/>
      <c r="X22" s="280"/>
    </row>
    <row r="23" spans="2:24" ht="15" customHeight="1" thickTop="1">
      <c r="B23" s="263" t="s">
        <v>165</v>
      </c>
      <c r="C23" s="293">
        <f>VLOOKUP(B2,'1ここに記入'!$A$13:$M$246,9)</f>
        <v>0</v>
      </c>
      <c r="D23" s="294" t="e">
        <f>VLOOKUP(C21,'1ここに記入'!$A$13:$M$246,2)</f>
        <v>#N/A</v>
      </c>
      <c r="E23" s="294" t="e">
        <f>VLOOKUP(D21,'1ここに記入'!$A$13:$M$246,2)</f>
        <v>#N/A</v>
      </c>
      <c r="F23" s="294" t="e">
        <f>VLOOKUP(E21,'1ここに記入'!$A$13:$M$246,2)</f>
        <v>#N/A</v>
      </c>
      <c r="G23" s="302" t="e">
        <f>VLOOKUP(F21,'1ここに記入'!$A$13:$M$246,2)</f>
        <v>#N/A</v>
      </c>
      <c r="H23" s="305" t="s">
        <v>167</v>
      </c>
      <c r="I23" s="308">
        <f>'1ここに記入'!$G$9</f>
        <v>0</v>
      </c>
      <c r="J23" s="309"/>
      <c r="K23" s="310"/>
      <c r="L23" s="102"/>
      <c r="M23" s="162"/>
      <c r="N23" s="103"/>
      <c r="O23" s="263" t="s">
        <v>165</v>
      </c>
      <c r="P23" s="293">
        <f>VLOOKUP(O2,'1ここに記入'!$A$13:$M$246,9)</f>
        <v>0</v>
      </c>
      <c r="Q23" s="294" t="e">
        <f>VLOOKUP(P21,'1ここに記入'!$A$13:$M$246,2)</f>
        <v>#N/A</v>
      </c>
      <c r="R23" s="294" t="e">
        <f>VLOOKUP(Q21,'1ここに記入'!$A$13:$M$246,2)</f>
        <v>#N/A</v>
      </c>
      <c r="S23" s="294" t="e">
        <f>VLOOKUP(R21,'1ここに記入'!$A$13:$M$246,2)</f>
        <v>#N/A</v>
      </c>
      <c r="T23" s="302" t="e">
        <f>VLOOKUP(S21,'1ここに記入'!$A$13:$M$246,2)</f>
        <v>#N/A</v>
      </c>
      <c r="U23" s="305" t="s">
        <v>167</v>
      </c>
      <c r="V23" s="308">
        <f>'1ここに記入'!$G$9</f>
        <v>0</v>
      </c>
      <c r="W23" s="309"/>
      <c r="X23" s="310"/>
    </row>
    <row r="24" spans="2:24" ht="15" customHeight="1">
      <c r="B24" s="264"/>
      <c r="C24" s="296"/>
      <c r="D24" s="297"/>
      <c r="E24" s="297"/>
      <c r="F24" s="297"/>
      <c r="G24" s="303"/>
      <c r="H24" s="306"/>
      <c r="I24" s="311"/>
      <c r="J24" s="312"/>
      <c r="K24" s="313"/>
      <c r="L24" s="102"/>
      <c r="M24" s="162"/>
      <c r="N24" s="103"/>
      <c r="O24" s="264"/>
      <c r="P24" s="296"/>
      <c r="Q24" s="297"/>
      <c r="R24" s="297"/>
      <c r="S24" s="297"/>
      <c r="T24" s="303"/>
      <c r="U24" s="306"/>
      <c r="V24" s="311"/>
      <c r="W24" s="312"/>
      <c r="X24" s="313"/>
    </row>
    <row r="25" spans="2:24" ht="15" customHeight="1" thickBot="1">
      <c r="B25" s="288"/>
      <c r="C25" s="299"/>
      <c r="D25" s="300"/>
      <c r="E25" s="300"/>
      <c r="F25" s="300"/>
      <c r="G25" s="304"/>
      <c r="H25" s="306"/>
      <c r="I25" s="311"/>
      <c r="J25" s="312"/>
      <c r="K25" s="313"/>
      <c r="L25" s="102"/>
      <c r="M25" s="162"/>
      <c r="N25" s="103"/>
      <c r="O25" s="288"/>
      <c r="P25" s="299"/>
      <c r="Q25" s="300"/>
      <c r="R25" s="300"/>
      <c r="S25" s="300"/>
      <c r="T25" s="304"/>
      <c r="U25" s="306"/>
      <c r="V25" s="311"/>
      <c r="W25" s="312"/>
      <c r="X25" s="313"/>
    </row>
    <row r="26" spans="2:24" ht="15" customHeight="1" thickBot="1">
      <c r="B26" s="317" t="s">
        <v>166</v>
      </c>
      <c r="C26" s="317"/>
      <c r="D26" s="317"/>
      <c r="E26" s="317"/>
      <c r="F26" s="317"/>
      <c r="G26" s="318"/>
      <c r="H26" s="307"/>
      <c r="I26" s="314"/>
      <c r="J26" s="315"/>
      <c r="K26" s="316"/>
      <c r="L26" s="102"/>
      <c r="M26" s="163"/>
      <c r="N26" s="41"/>
      <c r="O26" s="317" t="s">
        <v>166</v>
      </c>
      <c r="P26" s="317"/>
      <c r="Q26" s="317"/>
      <c r="R26" s="317"/>
      <c r="S26" s="317"/>
      <c r="T26" s="318"/>
      <c r="U26" s="307"/>
      <c r="V26" s="314"/>
      <c r="W26" s="315"/>
      <c r="X26" s="316"/>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324" t="s">
        <v>1982</v>
      </c>
      <c r="C29" s="324"/>
      <c r="D29" s="324"/>
      <c r="E29" s="324"/>
      <c r="F29" s="324"/>
      <c r="G29" s="324"/>
      <c r="H29" s="324"/>
      <c r="I29" s="324"/>
      <c r="J29" s="324"/>
      <c r="K29" s="324"/>
      <c r="L29" s="156"/>
      <c r="M29" s="164"/>
      <c r="N29" s="156"/>
      <c r="O29" s="324" t="s">
        <v>1982</v>
      </c>
      <c r="P29" s="324"/>
      <c r="Q29" s="324"/>
      <c r="R29" s="324"/>
      <c r="S29" s="324"/>
      <c r="T29" s="324"/>
      <c r="U29" s="324"/>
      <c r="V29" s="324"/>
      <c r="W29" s="324"/>
      <c r="X29" s="324"/>
    </row>
    <row r="30" spans="2:24" ht="15" customHeight="1">
      <c r="B30" s="132"/>
      <c r="C30" s="319" t="str">
        <f>'1ここに記入'!$B$3&amp;"県教美展　特選確認票"</f>
        <v>第72回県教美展　特選確認票</v>
      </c>
      <c r="D30" s="319"/>
      <c r="E30" s="319"/>
      <c r="F30" s="319"/>
      <c r="G30" s="319"/>
      <c r="H30" s="319"/>
      <c r="I30" s="319"/>
      <c r="J30" s="319"/>
      <c r="K30" s="319"/>
      <c r="L30" s="104"/>
      <c r="M30" s="157"/>
      <c r="N30" s="104"/>
      <c r="O30" s="132"/>
      <c r="P30" s="319" t="str">
        <f>'1ここに記入'!$B$3&amp;"県教美展　特選確認票"</f>
        <v>第72回県教美展　特選確認票</v>
      </c>
      <c r="Q30" s="319"/>
      <c r="R30" s="319"/>
      <c r="S30" s="319"/>
      <c r="T30" s="319"/>
      <c r="U30" s="319"/>
      <c r="V30" s="319"/>
      <c r="W30" s="319"/>
      <c r="X30" s="319"/>
    </row>
    <row r="31" spans="2:24" ht="15" customHeight="1" thickBot="1">
      <c r="B31" s="165"/>
      <c r="C31" s="320"/>
      <c r="D31" s="320"/>
      <c r="E31" s="320"/>
      <c r="F31" s="320"/>
      <c r="G31" s="320"/>
      <c r="H31" s="320"/>
      <c r="I31" s="320"/>
      <c r="J31" s="320"/>
      <c r="K31" s="320"/>
      <c r="L31" s="104"/>
      <c r="M31" s="157"/>
      <c r="N31" s="104"/>
      <c r="O31" s="165"/>
      <c r="P31" s="320"/>
      <c r="Q31" s="320"/>
      <c r="R31" s="320"/>
      <c r="S31" s="320"/>
      <c r="T31" s="320"/>
      <c r="U31" s="320"/>
      <c r="V31" s="320"/>
      <c r="W31" s="320"/>
      <c r="X31" s="320"/>
    </row>
    <row r="32" spans="2:24" ht="15" customHeight="1" thickTop="1" thickBot="1">
      <c r="B32" s="144" t="s">
        <v>157</v>
      </c>
      <c r="C32" s="289">
        <f>VLOOKUP(B2,'1ここに記入'!$A$13:$M$246,2)</f>
        <v>0</v>
      </c>
      <c r="D32" s="289">
        <f>VLOOKUP(B2,'1ここに記入'!$A$13:$M$246,3)</f>
        <v>0</v>
      </c>
      <c r="E32" s="289">
        <f>VLOOKUP(B2,'1ここに記入'!$A$13:$M$246,4)</f>
        <v>0</v>
      </c>
      <c r="F32" s="289">
        <f>VLOOKUP(B2,'1ここに記入'!$A$13:$M$246,5)</f>
        <v>0</v>
      </c>
      <c r="G32" s="289" t="str">
        <f>VLOOKUP(B2,'1ここに記入'!$A$13:$M$246,13)</f>
        <v>00</v>
      </c>
      <c r="H32" s="290" t="e">
        <f>'1ここに記入'!$H$10</f>
        <v>#N/A</v>
      </c>
      <c r="I32" s="291"/>
      <c r="J32" s="291"/>
      <c r="K32" s="292" t="s">
        <v>158</v>
      </c>
      <c r="L32" s="104"/>
      <c r="M32" s="157"/>
      <c r="N32" s="104"/>
      <c r="O32" s="144" t="s">
        <v>157</v>
      </c>
      <c r="P32" s="289">
        <f>VLOOKUP(O2,'1ここに記入'!$A$13:$M$246,2)</f>
        <v>0</v>
      </c>
      <c r="Q32" s="289">
        <f>VLOOKUP(O2,'1ここに記入'!$A$13:$M$246,3)</f>
        <v>0</v>
      </c>
      <c r="R32" s="289">
        <f>VLOOKUP(O2,'1ここに記入'!$A$13:$M$246,4)</f>
        <v>0</v>
      </c>
      <c r="S32" s="289">
        <f>VLOOKUP(O2,'1ここに記入'!$A$13:$M$246,5)</f>
        <v>0</v>
      </c>
      <c r="T32" s="289" t="str">
        <f>VLOOKUP(O2,'1ここに記入'!$A$13:$M$246,13)</f>
        <v>00</v>
      </c>
      <c r="U32" s="290" t="e">
        <f>'1ここに記入'!$H$10</f>
        <v>#N/A</v>
      </c>
      <c r="V32" s="291"/>
      <c r="W32" s="291"/>
      <c r="X32" s="292" t="s">
        <v>158</v>
      </c>
    </row>
    <row r="33" spans="2:25" ht="15" customHeight="1" thickTop="1" thickBot="1">
      <c r="B33" s="145"/>
      <c r="C33" s="289"/>
      <c r="D33" s="289"/>
      <c r="E33" s="289"/>
      <c r="F33" s="289"/>
      <c r="G33" s="289"/>
      <c r="H33" s="290"/>
      <c r="I33" s="291"/>
      <c r="J33" s="291"/>
      <c r="K33" s="292"/>
      <c r="L33" s="104"/>
      <c r="M33" s="157"/>
      <c r="N33" s="104"/>
      <c r="O33" s="145"/>
      <c r="P33" s="289"/>
      <c r="Q33" s="289"/>
      <c r="R33" s="289"/>
      <c r="S33" s="289"/>
      <c r="T33" s="289"/>
      <c r="U33" s="290"/>
      <c r="V33" s="291"/>
      <c r="W33" s="291"/>
      <c r="X33" s="292"/>
    </row>
    <row r="34" spans="2:25" ht="15" customHeight="1" thickTop="1" thickBot="1">
      <c r="B34" s="146" t="s">
        <v>159</v>
      </c>
      <c r="C34" s="289"/>
      <c r="D34" s="289"/>
      <c r="E34" s="289"/>
      <c r="F34" s="289"/>
      <c r="G34" s="289"/>
      <c r="H34" s="290"/>
      <c r="I34" s="291"/>
      <c r="J34" s="291"/>
      <c r="K34" s="292"/>
      <c r="L34" s="104"/>
      <c r="M34" s="157"/>
      <c r="N34" s="104"/>
      <c r="O34" s="146" t="s">
        <v>159</v>
      </c>
      <c r="P34" s="289"/>
      <c r="Q34" s="289"/>
      <c r="R34" s="289"/>
      <c r="S34" s="289"/>
      <c r="T34" s="289"/>
      <c r="U34" s="290"/>
      <c r="V34" s="291"/>
      <c r="W34" s="291"/>
      <c r="X34" s="292"/>
    </row>
    <row r="35" spans="2:25" ht="15" customHeight="1" thickTop="1">
      <c r="B35" s="263" t="s">
        <v>160</v>
      </c>
      <c r="C35" s="276" t="e">
        <f>'1ここに記入'!$G$10</f>
        <v>#N/A</v>
      </c>
      <c r="D35" s="285"/>
      <c r="E35" s="279"/>
      <c r="F35" s="263" t="s">
        <v>161</v>
      </c>
      <c r="G35" s="293" t="e">
        <f>'1ここに記入'!$I$10</f>
        <v>#N/A</v>
      </c>
      <c r="H35" s="294"/>
      <c r="I35" s="294"/>
      <c r="J35" s="294"/>
      <c r="K35" s="295"/>
      <c r="L35" s="100"/>
      <c r="M35" s="159"/>
      <c r="N35" s="99"/>
      <c r="O35" s="263" t="s">
        <v>160</v>
      </c>
      <c r="P35" s="276" t="e">
        <f>'1ここに記入'!$G$10</f>
        <v>#N/A</v>
      </c>
      <c r="Q35" s="285"/>
      <c r="R35" s="279"/>
      <c r="S35" s="263" t="s">
        <v>161</v>
      </c>
      <c r="T35" s="293" t="e">
        <f>'1ここに記入'!$I$10</f>
        <v>#N/A</v>
      </c>
      <c r="U35" s="294"/>
      <c r="V35" s="294"/>
      <c r="W35" s="294"/>
      <c r="X35" s="295"/>
      <c r="Y35" s="143"/>
    </row>
    <row r="36" spans="2:25" ht="15" customHeight="1">
      <c r="B36" s="264"/>
      <c r="C36" s="277"/>
      <c r="D36" s="286"/>
      <c r="E36" s="280"/>
      <c r="F36" s="264"/>
      <c r="G36" s="296"/>
      <c r="H36" s="297"/>
      <c r="I36" s="297"/>
      <c r="J36" s="297"/>
      <c r="K36" s="298"/>
      <c r="L36" s="101"/>
      <c r="M36" s="159"/>
      <c r="N36" s="99"/>
      <c r="O36" s="264"/>
      <c r="P36" s="277"/>
      <c r="Q36" s="286"/>
      <c r="R36" s="280"/>
      <c r="S36" s="264"/>
      <c r="T36" s="296"/>
      <c r="U36" s="297"/>
      <c r="V36" s="297"/>
      <c r="W36" s="297"/>
      <c r="X36" s="298"/>
      <c r="Y36" s="143"/>
    </row>
    <row r="37" spans="2:25" ht="15" customHeight="1" thickBot="1">
      <c r="B37" s="288"/>
      <c r="C37" s="278"/>
      <c r="D37" s="287"/>
      <c r="E37" s="281"/>
      <c r="F37" s="288"/>
      <c r="G37" s="299"/>
      <c r="H37" s="300"/>
      <c r="I37" s="300"/>
      <c r="J37" s="300"/>
      <c r="K37" s="301"/>
      <c r="L37" s="101"/>
      <c r="M37" s="159"/>
      <c r="N37" s="99"/>
      <c r="O37" s="288"/>
      <c r="P37" s="278"/>
      <c r="Q37" s="287"/>
      <c r="R37" s="281"/>
      <c r="S37" s="288"/>
      <c r="T37" s="299"/>
      <c r="U37" s="300"/>
      <c r="V37" s="300"/>
      <c r="W37" s="300"/>
      <c r="X37" s="301"/>
      <c r="Y37" s="143"/>
    </row>
    <row r="38" spans="2:25" ht="15" customHeight="1">
      <c r="B38" s="263" t="s">
        <v>162</v>
      </c>
      <c r="C38" s="265">
        <f>VLOOKUP(B2,'1ここに記入'!$A$13:$M$246,10)</f>
        <v>0</v>
      </c>
      <c r="D38" s="266"/>
      <c r="E38" s="266"/>
      <c r="F38" s="266"/>
      <c r="G38" s="266"/>
      <c r="H38" s="266"/>
      <c r="I38" s="266"/>
      <c r="J38" s="266"/>
      <c r="K38" s="267"/>
      <c r="L38" s="34"/>
      <c r="M38" s="160"/>
      <c r="N38" s="36"/>
      <c r="O38" s="263" t="s">
        <v>162</v>
      </c>
      <c r="P38" s="265">
        <f>VLOOKUP(O2,'1ここに記入'!$A$13:$M$246,10)</f>
        <v>0</v>
      </c>
      <c r="Q38" s="266"/>
      <c r="R38" s="266"/>
      <c r="S38" s="266"/>
      <c r="T38" s="266"/>
      <c r="U38" s="266"/>
      <c r="V38" s="266"/>
      <c r="W38" s="266"/>
      <c r="X38" s="267"/>
      <c r="Y38" s="143"/>
    </row>
    <row r="39" spans="2:25" ht="15" customHeight="1">
      <c r="B39" s="264"/>
      <c r="C39" s="268"/>
      <c r="D39" s="269"/>
      <c r="E39" s="269"/>
      <c r="F39" s="269"/>
      <c r="G39" s="269"/>
      <c r="H39" s="269"/>
      <c r="I39" s="269"/>
      <c r="J39" s="269"/>
      <c r="K39" s="270"/>
      <c r="L39" s="130"/>
      <c r="M39" s="161"/>
      <c r="N39" s="38"/>
      <c r="O39" s="264"/>
      <c r="P39" s="268"/>
      <c r="Q39" s="269"/>
      <c r="R39" s="269"/>
      <c r="S39" s="269"/>
      <c r="T39" s="269"/>
      <c r="U39" s="269"/>
      <c r="V39" s="269"/>
      <c r="W39" s="269"/>
      <c r="X39" s="270"/>
      <c r="Y39" s="143"/>
    </row>
    <row r="40" spans="2:25" ht="15" customHeight="1">
      <c r="B40" s="264"/>
      <c r="C40" s="268"/>
      <c r="D40" s="269"/>
      <c r="E40" s="269"/>
      <c r="F40" s="269"/>
      <c r="G40" s="269"/>
      <c r="H40" s="269"/>
      <c r="I40" s="269"/>
      <c r="J40" s="269"/>
      <c r="K40" s="270"/>
      <c r="L40" s="130"/>
      <c r="M40" s="161"/>
      <c r="N40" s="38"/>
      <c r="O40" s="264"/>
      <c r="P40" s="268"/>
      <c r="Q40" s="269"/>
      <c r="R40" s="269"/>
      <c r="S40" s="269"/>
      <c r="T40" s="269"/>
      <c r="U40" s="269"/>
      <c r="V40" s="269"/>
      <c r="W40" s="269"/>
      <c r="X40" s="270"/>
      <c r="Y40" s="143"/>
    </row>
    <row r="41" spans="2:25" ht="15" customHeight="1">
      <c r="B41" s="271" t="s">
        <v>1881</v>
      </c>
      <c r="C41" s="268">
        <f>VLOOKUP(B2,'1ここに記入'!$A$13:$M$246,11)</f>
        <v>0</v>
      </c>
      <c r="D41" s="269"/>
      <c r="E41" s="269"/>
      <c r="F41" s="269"/>
      <c r="G41" s="269"/>
      <c r="H41" s="269"/>
      <c r="I41" s="269"/>
      <c r="J41" s="269"/>
      <c r="K41" s="270"/>
      <c r="L41" s="98"/>
      <c r="M41" s="159"/>
      <c r="N41" s="99"/>
      <c r="O41" s="271" t="s">
        <v>1881</v>
      </c>
      <c r="P41" s="268">
        <f>VLOOKUP(O2,'1ここに記入'!$A$13:$M$246,11)</f>
        <v>0</v>
      </c>
      <c r="Q41" s="269"/>
      <c r="R41" s="269"/>
      <c r="S41" s="269"/>
      <c r="T41" s="269"/>
      <c r="U41" s="269"/>
      <c r="V41" s="269"/>
      <c r="W41" s="269"/>
      <c r="X41" s="270"/>
      <c r="Y41" s="143"/>
    </row>
    <row r="42" spans="2:25" ht="15" customHeight="1">
      <c r="B42" s="271"/>
      <c r="C42" s="268"/>
      <c r="D42" s="269"/>
      <c r="E42" s="269"/>
      <c r="F42" s="269"/>
      <c r="G42" s="269"/>
      <c r="H42" s="269"/>
      <c r="I42" s="269"/>
      <c r="J42" s="269"/>
      <c r="K42" s="270"/>
      <c r="L42" s="98"/>
      <c r="M42" s="159"/>
      <c r="N42" s="99"/>
      <c r="O42" s="271"/>
      <c r="P42" s="268"/>
      <c r="Q42" s="269"/>
      <c r="R42" s="269"/>
      <c r="S42" s="269"/>
      <c r="T42" s="269"/>
      <c r="U42" s="269"/>
      <c r="V42" s="269"/>
      <c r="W42" s="269"/>
      <c r="X42" s="270"/>
      <c r="Y42" s="143"/>
    </row>
    <row r="43" spans="2:25" ht="15" customHeight="1" thickBot="1">
      <c r="B43" s="272"/>
      <c r="C43" s="273"/>
      <c r="D43" s="274"/>
      <c r="E43" s="274"/>
      <c r="F43" s="274"/>
      <c r="G43" s="274"/>
      <c r="H43" s="274"/>
      <c r="I43" s="274"/>
      <c r="J43" s="274"/>
      <c r="K43" s="275"/>
      <c r="L43" s="98"/>
      <c r="M43" s="159"/>
      <c r="N43" s="99"/>
      <c r="O43" s="272"/>
      <c r="P43" s="273"/>
      <c r="Q43" s="274"/>
      <c r="R43" s="274"/>
      <c r="S43" s="274"/>
      <c r="T43" s="274"/>
      <c r="U43" s="274"/>
      <c r="V43" s="274"/>
      <c r="W43" s="274"/>
      <c r="X43" s="275"/>
      <c r="Y43" s="143"/>
    </row>
    <row r="44" spans="2:25" ht="15" customHeight="1">
      <c r="B44" s="263" t="s">
        <v>163</v>
      </c>
      <c r="C44" s="276">
        <f>VLOOKUP(B2,'1ここに記入'!$A$13:$M$246,5)</f>
        <v>0</v>
      </c>
      <c r="D44" s="279" t="str">
        <f>VLOOKUP(B2,'1ここに記入'!$A$13:$M$246,6)</f>
        <v>　</v>
      </c>
      <c r="E44" s="282" t="s">
        <v>164</v>
      </c>
      <c r="F44" s="276">
        <f>VLOOKUP(B2,'1ここに記入'!$A$13:$M$246,8)</f>
        <v>0</v>
      </c>
      <c r="G44" s="285" t="e">
        <f>VLOOKUP(F39,'1ここに記入'!$A$13:$M$246,2)</f>
        <v>#N/A</v>
      </c>
      <c r="H44" s="285" t="e">
        <f>VLOOKUP(G39,'1ここに記入'!$A$13:$M$246,2)</f>
        <v>#N/A</v>
      </c>
      <c r="I44" s="285" t="e">
        <f>VLOOKUP(H39,'1ここに記入'!$A$13:$M$246,2)</f>
        <v>#N/A</v>
      </c>
      <c r="J44" s="285" t="e">
        <f>VLOOKUP(I39,'1ここに記入'!$A$13:$M$246,2)</f>
        <v>#N/A</v>
      </c>
      <c r="K44" s="279" t="e">
        <f>VLOOKUP(J39,'1ここに記入'!$A$13:$M$246,2)</f>
        <v>#N/A</v>
      </c>
      <c r="L44" s="102"/>
      <c r="M44" s="162"/>
      <c r="N44" s="103"/>
      <c r="O44" s="263" t="s">
        <v>163</v>
      </c>
      <c r="P44" s="276">
        <f>VLOOKUP(O2,'1ここに記入'!$A$13:$M$246,5)</f>
        <v>0</v>
      </c>
      <c r="Q44" s="279" t="str">
        <f>VLOOKUP(O2,'1ここに記入'!$A$13:$M$246,6)</f>
        <v>　</v>
      </c>
      <c r="R44" s="282" t="s">
        <v>164</v>
      </c>
      <c r="S44" s="276">
        <f>VLOOKUP(O2,'1ここに記入'!$A$13:$M$246,8)</f>
        <v>0</v>
      </c>
      <c r="T44" s="285" t="e">
        <f>VLOOKUP(S39,'1ここに記入'!$A$13:$M$246,2)</f>
        <v>#N/A</v>
      </c>
      <c r="U44" s="285" t="e">
        <f>VLOOKUP(T39,'1ここに記入'!$A$13:$M$246,2)</f>
        <v>#N/A</v>
      </c>
      <c r="V44" s="285" t="e">
        <f>VLOOKUP(U39,'1ここに記入'!$A$13:$M$246,2)</f>
        <v>#N/A</v>
      </c>
      <c r="W44" s="285" t="e">
        <f>VLOOKUP(V39,'1ここに記入'!$A$13:$M$246,2)</f>
        <v>#N/A</v>
      </c>
      <c r="X44" s="279" t="e">
        <f>VLOOKUP(W39,'1ここに記入'!$A$13:$M$246,2)</f>
        <v>#N/A</v>
      </c>
      <c r="Y44" s="143"/>
    </row>
    <row r="45" spans="2:25" ht="15" customHeight="1">
      <c r="B45" s="264"/>
      <c r="C45" s="277"/>
      <c r="D45" s="280"/>
      <c r="E45" s="283"/>
      <c r="F45" s="277"/>
      <c r="G45" s="286"/>
      <c r="H45" s="286"/>
      <c r="I45" s="286"/>
      <c r="J45" s="286"/>
      <c r="K45" s="280"/>
      <c r="L45" s="102"/>
      <c r="M45" s="162"/>
      <c r="N45" s="103"/>
      <c r="O45" s="264"/>
      <c r="P45" s="277"/>
      <c r="Q45" s="280"/>
      <c r="R45" s="283"/>
      <c r="S45" s="277"/>
      <c r="T45" s="286"/>
      <c r="U45" s="286"/>
      <c r="V45" s="286"/>
      <c r="W45" s="286"/>
      <c r="X45" s="280"/>
      <c r="Y45" s="143"/>
    </row>
    <row r="46" spans="2:25" ht="15" customHeight="1" thickBot="1">
      <c r="B46" s="288"/>
      <c r="C46" s="278"/>
      <c r="D46" s="281"/>
      <c r="E46" s="284"/>
      <c r="F46" s="278"/>
      <c r="G46" s="287"/>
      <c r="H46" s="287"/>
      <c r="I46" s="287"/>
      <c r="J46" s="287"/>
      <c r="K46" s="281"/>
      <c r="L46" s="102"/>
      <c r="M46" s="162"/>
      <c r="N46" s="103"/>
      <c r="O46" s="288"/>
      <c r="P46" s="278"/>
      <c r="Q46" s="281"/>
      <c r="R46" s="284"/>
      <c r="S46" s="278"/>
      <c r="T46" s="287"/>
      <c r="U46" s="287"/>
      <c r="V46" s="287"/>
      <c r="W46" s="287"/>
      <c r="X46" s="281"/>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20"/>
      <c r="E48" s="320"/>
      <c r="F48" s="320"/>
      <c r="G48" s="320"/>
      <c r="H48" s="320"/>
      <c r="I48" s="320"/>
      <c r="J48" s="320"/>
      <c r="K48" s="320"/>
      <c r="L48" s="104"/>
      <c r="M48" s="157"/>
      <c r="N48" s="104"/>
      <c r="O48" s="117" t="s">
        <v>213</v>
      </c>
      <c r="P48" s="325" t="str">
        <f>'1ここに記入'!$B$3&amp;"滋賀県教育美術展出品票"</f>
        <v>第72回滋賀県教育美術展出品票</v>
      </c>
      <c r="Q48" s="320"/>
      <c r="R48" s="320"/>
      <c r="S48" s="320"/>
      <c r="T48" s="320"/>
      <c r="U48" s="320"/>
      <c r="V48" s="320"/>
      <c r="W48" s="320"/>
      <c r="X48" s="320"/>
    </row>
    <row r="49" spans="2:24" ht="15" customHeight="1">
      <c r="B49" s="327">
        <v>3</v>
      </c>
      <c r="C49" s="325"/>
      <c r="D49" s="320"/>
      <c r="E49" s="320"/>
      <c r="F49" s="320"/>
      <c r="G49" s="320"/>
      <c r="H49" s="320"/>
      <c r="I49" s="320"/>
      <c r="J49" s="320"/>
      <c r="K49" s="320"/>
      <c r="L49" s="104"/>
      <c r="M49" s="157"/>
      <c r="N49" s="104"/>
      <c r="O49" s="327">
        <v>4</v>
      </c>
      <c r="P49" s="325"/>
      <c r="Q49" s="320"/>
      <c r="R49" s="320"/>
      <c r="S49" s="320"/>
      <c r="T49" s="320"/>
      <c r="U49" s="320"/>
      <c r="V49" s="320"/>
      <c r="W49" s="320"/>
      <c r="X49" s="320"/>
    </row>
    <row r="50" spans="2:24" ht="15" customHeight="1" thickBot="1">
      <c r="B50" s="328"/>
      <c r="C50" s="325"/>
      <c r="D50" s="320"/>
      <c r="E50" s="320"/>
      <c r="F50" s="320"/>
      <c r="G50" s="320"/>
      <c r="H50" s="326"/>
      <c r="I50" s="326"/>
      <c r="J50" s="326"/>
      <c r="K50" s="326"/>
      <c r="L50" s="104"/>
      <c r="M50" s="157"/>
      <c r="N50" s="104"/>
      <c r="O50" s="328"/>
      <c r="P50" s="325"/>
      <c r="Q50" s="320"/>
      <c r="R50" s="320"/>
      <c r="S50" s="320"/>
      <c r="T50" s="320"/>
      <c r="U50" s="326"/>
      <c r="V50" s="326"/>
      <c r="W50" s="326"/>
      <c r="X50" s="326"/>
    </row>
    <row r="51" spans="2:24" ht="15" customHeight="1" thickTop="1" thickBot="1">
      <c r="B51" s="144" t="s">
        <v>157</v>
      </c>
      <c r="C51" s="289">
        <f>VLOOKUP(B49,'1ここに記入'!$A$13:$M$246,2)</f>
        <v>0</v>
      </c>
      <c r="D51" s="289">
        <f>VLOOKUP(B49,'1ここに記入'!$A$13:$M$246,3)</f>
        <v>0</v>
      </c>
      <c r="E51" s="289">
        <f>VLOOKUP(B49,'1ここに記入'!$A$13:$M$246,4)</f>
        <v>0</v>
      </c>
      <c r="F51" s="289">
        <f>VLOOKUP(B49,'1ここに記入'!$A$13:$M$246,5)</f>
        <v>0</v>
      </c>
      <c r="G51" s="289" t="str">
        <f>VLOOKUP(B49,'1ここに記入'!$A$13:$M$246,13)</f>
        <v>00</v>
      </c>
      <c r="H51" s="290" t="e">
        <f>'1ここに記入'!$H$10</f>
        <v>#N/A</v>
      </c>
      <c r="I51" s="291"/>
      <c r="J51" s="291"/>
      <c r="K51" s="292" t="s">
        <v>158</v>
      </c>
      <c r="L51" s="118"/>
      <c r="M51" s="158"/>
      <c r="N51" s="32"/>
      <c r="O51" s="144" t="s">
        <v>157</v>
      </c>
      <c r="P51" s="289">
        <f>VLOOKUP(O49,'1ここに記入'!$A$13:$M$246,2)</f>
        <v>0</v>
      </c>
      <c r="Q51" s="289">
        <f>VLOOKUP(O49,'1ここに記入'!$A$13:$M$246,3)</f>
        <v>0</v>
      </c>
      <c r="R51" s="289">
        <f>VLOOKUP(O49,'1ここに記入'!$A$13:$M$246,4)</f>
        <v>0</v>
      </c>
      <c r="S51" s="289">
        <f>VLOOKUP(O49,'1ここに記入'!$A$13:$M$246,5)</f>
        <v>0</v>
      </c>
      <c r="T51" s="289" t="str">
        <f>VLOOKUP(O49,'1ここに記入'!$A$13:$M$246,13)</f>
        <v>00</v>
      </c>
      <c r="U51" s="290" t="e">
        <f>'1ここに記入'!$H$10</f>
        <v>#N/A</v>
      </c>
      <c r="V51" s="291"/>
      <c r="W51" s="291"/>
      <c r="X51" s="292" t="s">
        <v>158</v>
      </c>
    </row>
    <row r="52" spans="2:24" ht="15" customHeight="1" thickTop="1" thickBot="1">
      <c r="B52" s="145"/>
      <c r="C52" s="289"/>
      <c r="D52" s="289"/>
      <c r="E52" s="289"/>
      <c r="F52" s="289"/>
      <c r="G52" s="289"/>
      <c r="H52" s="290"/>
      <c r="I52" s="291"/>
      <c r="J52" s="291"/>
      <c r="K52" s="292"/>
      <c r="L52" s="118"/>
      <c r="M52" s="158"/>
      <c r="N52" s="32"/>
      <c r="O52" s="145"/>
      <c r="P52" s="289"/>
      <c r="Q52" s="289"/>
      <c r="R52" s="289"/>
      <c r="S52" s="289"/>
      <c r="T52" s="289"/>
      <c r="U52" s="290"/>
      <c r="V52" s="291"/>
      <c r="W52" s="291"/>
      <c r="X52" s="292"/>
    </row>
    <row r="53" spans="2:24" ht="15" customHeight="1" thickTop="1" thickBot="1">
      <c r="B53" s="146" t="s">
        <v>159</v>
      </c>
      <c r="C53" s="289"/>
      <c r="D53" s="289"/>
      <c r="E53" s="289"/>
      <c r="F53" s="289"/>
      <c r="G53" s="289"/>
      <c r="H53" s="290"/>
      <c r="I53" s="291"/>
      <c r="J53" s="291"/>
      <c r="K53" s="292"/>
      <c r="L53" s="118"/>
      <c r="M53" s="158"/>
      <c r="N53" s="32"/>
      <c r="O53" s="146" t="s">
        <v>159</v>
      </c>
      <c r="P53" s="289"/>
      <c r="Q53" s="289"/>
      <c r="R53" s="289"/>
      <c r="S53" s="289"/>
      <c r="T53" s="289"/>
      <c r="U53" s="290"/>
      <c r="V53" s="291"/>
      <c r="W53" s="291"/>
      <c r="X53" s="292"/>
    </row>
    <row r="54" spans="2:24" ht="15" customHeight="1" thickTop="1">
      <c r="B54" s="264" t="s">
        <v>160</v>
      </c>
      <c r="C54" s="277" t="e">
        <f>'1ここに記入'!$G$10</f>
        <v>#N/A</v>
      </c>
      <c r="D54" s="286"/>
      <c r="E54" s="280"/>
      <c r="F54" s="264" t="s">
        <v>161</v>
      </c>
      <c r="G54" s="296" t="e">
        <f>'1ここに記入'!$I$10</f>
        <v>#N/A</v>
      </c>
      <c r="H54" s="297"/>
      <c r="I54" s="297"/>
      <c r="J54" s="297"/>
      <c r="K54" s="298"/>
      <c r="L54" s="100"/>
      <c r="M54" s="159"/>
      <c r="N54" s="99"/>
      <c r="O54" s="264" t="s">
        <v>160</v>
      </c>
      <c r="P54" s="277" t="e">
        <f>'1ここに記入'!$G$10</f>
        <v>#N/A</v>
      </c>
      <c r="Q54" s="286"/>
      <c r="R54" s="280"/>
      <c r="S54" s="264" t="s">
        <v>161</v>
      </c>
      <c r="T54" s="296" t="e">
        <f>'1ここに記入'!$I$10</f>
        <v>#N/A</v>
      </c>
      <c r="U54" s="297"/>
      <c r="V54" s="297"/>
      <c r="W54" s="297"/>
      <c r="X54" s="298"/>
    </row>
    <row r="55" spans="2:24" ht="15" customHeight="1">
      <c r="B55" s="264"/>
      <c r="C55" s="277"/>
      <c r="D55" s="286"/>
      <c r="E55" s="280"/>
      <c r="F55" s="264"/>
      <c r="G55" s="296"/>
      <c r="H55" s="297"/>
      <c r="I55" s="297"/>
      <c r="J55" s="297"/>
      <c r="K55" s="298"/>
      <c r="L55" s="101"/>
      <c r="M55" s="159"/>
      <c r="N55" s="99"/>
      <c r="O55" s="264"/>
      <c r="P55" s="277"/>
      <c r="Q55" s="286"/>
      <c r="R55" s="280"/>
      <c r="S55" s="264"/>
      <c r="T55" s="296"/>
      <c r="U55" s="297"/>
      <c r="V55" s="297"/>
      <c r="W55" s="297"/>
      <c r="X55" s="298"/>
    </row>
    <row r="56" spans="2:24" ht="15" customHeight="1">
      <c r="B56" s="264"/>
      <c r="C56" s="277"/>
      <c r="D56" s="286"/>
      <c r="E56" s="280"/>
      <c r="F56" s="264"/>
      <c r="G56" s="296"/>
      <c r="H56" s="297"/>
      <c r="I56" s="297"/>
      <c r="J56" s="297"/>
      <c r="K56" s="298"/>
      <c r="L56" s="101"/>
      <c r="M56" s="159"/>
      <c r="N56" s="99"/>
      <c r="O56" s="264"/>
      <c r="P56" s="277"/>
      <c r="Q56" s="286"/>
      <c r="R56" s="280"/>
      <c r="S56" s="264"/>
      <c r="T56" s="296"/>
      <c r="U56" s="297"/>
      <c r="V56" s="297"/>
      <c r="W56" s="297"/>
      <c r="X56" s="298"/>
    </row>
    <row r="57" spans="2:24" ht="15" customHeight="1" thickBot="1">
      <c r="B57" s="288"/>
      <c r="C57" s="278"/>
      <c r="D57" s="287"/>
      <c r="E57" s="281"/>
      <c r="F57" s="288"/>
      <c r="G57" s="299"/>
      <c r="H57" s="300"/>
      <c r="I57" s="300"/>
      <c r="J57" s="300"/>
      <c r="K57" s="301"/>
      <c r="L57" s="101"/>
      <c r="M57" s="159"/>
      <c r="N57" s="99"/>
      <c r="O57" s="288"/>
      <c r="P57" s="278"/>
      <c r="Q57" s="287"/>
      <c r="R57" s="281"/>
      <c r="S57" s="288"/>
      <c r="T57" s="299"/>
      <c r="U57" s="300"/>
      <c r="V57" s="300"/>
      <c r="W57" s="300"/>
      <c r="X57" s="301"/>
    </row>
    <row r="58" spans="2:24" ht="15" customHeight="1">
      <c r="B58" s="263" t="s">
        <v>162</v>
      </c>
      <c r="C58" s="265">
        <f>VLOOKUP(B49,'1ここに記入'!$A$13:$M$246,10)</f>
        <v>0</v>
      </c>
      <c r="D58" s="266"/>
      <c r="E58" s="266"/>
      <c r="F58" s="266"/>
      <c r="G58" s="266"/>
      <c r="H58" s="266"/>
      <c r="I58" s="267"/>
      <c r="J58" s="263" t="s">
        <v>203</v>
      </c>
      <c r="K58" s="321">
        <f>VLOOKUP(B49,'1ここに記入'!$A$13:$M$246,12)</f>
        <v>0</v>
      </c>
      <c r="L58" s="34"/>
      <c r="M58" s="160"/>
      <c r="N58" s="36"/>
      <c r="O58" s="263" t="s">
        <v>162</v>
      </c>
      <c r="P58" s="265">
        <f>VLOOKUP(O49,'1ここに記入'!$A$13:$M$246,10)</f>
        <v>0</v>
      </c>
      <c r="Q58" s="266"/>
      <c r="R58" s="266"/>
      <c r="S58" s="266"/>
      <c r="T58" s="266"/>
      <c r="U58" s="266"/>
      <c r="V58" s="267"/>
      <c r="W58" s="263" t="s">
        <v>203</v>
      </c>
      <c r="X58" s="321">
        <f>VLOOKUP(O49,'1ここに記入'!$A$13:$M$246,12)</f>
        <v>0</v>
      </c>
    </row>
    <row r="59" spans="2:24" ht="15" customHeight="1">
      <c r="B59" s="264"/>
      <c r="C59" s="268"/>
      <c r="D59" s="269"/>
      <c r="E59" s="269"/>
      <c r="F59" s="269"/>
      <c r="G59" s="269"/>
      <c r="H59" s="269"/>
      <c r="I59" s="270"/>
      <c r="J59" s="264"/>
      <c r="K59" s="322"/>
      <c r="L59" s="34"/>
      <c r="M59" s="160"/>
      <c r="N59" s="36"/>
      <c r="O59" s="264"/>
      <c r="P59" s="268"/>
      <c r="Q59" s="269"/>
      <c r="R59" s="269"/>
      <c r="S59" s="269"/>
      <c r="T59" s="269"/>
      <c r="U59" s="269"/>
      <c r="V59" s="270"/>
      <c r="W59" s="264"/>
      <c r="X59" s="322"/>
    </row>
    <row r="60" spans="2:24" ht="15" customHeight="1">
      <c r="B60" s="264"/>
      <c r="C60" s="268"/>
      <c r="D60" s="269"/>
      <c r="E60" s="269"/>
      <c r="F60" s="269"/>
      <c r="G60" s="269"/>
      <c r="H60" s="269"/>
      <c r="I60" s="270"/>
      <c r="J60" s="264"/>
      <c r="K60" s="322"/>
      <c r="L60" s="130"/>
      <c r="M60" s="161"/>
      <c r="N60" s="38"/>
      <c r="O60" s="264"/>
      <c r="P60" s="268"/>
      <c r="Q60" s="269"/>
      <c r="R60" s="269"/>
      <c r="S60" s="269"/>
      <c r="T60" s="269"/>
      <c r="U60" s="269"/>
      <c r="V60" s="270"/>
      <c r="W60" s="264"/>
      <c r="X60" s="322"/>
    </row>
    <row r="61" spans="2:24" ht="15" customHeight="1">
      <c r="B61" s="264"/>
      <c r="C61" s="268"/>
      <c r="D61" s="269"/>
      <c r="E61" s="269"/>
      <c r="F61" s="269"/>
      <c r="G61" s="269"/>
      <c r="H61" s="269"/>
      <c r="I61" s="270"/>
      <c r="J61" s="264"/>
      <c r="K61" s="322"/>
      <c r="L61" s="130"/>
      <c r="M61" s="161"/>
      <c r="N61" s="38"/>
      <c r="O61" s="264"/>
      <c r="P61" s="268"/>
      <c r="Q61" s="269"/>
      <c r="R61" s="269"/>
      <c r="S61" s="269"/>
      <c r="T61" s="269"/>
      <c r="U61" s="269"/>
      <c r="V61" s="270"/>
      <c r="W61" s="264"/>
      <c r="X61" s="322"/>
    </row>
    <row r="62" spans="2:24" ht="15" customHeight="1">
      <c r="B62" s="271" t="s">
        <v>1881</v>
      </c>
      <c r="C62" s="268">
        <f>VLOOKUP(B49,'1ここに記入'!$A$13:$M$246,11)</f>
        <v>0</v>
      </c>
      <c r="D62" s="269"/>
      <c r="E62" s="269"/>
      <c r="F62" s="269"/>
      <c r="G62" s="269"/>
      <c r="H62" s="269"/>
      <c r="I62" s="270"/>
      <c r="J62" s="264"/>
      <c r="K62" s="322"/>
      <c r="L62" s="130"/>
      <c r="M62" s="161"/>
      <c r="N62" s="38"/>
      <c r="O62" s="271" t="s">
        <v>1881</v>
      </c>
      <c r="P62" s="268">
        <f>VLOOKUP(O49,'1ここに記入'!$A$13:$M$246,11)</f>
        <v>0</v>
      </c>
      <c r="Q62" s="269"/>
      <c r="R62" s="269"/>
      <c r="S62" s="269"/>
      <c r="T62" s="269"/>
      <c r="U62" s="269"/>
      <c r="V62" s="270"/>
      <c r="W62" s="264"/>
      <c r="X62" s="322"/>
    </row>
    <row r="63" spans="2:24" ht="15" customHeight="1">
      <c r="B63" s="271"/>
      <c r="C63" s="268"/>
      <c r="D63" s="269"/>
      <c r="E63" s="269"/>
      <c r="F63" s="269"/>
      <c r="G63" s="269"/>
      <c r="H63" s="269"/>
      <c r="I63" s="270"/>
      <c r="J63" s="264"/>
      <c r="K63" s="322"/>
      <c r="L63" s="130"/>
      <c r="M63" s="161"/>
      <c r="N63" s="38"/>
      <c r="O63" s="271"/>
      <c r="P63" s="268"/>
      <c r="Q63" s="269"/>
      <c r="R63" s="269"/>
      <c r="S63" s="269"/>
      <c r="T63" s="269"/>
      <c r="U63" s="269"/>
      <c r="V63" s="270"/>
      <c r="W63" s="264"/>
      <c r="X63" s="322"/>
    </row>
    <row r="64" spans="2:24" ht="15" customHeight="1">
      <c r="B64" s="271"/>
      <c r="C64" s="268"/>
      <c r="D64" s="269"/>
      <c r="E64" s="269"/>
      <c r="F64" s="269"/>
      <c r="G64" s="269"/>
      <c r="H64" s="269"/>
      <c r="I64" s="270"/>
      <c r="J64" s="264"/>
      <c r="K64" s="322"/>
      <c r="L64" s="130"/>
      <c r="M64" s="161"/>
      <c r="N64" s="38"/>
      <c r="O64" s="271"/>
      <c r="P64" s="268"/>
      <c r="Q64" s="269"/>
      <c r="R64" s="269"/>
      <c r="S64" s="269"/>
      <c r="T64" s="269"/>
      <c r="U64" s="269"/>
      <c r="V64" s="270"/>
      <c r="W64" s="264"/>
      <c r="X64" s="322"/>
    </row>
    <row r="65" spans="2:24" ht="15" customHeight="1" thickBot="1">
      <c r="B65" s="272"/>
      <c r="C65" s="273"/>
      <c r="D65" s="274"/>
      <c r="E65" s="274"/>
      <c r="F65" s="274"/>
      <c r="G65" s="274"/>
      <c r="H65" s="274"/>
      <c r="I65" s="275"/>
      <c r="J65" s="288"/>
      <c r="K65" s="323"/>
      <c r="L65" s="130"/>
      <c r="M65" s="161"/>
      <c r="N65" s="38"/>
      <c r="O65" s="272"/>
      <c r="P65" s="273"/>
      <c r="Q65" s="274"/>
      <c r="R65" s="274"/>
      <c r="S65" s="274"/>
      <c r="T65" s="274"/>
      <c r="U65" s="274"/>
      <c r="V65" s="275"/>
      <c r="W65" s="288"/>
      <c r="X65" s="323"/>
    </row>
    <row r="66" spans="2:24" ht="15" customHeight="1">
      <c r="B66" s="263" t="s">
        <v>163</v>
      </c>
      <c r="C66" s="276">
        <f>VLOOKUP(B49,'1ここに記入'!$A$13:$M$246,5)</f>
        <v>0</v>
      </c>
      <c r="D66" s="279" t="str">
        <f>VLOOKUP(B49,'1ここに記入'!$A$13:$M$246,6)</f>
        <v>　</v>
      </c>
      <c r="E66" s="282" t="s">
        <v>164</v>
      </c>
      <c r="F66" s="276">
        <f>VLOOKUP(B49,'1ここに記入'!$A$13:$M$246,8)</f>
        <v>0</v>
      </c>
      <c r="G66" s="285" t="e">
        <f>VLOOKUP(F60,'1ここに記入'!$A$13:$M$246,2)</f>
        <v>#N/A</v>
      </c>
      <c r="H66" s="285" t="e">
        <f>VLOOKUP(G60,'1ここに記入'!$A$13:$M$246,2)</f>
        <v>#N/A</v>
      </c>
      <c r="I66" s="285" t="e">
        <f>VLOOKUP(H60,'1ここに記入'!$A$13:$M$246,2)</f>
        <v>#N/A</v>
      </c>
      <c r="J66" s="285" t="e">
        <f>VLOOKUP(I60,'1ここに記入'!$A$13:$M$246,2)</f>
        <v>#N/A</v>
      </c>
      <c r="K66" s="279" t="e">
        <f>VLOOKUP(J60,'1ここに記入'!$A$13:$M$246,2)</f>
        <v>#N/A</v>
      </c>
      <c r="L66" s="98"/>
      <c r="M66" s="159"/>
      <c r="N66" s="99"/>
      <c r="O66" s="263" t="s">
        <v>163</v>
      </c>
      <c r="P66" s="276">
        <f>VLOOKUP(O49,'1ここに記入'!$A$13:$M$246,5)</f>
        <v>0</v>
      </c>
      <c r="Q66" s="279" t="str">
        <f>VLOOKUP(O49,'1ここに記入'!$A$13:$M$246,6)</f>
        <v>　</v>
      </c>
      <c r="R66" s="282" t="s">
        <v>164</v>
      </c>
      <c r="S66" s="276">
        <f>VLOOKUP(O49,'1ここに記入'!$A$13:$M$246,8)</f>
        <v>0</v>
      </c>
      <c r="T66" s="285" t="e">
        <f>VLOOKUP(S60,'1ここに記入'!$A$13:$M$246,2)</f>
        <v>#N/A</v>
      </c>
      <c r="U66" s="285" t="e">
        <f>VLOOKUP(T60,'1ここに記入'!$A$13:$M$246,2)</f>
        <v>#N/A</v>
      </c>
      <c r="V66" s="285" t="e">
        <f>VLOOKUP(U60,'1ここに記入'!$A$13:$M$246,2)</f>
        <v>#N/A</v>
      </c>
      <c r="W66" s="285" t="e">
        <f>VLOOKUP(V60,'1ここに記入'!$A$13:$M$246,2)</f>
        <v>#N/A</v>
      </c>
      <c r="X66" s="279" t="e">
        <f>VLOOKUP(W60,'1ここに記入'!$A$13:$M$246,2)</f>
        <v>#N/A</v>
      </c>
    </row>
    <row r="67" spans="2:24" ht="15" customHeight="1">
      <c r="B67" s="264"/>
      <c r="C67" s="277"/>
      <c r="D67" s="280"/>
      <c r="E67" s="283"/>
      <c r="F67" s="277"/>
      <c r="G67" s="286"/>
      <c r="H67" s="286"/>
      <c r="I67" s="286"/>
      <c r="J67" s="286"/>
      <c r="K67" s="280"/>
      <c r="L67" s="98"/>
      <c r="M67" s="159"/>
      <c r="N67" s="99"/>
      <c r="O67" s="264"/>
      <c r="P67" s="277"/>
      <c r="Q67" s="280"/>
      <c r="R67" s="283"/>
      <c r="S67" s="277"/>
      <c r="T67" s="286"/>
      <c r="U67" s="286"/>
      <c r="V67" s="286"/>
      <c r="W67" s="286"/>
      <c r="X67" s="280"/>
    </row>
    <row r="68" spans="2:24" ht="15" customHeight="1">
      <c r="B68" s="264"/>
      <c r="C68" s="277"/>
      <c r="D68" s="280"/>
      <c r="E68" s="283"/>
      <c r="F68" s="277"/>
      <c r="G68" s="286"/>
      <c r="H68" s="286"/>
      <c r="I68" s="286"/>
      <c r="J68" s="286"/>
      <c r="K68" s="280"/>
      <c r="L68" s="98"/>
      <c r="M68" s="159"/>
      <c r="N68" s="99"/>
      <c r="O68" s="264"/>
      <c r="P68" s="277"/>
      <c r="Q68" s="280"/>
      <c r="R68" s="283"/>
      <c r="S68" s="277"/>
      <c r="T68" s="286"/>
      <c r="U68" s="286"/>
      <c r="V68" s="286"/>
      <c r="W68" s="286"/>
      <c r="X68" s="280"/>
    </row>
    <row r="69" spans="2:24" ht="15" customHeight="1" thickBot="1">
      <c r="B69" s="288"/>
      <c r="C69" s="278"/>
      <c r="D69" s="281"/>
      <c r="E69" s="284"/>
      <c r="F69" s="278"/>
      <c r="G69" s="287"/>
      <c r="H69" s="286"/>
      <c r="I69" s="286"/>
      <c r="J69" s="286"/>
      <c r="K69" s="280"/>
      <c r="L69" s="98"/>
      <c r="M69" s="159"/>
      <c r="N69" s="99"/>
      <c r="O69" s="288"/>
      <c r="P69" s="278"/>
      <c r="Q69" s="281"/>
      <c r="R69" s="284"/>
      <c r="S69" s="278"/>
      <c r="T69" s="287"/>
      <c r="U69" s="286"/>
      <c r="V69" s="286"/>
      <c r="W69" s="286"/>
      <c r="X69" s="280"/>
    </row>
    <row r="70" spans="2:24" ht="15" customHeight="1" thickTop="1">
      <c r="B70" s="263" t="s">
        <v>165</v>
      </c>
      <c r="C70" s="293">
        <f>VLOOKUP(B49,'1ここに記入'!$A$13:$M$246,9)</f>
        <v>0</v>
      </c>
      <c r="D70" s="294" t="e">
        <f>VLOOKUP(C68,'1ここに記入'!$A$13:$M$246,2)</f>
        <v>#N/A</v>
      </c>
      <c r="E70" s="294" t="e">
        <f>VLOOKUP(D68,'1ここに記入'!$A$13:$M$246,2)</f>
        <v>#N/A</v>
      </c>
      <c r="F70" s="294" t="e">
        <f>VLOOKUP(E68,'1ここに記入'!$A$13:$M$246,2)</f>
        <v>#N/A</v>
      </c>
      <c r="G70" s="302" t="e">
        <f>VLOOKUP(F68,'1ここに記入'!$A$13:$M$246,2)</f>
        <v>#N/A</v>
      </c>
      <c r="H70" s="305" t="s">
        <v>167</v>
      </c>
      <c r="I70" s="308">
        <f>'1ここに記入'!$G$9</f>
        <v>0</v>
      </c>
      <c r="J70" s="309"/>
      <c r="K70" s="310"/>
      <c r="L70" s="102"/>
      <c r="M70" s="162"/>
      <c r="N70" s="103"/>
      <c r="O70" s="263" t="s">
        <v>165</v>
      </c>
      <c r="P70" s="293">
        <f>VLOOKUP(O49,'1ここに記入'!$A$13:$M$246,9)</f>
        <v>0</v>
      </c>
      <c r="Q70" s="294" t="e">
        <f>VLOOKUP(P68,'1ここに記入'!$A$13:$M$246,2)</f>
        <v>#N/A</v>
      </c>
      <c r="R70" s="294" t="e">
        <f>VLOOKUP(Q68,'1ここに記入'!$A$13:$M$246,2)</f>
        <v>#N/A</v>
      </c>
      <c r="S70" s="294" t="e">
        <f>VLOOKUP(R68,'1ここに記入'!$A$13:$M$246,2)</f>
        <v>#N/A</v>
      </c>
      <c r="T70" s="302" t="e">
        <f>VLOOKUP(S68,'1ここに記入'!$A$13:$M$246,2)</f>
        <v>#N/A</v>
      </c>
      <c r="U70" s="305" t="s">
        <v>167</v>
      </c>
      <c r="V70" s="308">
        <f>'1ここに記入'!$G$9</f>
        <v>0</v>
      </c>
      <c r="W70" s="309"/>
      <c r="X70" s="310"/>
    </row>
    <row r="71" spans="2:24" ht="15" customHeight="1">
      <c r="B71" s="264"/>
      <c r="C71" s="296"/>
      <c r="D71" s="297"/>
      <c r="E71" s="297"/>
      <c r="F71" s="297"/>
      <c r="G71" s="303"/>
      <c r="H71" s="306"/>
      <c r="I71" s="311"/>
      <c r="J71" s="312"/>
      <c r="K71" s="313"/>
      <c r="L71" s="102"/>
      <c r="M71" s="162"/>
      <c r="N71" s="103"/>
      <c r="O71" s="264"/>
      <c r="P71" s="296"/>
      <c r="Q71" s="297"/>
      <c r="R71" s="297"/>
      <c r="S71" s="297"/>
      <c r="T71" s="303"/>
      <c r="U71" s="306"/>
      <c r="V71" s="311"/>
      <c r="W71" s="312"/>
      <c r="X71" s="313"/>
    </row>
    <row r="72" spans="2:24" ht="15" customHeight="1" thickBot="1">
      <c r="B72" s="288"/>
      <c r="C72" s="299"/>
      <c r="D72" s="300"/>
      <c r="E72" s="300"/>
      <c r="F72" s="300"/>
      <c r="G72" s="304"/>
      <c r="H72" s="306"/>
      <c r="I72" s="311"/>
      <c r="J72" s="312"/>
      <c r="K72" s="313"/>
      <c r="L72" s="102"/>
      <c r="M72" s="162"/>
      <c r="N72" s="103"/>
      <c r="O72" s="288"/>
      <c r="P72" s="299"/>
      <c r="Q72" s="300"/>
      <c r="R72" s="300"/>
      <c r="S72" s="300"/>
      <c r="T72" s="304"/>
      <c r="U72" s="306"/>
      <c r="V72" s="311"/>
      <c r="W72" s="312"/>
      <c r="X72" s="313"/>
    </row>
    <row r="73" spans="2:24" ht="15" customHeight="1" thickBot="1">
      <c r="B73" s="317" t="s">
        <v>166</v>
      </c>
      <c r="C73" s="317"/>
      <c r="D73" s="317"/>
      <c r="E73" s="317"/>
      <c r="F73" s="317"/>
      <c r="G73" s="318"/>
      <c r="H73" s="307"/>
      <c r="I73" s="314"/>
      <c r="J73" s="315"/>
      <c r="K73" s="316"/>
      <c r="L73" s="102"/>
      <c r="M73" s="163"/>
      <c r="N73" s="41"/>
      <c r="O73" s="317" t="s">
        <v>166</v>
      </c>
      <c r="P73" s="317"/>
      <c r="Q73" s="317"/>
      <c r="R73" s="317"/>
      <c r="S73" s="317"/>
      <c r="T73" s="318"/>
      <c r="U73" s="307"/>
      <c r="V73" s="314"/>
      <c r="W73" s="315"/>
      <c r="X73" s="316"/>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324" t="s">
        <v>1982</v>
      </c>
      <c r="C76" s="324"/>
      <c r="D76" s="324"/>
      <c r="E76" s="324"/>
      <c r="F76" s="324"/>
      <c r="G76" s="324"/>
      <c r="H76" s="324"/>
      <c r="I76" s="324"/>
      <c r="J76" s="324"/>
      <c r="K76" s="324"/>
      <c r="L76" s="156"/>
      <c r="M76" s="164"/>
      <c r="N76" s="156"/>
      <c r="O76" s="324" t="s">
        <v>1982</v>
      </c>
      <c r="P76" s="324"/>
      <c r="Q76" s="324"/>
      <c r="R76" s="324"/>
      <c r="S76" s="324"/>
      <c r="T76" s="324"/>
      <c r="U76" s="324"/>
      <c r="V76" s="324"/>
      <c r="W76" s="324"/>
      <c r="X76" s="324"/>
    </row>
    <row r="77" spans="2:24" ht="15" customHeight="1">
      <c r="B77" s="132"/>
      <c r="C77" s="319" t="str">
        <f>'1ここに記入'!$B$3&amp;"県教美展　特選確認票"</f>
        <v>第72回県教美展　特選確認票</v>
      </c>
      <c r="D77" s="319"/>
      <c r="E77" s="319"/>
      <c r="F77" s="319"/>
      <c r="G77" s="319"/>
      <c r="H77" s="319"/>
      <c r="I77" s="319"/>
      <c r="J77" s="319"/>
      <c r="K77" s="319"/>
      <c r="L77" s="104"/>
      <c r="M77" s="157"/>
      <c r="N77" s="104"/>
      <c r="O77" s="132"/>
      <c r="P77" s="319" t="str">
        <f>'1ここに記入'!$B$3&amp;"県教美展　特選確認票"</f>
        <v>第72回県教美展　特選確認票</v>
      </c>
      <c r="Q77" s="319"/>
      <c r="R77" s="319"/>
      <c r="S77" s="319"/>
      <c r="T77" s="319"/>
      <c r="U77" s="319"/>
      <c r="V77" s="319"/>
      <c r="W77" s="319"/>
      <c r="X77" s="319"/>
    </row>
    <row r="78" spans="2:24" ht="15" customHeight="1" thickBot="1">
      <c r="B78" s="165"/>
      <c r="C78" s="320"/>
      <c r="D78" s="320"/>
      <c r="E78" s="320"/>
      <c r="F78" s="320"/>
      <c r="G78" s="320"/>
      <c r="H78" s="320"/>
      <c r="I78" s="320"/>
      <c r="J78" s="320"/>
      <c r="K78" s="320"/>
      <c r="L78" s="104"/>
      <c r="M78" s="157"/>
      <c r="N78" s="104"/>
      <c r="O78" s="165"/>
      <c r="P78" s="320"/>
      <c r="Q78" s="320"/>
      <c r="R78" s="320"/>
      <c r="S78" s="320"/>
      <c r="T78" s="320"/>
      <c r="U78" s="320"/>
      <c r="V78" s="320"/>
      <c r="W78" s="320"/>
      <c r="X78" s="320"/>
    </row>
    <row r="79" spans="2:24" ht="15" customHeight="1" thickTop="1" thickBot="1">
      <c r="B79" s="144" t="s">
        <v>157</v>
      </c>
      <c r="C79" s="289">
        <f>VLOOKUP(B49,'1ここに記入'!$A$13:$M$246,2)</f>
        <v>0</v>
      </c>
      <c r="D79" s="289">
        <f>VLOOKUP(B49,'1ここに記入'!$A$13:$M$246,3)</f>
        <v>0</v>
      </c>
      <c r="E79" s="289">
        <f>VLOOKUP(B49,'1ここに記入'!$A$13:$M$246,4)</f>
        <v>0</v>
      </c>
      <c r="F79" s="289">
        <f>VLOOKUP(B49,'1ここに記入'!$A$13:$M$246,5)</f>
        <v>0</v>
      </c>
      <c r="G79" s="289" t="str">
        <f>VLOOKUP(B49,'1ここに記入'!$A$13:$M$246,13)</f>
        <v>00</v>
      </c>
      <c r="H79" s="290" t="e">
        <f>'1ここに記入'!$H$10</f>
        <v>#N/A</v>
      </c>
      <c r="I79" s="291"/>
      <c r="J79" s="291"/>
      <c r="K79" s="292" t="s">
        <v>158</v>
      </c>
      <c r="L79" s="104"/>
      <c r="M79" s="157"/>
      <c r="N79" s="104"/>
      <c r="O79" s="144" t="s">
        <v>157</v>
      </c>
      <c r="P79" s="289">
        <f>VLOOKUP(O49,'1ここに記入'!$A$13:$M$246,2)</f>
        <v>0</v>
      </c>
      <c r="Q79" s="289">
        <f>VLOOKUP(O49,'1ここに記入'!$A$13:$M$246,3)</f>
        <v>0</v>
      </c>
      <c r="R79" s="289">
        <f>VLOOKUP(O49,'1ここに記入'!$A$13:$M$246,4)</f>
        <v>0</v>
      </c>
      <c r="S79" s="289">
        <f>VLOOKUP(O49,'1ここに記入'!$A$13:$M$246,5)</f>
        <v>0</v>
      </c>
      <c r="T79" s="289" t="str">
        <f>VLOOKUP(O49,'1ここに記入'!$A$13:$M$246,13)</f>
        <v>00</v>
      </c>
      <c r="U79" s="290" t="e">
        <f>'1ここに記入'!$H$10</f>
        <v>#N/A</v>
      </c>
      <c r="V79" s="291"/>
      <c r="W79" s="291"/>
      <c r="X79" s="292" t="s">
        <v>158</v>
      </c>
    </row>
    <row r="80" spans="2:24" ht="15" customHeight="1" thickTop="1" thickBot="1">
      <c r="B80" s="145"/>
      <c r="C80" s="289"/>
      <c r="D80" s="289"/>
      <c r="E80" s="289"/>
      <c r="F80" s="289"/>
      <c r="G80" s="289"/>
      <c r="H80" s="290"/>
      <c r="I80" s="291"/>
      <c r="J80" s="291"/>
      <c r="K80" s="292"/>
      <c r="L80" s="104"/>
      <c r="M80" s="157"/>
      <c r="N80" s="104"/>
      <c r="O80" s="145"/>
      <c r="P80" s="289"/>
      <c r="Q80" s="289"/>
      <c r="R80" s="289"/>
      <c r="S80" s="289"/>
      <c r="T80" s="289"/>
      <c r="U80" s="290"/>
      <c r="V80" s="291"/>
      <c r="W80" s="291"/>
      <c r="X80" s="292"/>
    </row>
    <row r="81" spans="2:25" ht="15" customHeight="1" thickTop="1" thickBot="1">
      <c r="B81" s="146" t="s">
        <v>159</v>
      </c>
      <c r="C81" s="289"/>
      <c r="D81" s="289"/>
      <c r="E81" s="289"/>
      <c r="F81" s="289"/>
      <c r="G81" s="289"/>
      <c r="H81" s="290"/>
      <c r="I81" s="291"/>
      <c r="J81" s="291"/>
      <c r="K81" s="292"/>
      <c r="L81" s="104"/>
      <c r="M81" s="157"/>
      <c r="N81" s="104"/>
      <c r="O81" s="146" t="s">
        <v>159</v>
      </c>
      <c r="P81" s="289"/>
      <c r="Q81" s="289"/>
      <c r="R81" s="289"/>
      <c r="S81" s="289"/>
      <c r="T81" s="289"/>
      <c r="U81" s="290"/>
      <c r="V81" s="291"/>
      <c r="W81" s="291"/>
      <c r="X81" s="292"/>
    </row>
    <row r="82" spans="2:25" ht="15" customHeight="1" thickTop="1">
      <c r="B82" s="263" t="s">
        <v>160</v>
      </c>
      <c r="C82" s="276" t="e">
        <f>'1ここに記入'!$G$10</f>
        <v>#N/A</v>
      </c>
      <c r="D82" s="285"/>
      <c r="E82" s="279"/>
      <c r="F82" s="263" t="s">
        <v>161</v>
      </c>
      <c r="G82" s="293" t="e">
        <f>'1ここに記入'!$I$10</f>
        <v>#N/A</v>
      </c>
      <c r="H82" s="294"/>
      <c r="I82" s="294"/>
      <c r="J82" s="294"/>
      <c r="K82" s="295"/>
      <c r="L82" s="100"/>
      <c r="M82" s="159"/>
      <c r="N82" s="99"/>
      <c r="O82" s="263" t="s">
        <v>160</v>
      </c>
      <c r="P82" s="276" t="e">
        <f>'1ここに記入'!$G$10</f>
        <v>#N/A</v>
      </c>
      <c r="Q82" s="285"/>
      <c r="R82" s="279"/>
      <c r="S82" s="263" t="s">
        <v>161</v>
      </c>
      <c r="T82" s="293" t="e">
        <f>'1ここに記入'!$I$10</f>
        <v>#N/A</v>
      </c>
      <c r="U82" s="294"/>
      <c r="V82" s="294"/>
      <c r="W82" s="294"/>
      <c r="X82" s="295"/>
      <c r="Y82" s="143"/>
    </row>
    <row r="83" spans="2:25" ht="15" customHeight="1">
      <c r="B83" s="264"/>
      <c r="C83" s="277"/>
      <c r="D83" s="286"/>
      <c r="E83" s="280"/>
      <c r="F83" s="264"/>
      <c r="G83" s="296"/>
      <c r="H83" s="297"/>
      <c r="I83" s="297"/>
      <c r="J83" s="297"/>
      <c r="K83" s="298"/>
      <c r="L83" s="101"/>
      <c r="M83" s="159"/>
      <c r="N83" s="99"/>
      <c r="O83" s="264"/>
      <c r="P83" s="277"/>
      <c r="Q83" s="286"/>
      <c r="R83" s="280"/>
      <c r="S83" s="264"/>
      <c r="T83" s="296"/>
      <c r="U83" s="297"/>
      <c r="V83" s="297"/>
      <c r="W83" s="297"/>
      <c r="X83" s="298"/>
      <c r="Y83" s="143"/>
    </row>
    <row r="84" spans="2:25" ht="15" customHeight="1" thickBot="1">
      <c r="B84" s="288"/>
      <c r="C84" s="278"/>
      <c r="D84" s="287"/>
      <c r="E84" s="281"/>
      <c r="F84" s="288"/>
      <c r="G84" s="299"/>
      <c r="H84" s="300"/>
      <c r="I84" s="300"/>
      <c r="J84" s="300"/>
      <c r="K84" s="301"/>
      <c r="L84" s="101"/>
      <c r="M84" s="159"/>
      <c r="N84" s="99"/>
      <c r="O84" s="288"/>
      <c r="P84" s="278"/>
      <c r="Q84" s="287"/>
      <c r="R84" s="281"/>
      <c r="S84" s="288"/>
      <c r="T84" s="299"/>
      <c r="U84" s="300"/>
      <c r="V84" s="300"/>
      <c r="W84" s="300"/>
      <c r="X84" s="301"/>
      <c r="Y84" s="143"/>
    </row>
    <row r="85" spans="2:25" ht="15" customHeight="1">
      <c r="B85" s="263" t="s">
        <v>162</v>
      </c>
      <c r="C85" s="265">
        <f>VLOOKUP(B49,'1ここに記入'!$A$13:$M$246,10)</f>
        <v>0</v>
      </c>
      <c r="D85" s="266"/>
      <c r="E85" s="266"/>
      <c r="F85" s="266"/>
      <c r="G85" s="266"/>
      <c r="H85" s="266"/>
      <c r="I85" s="266"/>
      <c r="J85" s="266"/>
      <c r="K85" s="267"/>
      <c r="L85" s="34"/>
      <c r="M85" s="160"/>
      <c r="N85" s="36"/>
      <c r="O85" s="263" t="s">
        <v>162</v>
      </c>
      <c r="P85" s="265">
        <f>VLOOKUP(O49,'1ここに記入'!$A$13:$M$246,10)</f>
        <v>0</v>
      </c>
      <c r="Q85" s="266"/>
      <c r="R85" s="266"/>
      <c r="S85" s="266"/>
      <c r="T85" s="266"/>
      <c r="U85" s="266"/>
      <c r="V85" s="266"/>
      <c r="W85" s="266"/>
      <c r="X85" s="267"/>
      <c r="Y85" s="143"/>
    </row>
    <row r="86" spans="2:25" ht="15" customHeight="1">
      <c r="B86" s="264"/>
      <c r="C86" s="268"/>
      <c r="D86" s="269"/>
      <c r="E86" s="269"/>
      <c r="F86" s="269"/>
      <c r="G86" s="269"/>
      <c r="H86" s="269"/>
      <c r="I86" s="269"/>
      <c r="J86" s="269"/>
      <c r="K86" s="270"/>
      <c r="L86" s="130"/>
      <c r="M86" s="161"/>
      <c r="N86" s="38"/>
      <c r="O86" s="264"/>
      <c r="P86" s="268"/>
      <c r="Q86" s="269"/>
      <c r="R86" s="269"/>
      <c r="S86" s="269"/>
      <c r="T86" s="269"/>
      <c r="U86" s="269"/>
      <c r="V86" s="269"/>
      <c r="W86" s="269"/>
      <c r="X86" s="270"/>
      <c r="Y86" s="143"/>
    </row>
    <row r="87" spans="2:25" ht="15" customHeight="1">
      <c r="B87" s="264"/>
      <c r="C87" s="268"/>
      <c r="D87" s="269"/>
      <c r="E87" s="269"/>
      <c r="F87" s="269"/>
      <c r="G87" s="269"/>
      <c r="H87" s="269"/>
      <c r="I87" s="269"/>
      <c r="J87" s="269"/>
      <c r="K87" s="270"/>
      <c r="L87" s="130"/>
      <c r="M87" s="161"/>
      <c r="N87" s="38"/>
      <c r="O87" s="264"/>
      <c r="P87" s="268"/>
      <c r="Q87" s="269"/>
      <c r="R87" s="269"/>
      <c r="S87" s="269"/>
      <c r="T87" s="269"/>
      <c r="U87" s="269"/>
      <c r="V87" s="269"/>
      <c r="W87" s="269"/>
      <c r="X87" s="270"/>
      <c r="Y87" s="143"/>
    </row>
    <row r="88" spans="2:25" ht="15" customHeight="1">
      <c r="B88" s="271" t="s">
        <v>1881</v>
      </c>
      <c r="C88" s="268">
        <f>VLOOKUP(B49,'1ここに記入'!$A$13:$M$246,11)</f>
        <v>0</v>
      </c>
      <c r="D88" s="269"/>
      <c r="E88" s="269"/>
      <c r="F88" s="269"/>
      <c r="G88" s="269"/>
      <c r="H88" s="269"/>
      <c r="I88" s="269"/>
      <c r="J88" s="269"/>
      <c r="K88" s="270"/>
      <c r="L88" s="98"/>
      <c r="M88" s="159"/>
      <c r="N88" s="99"/>
      <c r="O88" s="271" t="s">
        <v>1881</v>
      </c>
      <c r="P88" s="268">
        <f>VLOOKUP(O49,'1ここに記入'!$A$13:$M$246,11)</f>
        <v>0</v>
      </c>
      <c r="Q88" s="269"/>
      <c r="R88" s="269"/>
      <c r="S88" s="269"/>
      <c r="T88" s="269"/>
      <c r="U88" s="269"/>
      <c r="V88" s="269"/>
      <c r="W88" s="269"/>
      <c r="X88" s="270"/>
      <c r="Y88" s="143"/>
    </row>
    <row r="89" spans="2:25" ht="15" customHeight="1">
      <c r="B89" s="271"/>
      <c r="C89" s="268"/>
      <c r="D89" s="269"/>
      <c r="E89" s="269"/>
      <c r="F89" s="269"/>
      <c r="G89" s="269"/>
      <c r="H89" s="269"/>
      <c r="I89" s="269"/>
      <c r="J89" s="269"/>
      <c r="K89" s="270"/>
      <c r="L89" s="98"/>
      <c r="M89" s="159"/>
      <c r="N89" s="99"/>
      <c r="O89" s="271"/>
      <c r="P89" s="268"/>
      <c r="Q89" s="269"/>
      <c r="R89" s="269"/>
      <c r="S89" s="269"/>
      <c r="T89" s="269"/>
      <c r="U89" s="269"/>
      <c r="V89" s="269"/>
      <c r="W89" s="269"/>
      <c r="X89" s="270"/>
      <c r="Y89" s="143"/>
    </row>
    <row r="90" spans="2:25" ht="15" customHeight="1" thickBot="1">
      <c r="B90" s="272"/>
      <c r="C90" s="273"/>
      <c r="D90" s="274"/>
      <c r="E90" s="274"/>
      <c r="F90" s="274"/>
      <c r="G90" s="274"/>
      <c r="H90" s="274"/>
      <c r="I90" s="274"/>
      <c r="J90" s="274"/>
      <c r="K90" s="275"/>
      <c r="L90" s="98"/>
      <c r="M90" s="159"/>
      <c r="N90" s="99"/>
      <c r="O90" s="272"/>
      <c r="P90" s="273"/>
      <c r="Q90" s="274"/>
      <c r="R90" s="274"/>
      <c r="S90" s="274"/>
      <c r="T90" s="274"/>
      <c r="U90" s="274"/>
      <c r="V90" s="274"/>
      <c r="W90" s="274"/>
      <c r="X90" s="275"/>
      <c r="Y90" s="143"/>
    </row>
    <row r="91" spans="2:25" ht="15" customHeight="1">
      <c r="B91" s="263" t="s">
        <v>163</v>
      </c>
      <c r="C91" s="276">
        <f>VLOOKUP(B49,'1ここに記入'!$A$13:$M$246,5)</f>
        <v>0</v>
      </c>
      <c r="D91" s="279" t="str">
        <f>VLOOKUP(B49,'1ここに記入'!$A$13:$M$246,6)</f>
        <v>　</v>
      </c>
      <c r="E91" s="282" t="s">
        <v>164</v>
      </c>
      <c r="F91" s="276">
        <f>VLOOKUP(B49,'1ここに記入'!$A$13:$M$246,8)</f>
        <v>0</v>
      </c>
      <c r="G91" s="285" t="e">
        <f>VLOOKUP(F86,'1ここに記入'!$A$13:$M$246,2)</f>
        <v>#N/A</v>
      </c>
      <c r="H91" s="285" t="e">
        <f>VLOOKUP(G86,'1ここに記入'!$A$13:$M$246,2)</f>
        <v>#N/A</v>
      </c>
      <c r="I91" s="285" t="e">
        <f>VLOOKUP(H86,'1ここに記入'!$A$13:$M$246,2)</f>
        <v>#N/A</v>
      </c>
      <c r="J91" s="285" t="e">
        <f>VLOOKUP(I86,'1ここに記入'!$A$13:$M$246,2)</f>
        <v>#N/A</v>
      </c>
      <c r="K91" s="279" t="e">
        <f>VLOOKUP(J86,'1ここに記入'!$A$13:$M$246,2)</f>
        <v>#N/A</v>
      </c>
      <c r="L91" s="102"/>
      <c r="M91" s="162"/>
      <c r="N91" s="103"/>
      <c r="O91" s="263" t="s">
        <v>163</v>
      </c>
      <c r="P91" s="276">
        <f>VLOOKUP(O49,'1ここに記入'!$A$13:$M$246,5)</f>
        <v>0</v>
      </c>
      <c r="Q91" s="279" t="str">
        <f>VLOOKUP(O49,'1ここに記入'!$A$13:$M$246,6)</f>
        <v>　</v>
      </c>
      <c r="R91" s="282" t="s">
        <v>164</v>
      </c>
      <c r="S91" s="276">
        <f>VLOOKUP(O49,'1ここに記入'!$A$13:$M$246,8)</f>
        <v>0</v>
      </c>
      <c r="T91" s="285" t="e">
        <f>VLOOKUP(S86,'1ここに記入'!$A$13:$M$246,2)</f>
        <v>#N/A</v>
      </c>
      <c r="U91" s="285" t="e">
        <f>VLOOKUP(T86,'1ここに記入'!$A$13:$M$246,2)</f>
        <v>#N/A</v>
      </c>
      <c r="V91" s="285" t="e">
        <f>VLOOKUP(U86,'1ここに記入'!$A$13:$M$246,2)</f>
        <v>#N/A</v>
      </c>
      <c r="W91" s="285" t="e">
        <f>VLOOKUP(V86,'1ここに記入'!$A$13:$M$246,2)</f>
        <v>#N/A</v>
      </c>
      <c r="X91" s="279" t="e">
        <f>VLOOKUP(W86,'1ここに記入'!$A$13:$M$246,2)</f>
        <v>#N/A</v>
      </c>
      <c r="Y91" s="143"/>
    </row>
    <row r="92" spans="2:25" ht="15" customHeight="1">
      <c r="B92" s="264"/>
      <c r="C92" s="277"/>
      <c r="D92" s="280"/>
      <c r="E92" s="283"/>
      <c r="F92" s="277"/>
      <c r="G92" s="286"/>
      <c r="H92" s="286"/>
      <c r="I92" s="286"/>
      <c r="J92" s="286"/>
      <c r="K92" s="280"/>
      <c r="L92" s="102"/>
      <c r="M92" s="162"/>
      <c r="N92" s="103"/>
      <c r="O92" s="264"/>
      <c r="P92" s="277"/>
      <c r="Q92" s="280"/>
      <c r="R92" s="283"/>
      <c r="S92" s="277"/>
      <c r="T92" s="286"/>
      <c r="U92" s="286"/>
      <c r="V92" s="286"/>
      <c r="W92" s="286"/>
      <c r="X92" s="280"/>
      <c r="Y92" s="143"/>
    </row>
    <row r="93" spans="2:25" ht="15" customHeight="1" thickBot="1">
      <c r="B93" s="288"/>
      <c r="C93" s="278"/>
      <c r="D93" s="281"/>
      <c r="E93" s="284"/>
      <c r="F93" s="278"/>
      <c r="G93" s="287"/>
      <c r="H93" s="287"/>
      <c r="I93" s="287"/>
      <c r="J93" s="287"/>
      <c r="K93" s="281"/>
      <c r="L93" s="102"/>
      <c r="M93" s="162"/>
      <c r="N93" s="103"/>
      <c r="O93" s="288"/>
      <c r="P93" s="278"/>
      <c r="Q93" s="281"/>
      <c r="R93" s="284"/>
      <c r="S93" s="278"/>
      <c r="T93" s="287"/>
      <c r="U93" s="287"/>
      <c r="V93" s="287"/>
      <c r="W93" s="287"/>
      <c r="X93" s="281"/>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20"/>
      <c r="E95" s="320"/>
      <c r="F95" s="320"/>
      <c r="G95" s="320"/>
      <c r="H95" s="320"/>
      <c r="I95" s="320"/>
      <c r="J95" s="320"/>
      <c r="K95" s="320"/>
      <c r="L95" s="104"/>
      <c r="M95" s="157"/>
      <c r="N95" s="104"/>
      <c r="O95" s="117" t="s">
        <v>213</v>
      </c>
      <c r="P95" s="325" t="str">
        <f>'1ここに記入'!$B$3&amp;"滋賀県教育美術展出品票"</f>
        <v>第72回滋賀県教育美術展出品票</v>
      </c>
      <c r="Q95" s="320"/>
      <c r="R95" s="320"/>
      <c r="S95" s="320"/>
      <c r="T95" s="320"/>
      <c r="U95" s="320"/>
      <c r="V95" s="320"/>
      <c r="W95" s="320"/>
      <c r="X95" s="320"/>
    </row>
    <row r="96" spans="2:25" ht="15" customHeight="1">
      <c r="B96" s="327">
        <v>5</v>
      </c>
      <c r="C96" s="325"/>
      <c r="D96" s="320"/>
      <c r="E96" s="320"/>
      <c r="F96" s="320"/>
      <c r="G96" s="320"/>
      <c r="H96" s="320"/>
      <c r="I96" s="320"/>
      <c r="J96" s="320"/>
      <c r="K96" s="320"/>
      <c r="L96" s="104"/>
      <c r="M96" s="157"/>
      <c r="N96" s="104"/>
      <c r="O96" s="327">
        <v>6</v>
      </c>
      <c r="P96" s="325"/>
      <c r="Q96" s="320"/>
      <c r="R96" s="320"/>
      <c r="S96" s="320"/>
      <c r="T96" s="320"/>
      <c r="U96" s="320"/>
      <c r="V96" s="320"/>
      <c r="W96" s="320"/>
      <c r="X96" s="320"/>
    </row>
    <row r="97" spans="2:24" ht="15" customHeight="1" thickBot="1">
      <c r="B97" s="328"/>
      <c r="C97" s="325"/>
      <c r="D97" s="320"/>
      <c r="E97" s="320"/>
      <c r="F97" s="320"/>
      <c r="G97" s="320"/>
      <c r="H97" s="326"/>
      <c r="I97" s="326"/>
      <c r="J97" s="326"/>
      <c r="K97" s="326"/>
      <c r="L97" s="104"/>
      <c r="M97" s="157"/>
      <c r="N97" s="104"/>
      <c r="O97" s="328"/>
      <c r="P97" s="325"/>
      <c r="Q97" s="320"/>
      <c r="R97" s="320"/>
      <c r="S97" s="320"/>
      <c r="T97" s="320"/>
      <c r="U97" s="326"/>
      <c r="V97" s="326"/>
      <c r="W97" s="326"/>
      <c r="X97" s="326"/>
    </row>
    <row r="98" spans="2:24" ht="15" customHeight="1" thickTop="1" thickBot="1">
      <c r="B98" s="144" t="s">
        <v>157</v>
      </c>
      <c r="C98" s="289">
        <f>VLOOKUP(B96,'1ここに記入'!$A$13:$M$246,2)</f>
        <v>0</v>
      </c>
      <c r="D98" s="289">
        <f>VLOOKUP(B96,'1ここに記入'!$A$13:$M$246,3)</f>
        <v>0</v>
      </c>
      <c r="E98" s="289">
        <f>VLOOKUP(B96,'1ここに記入'!$A$13:$M$246,4)</f>
        <v>0</v>
      </c>
      <c r="F98" s="289">
        <f>VLOOKUP(B96,'1ここに記入'!$A$13:$M$246,5)</f>
        <v>0</v>
      </c>
      <c r="G98" s="289" t="str">
        <f>VLOOKUP(B96,'1ここに記入'!$A$13:$M$246,13)</f>
        <v>00</v>
      </c>
      <c r="H98" s="290" t="e">
        <f>'1ここに記入'!$H$10</f>
        <v>#N/A</v>
      </c>
      <c r="I98" s="291"/>
      <c r="J98" s="291"/>
      <c r="K98" s="292" t="s">
        <v>158</v>
      </c>
      <c r="L98" s="118"/>
      <c r="M98" s="158"/>
      <c r="N98" s="32"/>
      <c r="O98" s="144" t="s">
        <v>157</v>
      </c>
      <c r="P98" s="289">
        <f>VLOOKUP(O96,'1ここに記入'!$A$13:$M$246,2)</f>
        <v>0</v>
      </c>
      <c r="Q98" s="289">
        <f>VLOOKUP(O96,'1ここに記入'!$A$13:$M$246,3)</f>
        <v>0</v>
      </c>
      <c r="R98" s="289">
        <f>VLOOKUP(O96,'1ここに記入'!$A$13:$M$246,4)</f>
        <v>0</v>
      </c>
      <c r="S98" s="289">
        <f>VLOOKUP(O96,'1ここに記入'!$A$13:$M$246,5)</f>
        <v>0</v>
      </c>
      <c r="T98" s="289" t="str">
        <f>VLOOKUP(O96,'1ここに記入'!$A$13:$M$246,13)</f>
        <v>00</v>
      </c>
      <c r="U98" s="290" t="e">
        <f>'1ここに記入'!$H$10</f>
        <v>#N/A</v>
      </c>
      <c r="V98" s="291"/>
      <c r="W98" s="291"/>
      <c r="X98" s="292" t="s">
        <v>158</v>
      </c>
    </row>
    <row r="99" spans="2:24" ht="15" customHeight="1" thickTop="1" thickBot="1">
      <c r="B99" s="145"/>
      <c r="C99" s="289"/>
      <c r="D99" s="289"/>
      <c r="E99" s="289"/>
      <c r="F99" s="289"/>
      <c r="G99" s="289"/>
      <c r="H99" s="290"/>
      <c r="I99" s="291"/>
      <c r="J99" s="291"/>
      <c r="K99" s="292"/>
      <c r="L99" s="118"/>
      <c r="M99" s="158"/>
      <c r="N99" s="32"/>
      <c r="O99" s="145"/>
      <c r="P99" s="289"/>
      <c r="Q99" s="289"/>
      <c r="R99" s="289"/>
      <c r="S99" s="289"/>
      <c r="T99" s="289"/>
      <c r="U99" s="290"/>
      <c r="V99" s="291"/>
      <c r="W99" s="291"/>
      <c r="X99" s="292"/>
    </row>
    <row r="100" spans="2:24" ht="15" customHeight="1" thickTop="1" thickBot="1">
      <c r="B100" s="146" t="s">
        <v>159</v>
      </c>
      <c r="C100" s="289"/>
      <c r="D100" s="289"/>
      <c r="E100" s="289"/>
      <c r="F100" s="289"/>
      <c r="G100" s="289"/>
      <c r="H100" s="290"/>
      <c r="I100" s="291"/>
      <c r="J100" s="291"/>
      <c r="K100" s="292"/>
      <c r="L100" s="118"/>
      <c r="M100" s="158"/>
      <c r="N100" s="32"/>
      <c r="O100" s="146" t="s">
        <v>159</v>
      </c>
      <c r="P100" s="289"/>
      <c r="Q100" s="289"/>
      <c r="R100" s="289"/>
      <c r="S100" s="289"/>
      <c r="T100" s="289"/>
      <c r="U100" s="290"/>
      <c r="V100" s="291"/>
      <c r="W100" s="291"/>
      <c r="X100" s="292"/>
    </row>
    <row r="101" spans="2:24" ht="15" customHeight="1" thickTop="1">
      <c r="B101" s="264" t="s">
        <v>160</v>
      </c>
      <c r="C101" s="277" t="e">
        <f>'1ここに記入'!$G$10</f>
        <v>#N/A</v>
      </c>
      <c r="D101" s="286"/>
      <c r="E101" s="280"/>
      <c r="F101" s="264" t="s">
        <v>161</v>
      </c>
      <c r="G101" s="296" t="e">
        <f>'1ここに記入'!$I$10</f>
        <v>#N/A</v>
      </c>
      <c r="H101" s="297"/>
      <c r="I101" s="297"/>
      <c r="J101" s="297"/>
      <c r="K101" s="298"/>
      <c r="L101" s="100"/>
      <c r="M101" s="159"/>
      <c r="N101" s="99"/>
      <c r="O101" s="264" t="s">
        <v>160</v>
      </c>
      <c r="P101" s="277" t="e">
        <f>'1ここに記入'!$G$10</f>
        <v>#N/A</v>
      </c>
      <c r="Q101" s="286"/>
      <c r="R101" s="280"/>
      <c r="S101" s="264" t="s">
        <v>161</v>
      </c>
      <c r="T101" s="296" t="e">
        <f>'1ここに記入'!$I$10</f>
        <v>#N/A</v>
      </c>
      <c r="U101" s="297"/>
      <c r="V101" s="297"/>
      <c r="W101" s="297"/>
      <c r="X101" s="298"/>
    </row>
    <row r="102" spans="2:24" ht="15" customHeight="1">
      <c r="B102" s="264"/>
      <c r="C102" s="277"/>
      <c r="D102" s="286"/>
      <c r="E102" s="280"/>
      <c r="F102" s="264"/>
      <c r="G102" s="296"/>
      <c r="H102" s="297"/>
      <c r="I102" s="297"/>
      <c r="J102" s="297"/>
      <c r="K102" s="298"/>
      <c r="L102" s="101"/>
      <c r="M102" s="159"/>
      <c r="N102" s="99"/>
      <c r="O102" s="264"/>
      <c r="P102" s="277"/>
      <c r="Q102" s="286"/>
      <c r="R102" s="280"/>
      <c r="S102" s="264"/>
      <c r="T102" s="296"/>
      <c r="U102" s="297"/>
      <c r="V102" s="297"/>
      <c r="W102" s="297"/>
      <c r="X102" s="298"/>
    </row>
    <row r="103" spans="2:24" ht="15" customHeight="1">
      <c r="B103" s="264"/>
      <c r="C103" s="277"/>
      <c r="D103" s="286"/>
      <c r="E103" s="280"/>
      <c r="F103" s="264"/>
      <c r="G103" s="296"/>
      <c r="H103" s="297"/>
      <c r="I103" s="297"/>
      <c r="J103" s="297"/>
      <c r="K103" s="298"/>
      <c r="L103" s="101"/>
      <c r="M103" s="159"/>
      <c r="N103" s="99"/>
      <c r="O103" s="264"/>
      <c r="P103" s="277"/>
      <c r="Q103" s="286"/>
      <c r="R103" s="280"/>
      <c r="S103" s="264"/>
      <c r="T103" s="296"/>
      <c r="U103" s="297"/>
      <c r="V103" s="297"/>
      <c r="W103" s="297"/>
      <c r="X103" s="298"/>
    </row>
    <row r="104" spans="2:24" ht="15" customHeight="1" thickBot="1">
      <c r="B104" s="288"/>
      <c r="C104" s="278"/>
      <c r="D104" s="287"/>
      <c r="E104" s="281"/>
      <c r="F104" s="288"/>
      <c r="G104" s="299"/>
      <c r="H104" s="300"/>
      <c r="I104" s="300"/>
      <c r="J104" s="300"/>
      <c r="K104" s="301"/>
      <c r="L104" s="101"/>
      <c r="M104" s="159"/>
      <c r="N104" s="99"/>
      <c r="O104" s="288"/>
      <c r="P104" s="278"/>
      <c r="Q104" s="287"/>
      <c r="R104" s="281"/>
      <c r="S104" s="288"/>
      <c r="T104" s="299"/>
      <c r="U104" s="300"/>
      <c r="V104" s="300"/>
      <c r="W104" s="300"/>
      <c r="X104" s="301"/>
    </row>
    <row r="105" spans="2:24" ht="15" customHeight="1">
      <c r="B105" s="263" t="s">
        <v>162</v>
      </c>
      <c r="C105" s="265">
        <f>VLOOKUP(B96,'1ここに記入'!$A$13:$M$246,10)</f>
        <v>0</v>
      </c>
      <c r="D105" s="266"/>
      <c r="E105" s="266"/>
      <c r="F105" s="266"/>
      <c r="G105" s="266"/>
      <c r="H105" s="266"/>
      <c r="I105" s="267"/>
      <c r="J105" s="263" t="s">
        <v>203</v>
      </c>
      <c r="K105" s="321">
        <f>VLOOKUP(B96,'1ここに記入'!$A$13:$M$246,12)</f>
        <v>0</v>
      </c>
      <c r="L105" s="34"/>
      <c r="M105" s="160"/>
      <c r="N105" s="36"/>
      <c r="O105" s="263" t="s">
        <v>162</v>
      </c>
      <c r="P105" s="265">
        <f>VLOOKUP(O96,'1ここに記入'!$A$13:$M$246,10)</f>
        <v>0</v>
      </c>
      <c r="Q105" s="266"/>
      <c r="R105" s="266"/>
      <c r="S105" s="266"/>
      <c r="T105" s="266"/>
      <c r="U105" s="266"/>
      <c r="V105" s="267"/>
      <c r="W105" s="263" t="s">
        <v>203</v>
      </c>
      <c r="X105" s="321">
        <f>VLOOKUP(O96,'1ここに記入'!$A$13:$M$246,12)</f>
        <v>0</v>
      </c>
    </row>
    <row r="106" spans="2:24" ht="15" customHeight="1">
      <c r="B106" s="264"/>
      <c r="C106" s="268"/>
      <c r="D106" s="269"/>
      <c r="E106" s="269"/>
      <c r="F106" s="269"/>
      <c r="G106" s="269"/>
      <c r="H106" s="269"/>
      <c r="I106" s="270"/>
      <c r="J106" s="264"/>
      <c r="K106" s="322"/>
      <c r="L106" s="34"/>
      <c r="M106" s="160"/>
      <c r="N106" s="36"/>
      <c r="O106" s="264"/>
      <c r="P106" s="268"/>
      <c r="Q106" s="269"/>
      <c r="R106" s="269"/>
      <c r="S106" s="269"/>
      <c r="T106" s="269"/>
      <c r="U106" s="269"/>
      <c r="V106" s="270"/>
      <c r="W106" s="264"/>
      <c r="X106" s="322"/>
    </row>
    <row r="107" spans="2:24" ht="15" customHeight="1">
      <c r="B107" s="264"/>
      <c r="C107" s="268"/>
      <c r="D107" s="269"/>
      <c r="E107" s="269"/>
      <c r="F107" s="269"/>
      <c r="G107" s="269"/>
      <c r="H107" s="269"/>
      <c r="I107" s="270"/>
      <c r="J107" s="264"/>
      <c r="K107" s="322"/>
      <c r="L107" s="130"/>
      <c r="M107" s="161"/>
      <c r="N107" s="38"/>
      <c r="O107" s="264"/>
      <c r="P107" s="268"/>
      <c r="Q107" s="269"/>
      <c r="R107" s="269"/>
      <c r="S107" s="269"/>
      <c r="T107" s="269"/>
      <c r="U107" s="269"/>
      <c r="V107" s="270"/>
      <c r="W107" s="264"/>
      <c r="X107" s="322"/>
    </row>
    <row r="108" spans="2:24" ht="15" customHeight="1">
      <c r="B108" s="264"/>
      <c r="C108" s="268"/>
      <c r="D108" s="269"/>
      <c r="E108" s="269"/>
      <c r="F108" s="269"/>
      <c r="G108" s="269"/>
      <c r="H108" s="269"/>
      <c r="I108" s="270"/>
      <c r="J108" s="264"/>
      <c r="K108" s="322"/>
      <c r="L108" s="130"/>
      <c r="M108" s="161"/>
      <c r="N108" s="38"/>
      <c r="O108" s="264"/>
      <c r="P108" s="268"/>
      <c r="Q108" s="269"/>
      <c r="R108" s="269"/>
      <c r="S108" s="269"/>
      <c r="T108" s="269"/>
      <c r="U108" s="269"/>
      <c r="V108" s="270"/>
      <c r="W108" s="264"/>
      <c r="X108" s="322"/>
    </row>
    <row r="109" spans="2:24" ht="15" customHeight="1">
      <c r="B109" s="271" t="s">
        <v>1881</v>
      </c>
      <c r="C109" s="268">
        <f>VLOOKUP(B96,'1ここに記入'!$A$13:$M$246,11)</f>
        <v>0</v>
      </c>
      <c r="D109" s="269"/>
      <c r="E109" s="269"/>
      <c r="F109" s="269"/>
      <c r="G109" s="269"/>
      <c r="H109" s="269"/>
      <c r="I109" s="270"/>
      <c r="J109" s="264"/>
      <c r="K109" s="322"/>
      <c r="L109" s="130"/>
      <c r="M109" s="161"/>
      <c r="N109" s="38"/>
      <c r="O109" s="271" t="s">
        <v>1881</v>
      </c>
      <c r="P109" s="268">
        <f>VLOOKUP(O96,'1ここに記入'!$A$13:$M$246,11)</f>
        <v>0</v>
      </c>
      <c r="Q109" s="269"/>
      <c r="R109" s="269"/>
      <c r="S109" s="269"/>
      <c r="T109" s="269"/>
      <c r="U109" s="269"/>
      <c r="V109" s="270"/>
      <c r="W109" s="264"/>
      <c r="X109" s="322"/>
    </row>
    <row r="110" spans="2:24" ht="15" customHeight="1">
      <c r="B110" s="271"/>
      <c r="C110" s="268"/>
      <c r="D110" s="269"/>
      <c r="E110" s="269"/>
      <c r="F110" s="269"/>
      <c r="G110" s="269"/>
      <c r="H110" s="269"/>
      <c r="I110" s="270"/>
      <c r="J110" s="264"/>
      <c r="K110" s="322"/>
      <c r="L110" s="130"/>
      <c r="M110" s="161"/>
      <c r="N110" s="38"/>
      <c r="O110" s="271"/>
      <c r="P110" s="268"/>
      <c r="Q110" s="269"/>
      <c r="R110" s="269"/>
      <c r="S110" s="269"/>
      <c r="T110" s="269"/>
      <c r="U110" s="269"/>
      <c r="V110" s="270"/>
      <c r="W110" s="264"/>
      <c r="X110" s="322"/>
    </row>
    <row r="111" spans="2:24" ht="15" customHeight="1">
      <c r="B111" s="271"/>
      <c r="C111" s="268"/>
      <c r="D111" s="269"/>
      <c r="E111" s="269"/>
      <c r="F111" s="269"/>
      <c r="G111" s="269"/>
      <c r="H111" s="269"/>
      <c r="I111" s="270"/>
      <c r="J111" s="264"/>
      <c r="K111" s="322"/>
      <c r="L111" s="130"/>
      <c r="M111" s="161"/>
      <c r="N111" s="38"/>
      <c r="O111" s="271"/>
      <c r="P111" s="268"/>
      <c r="Q111" s="269"/>
      <c r="R111" s="269"/>
      <c r="S111" s="269"/>
      <c r="T111" s="269"/>
      <c r="U111" s="269"/>
      <c r="V111" s="270"/>
      <c r="W111" s="264"/>
      <c r="X111" s="322"/>
    </row>
    <row r="112" spans="2:24" ht="15" customHeight="1" thickBot="1">
      <c r="B112" s="272"/>
      <c r="C112" s="273"/>
      <c r="D112" s="274"/>
      <c r="E112" s="274"/>
      <c r="F112" s="274"/>
      <c r="G112" s="274"/>
      <c r="H112" s="274"/>
      <c r="I112" s="275"/>
      <c r="J112" s="288"/>
      <c r="K112" s="323"/>
      <c r="L112" s="130"/>
      <c r="M112" s="161"/>
      <c r="N112" s="38"/>
      <c r="O112" s="272"/>
      <c r="P112" s="273"/>
      <c r="Q112" s="274"/>
      <c r="R112" s="274"/>
      <c r="S112" s="274"/>
      <c r="T112" s="274"/>
      <c r="U112" s="274"/>
      <c r="V112" s="275"/>
      <c r="W112" s="288"/>
      <c r="X112" s="323"/>
    </row>
    <row r="113" spans="2:24" ht="15" customHeight="1">
      <c r="B113" s="263" t="s">
        <v>163</v>
      </c>
      <c r="C113" s="276">
        <f>VLOOKUP(B96,'1ここに記入'!$A$13:$M$246,5)</f>
        <v>0</v>
      </c>
      <c r="D113" s="279" t="str">
        <f>VLOOKUP(B96,'1ここに記入'!$A$13:$M$246,6)</f>
        <v>　</v>
      </c>
      <c r="E113" s="282" t="s">
        <v>164</v>
      </c>
      <c r="F113" s="276">
        <f>VLOOKUP(B96,'1ここに記入'!$A$13:$M$246,8)</f>
        <v>0</v>
      </c>
      <c r="G113" s="285" t="e">
        <f>VLOOKUP(F107,'1ここに記入'!$A$13:$M$246,2)</f>
        <v>#N/A</v>
      </c>
      <c r="H113" s="285" t="e">
        <f>VLOOKUP(G107,'1ここに記入'!$A$13:$M$246,2)</f>
        <v>#N/A</v>
      </c>
      <c r="I113" s="285" t="e">
        <f>VLOOKUP(H107,'1ここに記入'!$A$13:$M$246,2)</f>
        <v>#N/A</v>
      </c>
      <c r="J113" s="285" t="e">
        <f>VLOOKUP(I107,'1ここに記入'!$A$13:$M$246,2)</f>
        <v>#N/A</v>
      </c>
      <c r="K113" s="279" t="e">
        <f>VLOOKUP(J107,'1ここに記入'!$A$13:$M$246,2)</f>
        <v>#N/A</v>
      </c>
      <c r="L113" s="98"/>
      <c r="M113" s="159"/>
      <c r="N113" s="99"/>
      <c r="O113" s="263" t="s">
        <v>163</v>
      </c>
      <c r="P113" s="276">
        <f>VLOOKUP(O96,'1ここに記入'!$A$13:$M$246,5)</f>
        <v>0</v>
      </c>
      <c r="Q113" s="279" t="str">
        <f>VLOOKUP(O96,'1ここに記入'!$A$13:$M$246,6)</f>
        <v>　</v>
      </c>
      <c r="R113" s="282" t="s">
        <v>164</v>
      </c>
      <c r="S113" s="276">
        <f>VLOOKUP(O96,'1ここに記入'!$A$13:$M$246,8)</f>
        <v>0</v>
      </c>
      <c r="T113" s="285" t="e">
        <f>VLOOKUP(S107,'1ここに記入'!$A$13:$M$246,2)</f>
        <v>#N/A</v>
      </c>
      <c r="U113" s="285" t="e">
        <f>VLOOKUP(T107,'1ここに記入'!$A$13:$M$246,2)</f>
        <v>#N/A</v>
      </c>
      <c r="V113" s="285" t="e">
        <f>VLOOKUP(U107,'1ここに記入'!$A$13:$M$246,2)</f>
        <v>#N/A</v>
      </c>
      <c r="W113" s="285" t="e">
        <f>VLOOKUP(V107,'1ここに記入'!$A$13:$M$246,2)</f>
        <v>#N/A</v>
      </c>
      <c r="X113" s="279" t="e">
        <f>VLOOKUP(W107,'1ここに記入'!$A$13:$M$246,2)</f>
        <v>#N/A</v>
      </c>
    </row>
    <row r="114" spans="2:24" ht="15" customHeight="1">
      <c r="B114" s="264"/>
      <c r="C114" s="277"/>
      <c r="D114" s="280"/>
      <c r="E114" s="283"/>
      <c r="F114" s="277"/>
      <c r="G114" s="286"/>
      <c r="H114" s="286"/>
      <c r="I114" s="286"/>
      <c r="J114" s="286"/>
      <c r="K114" s="280"/>
      <c r="L114" s="98"/>
      <c r="M114" s="159"/>
      <c r="N114" s="99"/>
      <c r="O114" s="264"/>
      <c r="P114" s="277"/>
      <c r="Q114" s="280"/>
      <c r="R114" s="283"/>
      <c r="S114" s="277"/>
      <c r="T114" s="286"/>
      <c r="U114" s="286"/>
      <c r="V114" s="286"/>
      <c r="W114" s="286"/>
      <c r="X114" s="280"/>
    </row>
    <row r="115" spans="2:24" ht="15" customHeight="1">
      <c r="B115" s="264"/>
      <c r="C115" s="277"/>
      <c r="D115" s="280"/>
      <c r="E115" s="283"/>
      <c r="F115" s="277"/>
      <c r="G115" s="286"/>
      <c r="H115" s="286"/>
      <c r="I115" s="286"/>
      <c r="J115" s="286"/>
      <c r="K115" s="280"/>
      <c r="L115" s="98"/>
      <c r="M115" s="159"/>
      <c r="N115" s="99"/>
      <c r="O115" s="264"/>
      <c r="P115" s="277"/>
      <c r="Q115" s="280"/>
      <c r="R115" s="283"/>
      <c r="S115" s="277"/>
      <c r="T115" s="286"/>
      <c r="U115" s="286"/>
      <c r="V115" s="286"/>
      <c r="W115" s="286"/>
      <c r="X115" s="280"/>
    </row>
    <row r="116" spans="2:24" ht="15" customHeight="1" thickBot="1">
      <c r="B116" s="288"/>
      <c r="C116" s="278"/>
      <c r="D116" s="281"/>
      <c r="E116" s="284"/>
      <c r="F116" s="278"/>
      <c r="G116" s="287"/>
      <c r="H116" s="286"/>
      <c r="I116" s="286"/>
      <c r="J116" s="286"/>
      <c r="K116" s="280"/>
      <c r="L116" s="98"/>
      <c r="M116" s="159"/>
      <c r="N116" s="99"/>
      <c r="O116" s="288"/>
      <c r="P116" s="278"/>
      <c r="Q116" s="281"/>
      <c r="R116" s="284"/>
      <c r="S116" s="278"/>
      <c r="T116" s="287"/>
      <c r="U116" s="286"/>
      <c r="V116" s="286"/>
      <c r="W116" s="286"/>
      <c r="X116" s="280"/>
    </row>
    <row r="117" spans="2:24" ht="15" customHeight="1" thickTop="1">
      <c r="B117" s="263" t="s">
        <v>165</v>
      </c>
      <c r="C117" s="293">
        <f>VLOOKUP(B96,'1ここに記入'!$A$13:$M$246,9)</f>
        <v>0</v>
      </c>
      <c r="D117" s="294" t="e">
        <f>VLOOKUP(C115,'1ここに記入'!$A$13:$M$246,2)</f>
        <v>#N/A</v>
      </c>
      <c r="E117" s="294" t="e">
        <f>VLOOKUP(D115,'1ここに記入'!$A$13:$M$246,2)</f>
        <v>#N/A</v>
      </c>
      <c r="F117" s="294" t="e">
        <f>VLOOKUP(E115,'1ここに記入'!$A$13:$M$246,2)</f>
        <v>#N/A</v>
      </c>
      <c r="G117" s="302" t="e">
        <f>VLOOKUP(F115,'1ここに記入'!$A$13:$M$246,2)</f>
        <v>#N/A</v>
      </c>
      <c r="H117" s="305" t="s">
        <v>167</v>
      </c>
      <c r="I117" s="308">
        <f>'1ここに記入'!$G$9</f>
        <v>0</v>
      </c>
      <c r="J117" s="309"/>
      <c r="K117" s="310"/>
      <c r="L117" s="102"/>
      <c r="M117" s="162"/>
      <c r="N117" s="103"/>
      <c r="O117" s="263" t="s">
        <v>165</v>
      </c>
      <c r="P117" s="293">
        <f>VLOOKUP(O96,'1ここに記入'!$A$13:$M$246,9)</f>
        <v>0</v>
      </c>
      <c r="Q117" s="294" t="e">
        <f>VLOOKUP(P115,'1ここに記入'!$A$13:$M$246,2)</f>
        <v>#N/A</v>
      </c>
      <c r="R117" s="294" t="e">
        <f>VLOOKUP(Q115,'1ここに記入'!$A$13:$M$246,2)</f>
        <v>#N/A</v>
      </c>
      <c r="S117" s="294" t="e">
        <f>VLOOKUP(R115,'1ここに記入'!$A$13:$M$246,2)</f>
        <v>#N/A</v>
      </c>
      <c r="T117" s="302" t="e">
        <f>VLOOKUP(S115,'1ここに記入'!$A$13:$M$246,2)</f>
        <v>#N/A</v>
      </c>
      <c r="U117" s="305" t="s">
        <v>167</v>
      </c>
      <c r="V117" s="308">
        <f>'1ここに記入'!$G$9</f>
        <v>0</v>
      </c>
      <c r="W117" s="309"/>
      <c r="X117" s="310"/>
    </row>
    <row r="118" spans="2:24" ht="15" customHeight="1">
      <c r="B118" s="264"/>
      <c r="C118" s="296"/>
      <c r="D118" s="297"/>
      <c r="E118" s="297"/>
      <c r="F118" s="297"/>
      <c r="G118" s="303"/>
      <c r="H118" s="306"/>
      <c r="I118" s="311"/>
      <c r="J118" s="312"/>
      <c r="K118" s="313"/>
      <c r="L118" s="102"/>
      <c r="M118" s="162"/>
      <c r="N118" s="103"/>
      <c r="O118" s="264"/>
      <c r="P118" s="296"/>
      <c r="Q118" s="297"/>
      <c r="R118" s="297"/>
      <c r="S118" s="297"/>
      <c r="T118" s="303"/>
      <c r="U118" s="306"/>
      <c r="V118" s="311"/>
      <c r="W118" s="312"/>
      <c r="X118" s="313"/>
    </row>
    <row r="119" spans="2:24" ht="15" customHeight="1" thickBot="1">
      <c r="B119" s="288"/>
      <c r="C119" s="299"/>
      <c r="D119" s="300"/>
      <c r="E119" s="300"/>
      <c r="F119" s="300"/>
      <c r="G119" s="304"/>
      <c r="H119" s="306"/>
      <c r="I119" s="311"/>
      <c r="J119" s="312"/>
      <c r="K119" s="313"/>
      <c r="L119" s="102"/>
      <c r="M119" s="162"/>
      <c r="N119" s="103"/>
      <c r="O119" s="288"/>
      <c r="P119" s="299"/>
      <c r="Q119" s="300"/>
      <c r="R119" s="300"/>
      <c r="S119" s="300"/>
      <c r="T119" s="304"/>
      <c r="U119" s="306"/>
      <c r="V119" s="311"/>
      <c r="W119" s="312"/>
      <c r="X119" s="313"/>
    </row>
    <row r="120" spans="2:24" ht="15" customHeight="1" thickBot="1">
      <c r="B120" s="317" t="s">
        <v>166</v>
      </c>
      <c r="C120" s="317"/>
      <c r="D120" s="317"/>
      <c r="E120" s="317"/>
      <c r="F120" s="317"/>
      <c r="G120" s="318"/>
      <c r="H120" s="307"/>
      <c r="I120" s="314"/>
      <c r="J120" s="315"/>
      <c r="K120" s="316"/>
      <c r="L120" s="102"/>
      <c r="M120" s="163"/>
      <c r="N120" s="41"/>
      <c r="O120" s="317" t="s">
        <v>166</v>
      </c>
      <c r="P120" s="317"/>
      <c r="Q120" s="317"/>
      <c r="R120" s="317"/>
      <c r="S120" s="317"/>
      <c r="T120" s="318"/>
      <c r="U120" s="307"/>
      <c r="V120" s="314"/>
      <c r="W120" s="315"/>
      <c r="X120" s="316"/>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324" t="s">
        <v>1982</v>
      </c>
      <c r="C123" s="324"/>
      <c r="D123" s="324"/>
      <c r="E123" s="324"/>
      <c r="F123" s="324"/>
      <c r="G123" s="324"/>
      <c r="H123" s="324"/>
      <c r="I123" s="324"/>
      <c r="J123" s="324"/>
      <c r="K123" s="324"/>
      <c r="L123" s="156"/>
      <c r="M123" s="164"/>
      <c r="N123" s="156"/>
      <c r="O123" s="324" t="s">
        <v>1982</v>
      </c>
      <c r="P123" s="324"/>
      <c r="Q123" s="324"/>
      <c r="R123" s="324"/>
      <c r="S123" s="324"/>
      <c r="T123" s="324"/>
      <c r="U123" s="324"/>
      <c r="V123" s="324"/>
      <c r="W123" s="324"/>
      <c r="X123" s="324"/>
    </row>
    <row r="124" spans="2:24" ht="15" customHeight="1">
      <c r="B124" s="132"/>
      <c r="C124" s="319" t="str">
        <f>'1ここに記入'!$B$3&amp;"県教美展　特選確認票"</f>
        <v>第72回県教美展　特選確認票</v>
      </c>
      <c r="D124" s="319"/>
      <c r="E124" s="319"/>
      <c r="F124" s="319"/>
      <c r="G124" s="319"/>
      <c r="H124" s="319"/>
      <c r="I124" s="319"/>
      <c r="J124" s="319"/>
      <c r="K124" s="319"/>
      <c r="L124" s="104"/>
      <c r="M124" s="157"/>
      <c r="N124" s="104"/>
      <c r="O124" s="132"/>
      <c r="P124" s="319" t="str">
        <f>'1ここに記入'!$B$3&amp;"県教美展　特選確認票"</f>
        <v>第72回県教美展　特選確認票</v>
      </c>
      <c r="Q124" s="319"/>
      <c r="R124" s="319"/>
      <c r="S124" s="319"/>
      <c r="T124" s="319"/>
      <c r="U124" s="319"/>
      <c r="V124" s="319"/>
      <c r="W124" s="319"/>
      <c r="X124" s="319"/>
    </row>
    <row r="125" spans="2:24" ht="15" customHeight="1" thickBot="1">
      <c r="B125" s="165"/>
      <c r="C125" s="320"/>
      <c r="D125" s="320"/>
      <c r="E125" s="320"/>
      <c r="F125" s="320"/>
      <c r="G125" s="320"/>
      <c r="H125" s="320"/>
      <c r="I125" s="320"/>
      <c r="J125" s="320"/>
      <c r="K125" s="320"/>
      <c r="L125" s="104"/>
      <c r="M125" s="157"/>
      <c r="N125" s="104"/>
      <c r="O125" s="165"/>
      <c r="P125" s="320"/>
      <c r="Q125" s="320"/>
      <c r="R125" s="320"/>
      <c r="S125" s="320"/>
      <c r="T125" s="320"/>
      <c r="U125" s="320"/>
      <c r="V125" s="320"/>
      <c r="W125" s="320"/>
      <c r="X125" s="320"/>
    </row>
    <row r="126" spans="2:24" ht="15" customHeight="1" thickTop="1" thickBot="1">
      <c r="B126" s="144" t="s">
        <v>157</v>
      </c>
      <c r="C126" s="289">
        <f>VLOOKUP(B96,'1ここに記入'!$A$13:$M$246,2)</f>
        <v>0</v>
      </c>
      <c r="D126" s="289">
        <f>VLOOKUP(B96,'1ここに記入'!$A$13:$M$246,3)</f>
        <v>0</v>
      </c>
      <c r="E126" s="289">
        <f>VLOOKUP(B96,'1ここに記入'!$A$13:$M$246,4)</f>
        <v>0</v>
      </c>
      <c r="F126" s="289">
        <f>VLOOKUP(B96,'1ここに記入'!$A$13:$M$246,5)</f>
        <v>0</v>
      </c>
      <c r="G126" s="289" t="str">
        <f>VLOOKUP(B96,'1ここに記入'!$A$13:$M$246,13)</f>
        <v>00</v>
      </c>
      <c r="H126" s="290" t="e">
        <f>'1ここに記入'!$H$10</f>
        <v>#N/A</v>
      </c>
      <c r="I126" s="291"/>
      <c r="J126" s="291"/>
      <c r="K126" s="292" t="s">
        <v>158</v>
      </c>
      <c r="L126" s="104"/>
      <c r="M126" s="157"/>
      <c r="N126" s="104"/>
      <c r="O126" s="144" t="s">
        <v>157</v>
      </c>
      <c r="P126" s="289">
        <f>VLOOKUP(O96,'1ここに記入'!$A$13:$M$246,2)</f>
        <v>0</v>
      </c>
      <c r="Q126" s="289">
        <f>VLOOKUP(O96,'1ここに記入'!$A$13:$M$246,3)</f>
        <v>0</v>
      </c>
      <c r="R126" s="289">
        <f>VLOOKUP(O96,'1ここに記入'!$A$13:$M$246,4)</f>
        <v>0</v>
      </c>
      <c r="S126" s="289">
        <f>VLOOKUP(O96,'1ここに記入'!$A$13:$M$246,5)</f>
        <v>0</v>
      </c>
      <c r="T126" s="289" t="str">
        <f>VLOOKUP(O96,'1ここに記入'!$A$13:$M$246,13)</f>
        <v>00</v>
      </c>
      <c r="U126" s="290" t="e">
        <f>'1ここに記入'!$H$10</f>
        <v>#N/A</v>
      </c>
      <c r="V126" s="291"/>
      <c r="W126" s="291"/>
      <c r="X126" s="292" t="s">
        <v>158</v>
      </c>
    </row>
    <row r="127" spans="2:24" ht="15" customHeight="1" thickTop="1" thickBot="1">
      <c r="B127" s="145"/>
      <c r="C127" s="289"/>
      <c r="D127" s="289"/>
      <c r="E127" s="289"/>
      <c r="F127" s="289"/>
      <c r="G127" s="289"/>
      <c r="H127" s="290"/>
      <c r="I127" s="291"/>
      <c r="J127" s="291"/>
      <c r="K127" s="292"/>
      <c r="L127" s="104"/>
      <c r="M127" s="157"/>
      <c r="N127" s="104"/>
      <c r="O127" s="145"/>
      <c r="P127" s="289"/>
      <c r="Q127" s="289"/>
      <c r="R127" s="289"/>
      <c r="S127" s="289"/>
      <c r="T127" s="289"/>
      <c r="U127" s="290"/>
      <c r="V127" s="291"/>
      <c r="W127" s="291"/>
      <c r="X127" s="292"/>
    </row>
    <row r="128" spans="2:24" ht="15" customHeight="1" thickTop="1" thickBot="1">
      <c r="B128" s="146" t="s">
        <v>159</v>
      </c>
      <c r="C128" s="289"/>
      <c r="D128" s="289"/>
      <c r="E128" s="289"/>
      <c r="F128" s="289"/>
      <c r="G128" s="289"/>
      <c r="H128" s="290"/>
      <c r="I128" s="291"/>
      <c r="J128" s="291"/>
      <c r="K128" s="292"/>
      <c r="L128" s="104"/>
      <c r="M128" s="157"/>
      <c r="N128" s="104"/>
      <c r="O128" s="146" t="s">
        <v>159</v>
      </c>
      <c r="P128" s="289"/>
      <c r="Q128" s="289"/>
      <c r="R128" s="289"/>
      <c r="S128" s="289"/>
      <c r="T128" s="289"/>
      <c r="U128" s="290"/>
      <c r="V128" s="291"/>
      <c r="W128" s="291"/>
      <c r="X128" s="292"/>
    </row>
    <row r="129" spans="2:25" ht="15" customHeight="1" thickTop="1">
      <c r="B129" s="263" t="s">
        <v>160</v>
      </c>
      <c r="C129" s="276" t="e">
        <f>'1ここに記入'!$G$10</f>
        <v>#N/A</v>
      </c>
      <c r="D129" s="285"/>
      <c r="E129" s="279"/>
      <c r="F129" s="263" t="s">
        <v>161</v>
      </c>
      <c r="G129" s="293" t="e">
        <f>'1ここに記入'!$I$10</f>
        <v>#N/A</v>
      </c>
      <c r="H129" s="294"/>
      <c r="I129" s="294"/>
      <c r="J129" s="294"/>
      <c r="K129" s="295"/>
      <c r="L129" s="100"/>
      <c r="M129" s="159"/>
      <c r="N129" s="99"/>
      <c r="O129" s="263" t="s">
        <v>160</v>
      </c>
      <c r="P129" s="276" t="e">
        <f>'1ここに記入'!$G$10</f>
        <v>#N/A</v>
      </c>
      <c r="Q129" s="285"/>
      <c r="R129" s="279"/>
      <c r="S129" s="263" t="s">
        <v>161</v>
      </c>
      <c r="T129" s="293" t="e">
        <f>'1ここに記入'!$I$10</f>
        <v>#N/A</v>
      </c>
      <c r="U129" s="294"/>
      <c r="V129" s="294"/>
      <c r="W129" s="294"/>
      <c r="X129" s="295"/>
      <c r="Y129" s="143"/>
    </row>
    <row r="130" spans="2:25" ht="15" customHeight="1">
      <c r="B130" s="264"/>
      <c r="C130" s="277"/>
      <c r="D130" s="286"/>
      <c r="E130" s="280"/>
      <c r="F130" s="264"/>
      <c r="G130" s="296"/>
      <c r="H130" s="297"/>
      <c r="I130" s="297"/>
      <c r="J130" s="297"/>
      <c r="K130" s="298"/>
      <c r="L130" s="101"/>
      <c r="M130" s="159"/>
      <c r="N130" s="99"/>
      <c r="O130" s="264"/>
      <c r="P130" s="277"/>
      <c r="Q130" s="286"/>
      <c r="R130" s="280"/>
      <c r="S130" s="264"/>
      <c r="T130" s="296"/>
      <c r="U130" s="297"/>
      <c r="V130" s="297"/>
      <c r="W130" s="297"/>
      <c r="X130" s="298"/>
      <c r="Y130" s="143"/>
    </row>
    <row r="131" spans="2:25" ht="15" customHeight="1" thickBot="1">
      <c r="B131" s="288"/>
      <c r="C131" s="278"/>
      <c r="D131" s="287"/>
      <c r="E131" s="281"/>
      <c r="F131" s="288"/>
      <c r="G131" s="299"/>
      <c r="H131" s="300"/>
      <c r="I131" s="300"/>
      <c r="J131" s="300"/>
      <c r="K131" s="301"/>
      <c r="L131" s="101"/>
      <c r="M131" s="159"/>
      <c r="N131" s="99"/>
      <c r="O131" s="288"/>
      <c r="P131" s="278"/>
      <c r="Q131" s="287"/>
      <c r="R131" s="281"/>
      <c r="S131" s="288"/>
      <c r="T131" s="299"/>
      <c r="U131" s="300"/>
      <c r="V131" s="300"/>
      <c r="W131" s="300"/>
      <c r="X131" s="301"/>
      <c r="Y131" s="143"/>
    </row>
    <row r="132" spans="2:25" ht="15" customHeight="1">
      <c r="B132" s="263" t="s">
        <v>162</v>
      </c>
      <c r="C132" s="265">
        <f>VLOOKUP(B96,'1ここに記入'!$A$13:$M$246,10)</f>
        <v>0</v>
      </c>
      <c r="D132" s="266"/>
      <c r="E132" s="266"/>
      <c r="F132" s="266"/>
      <c r="G132" s="266"/>
      <c r="H132" s="266"/>
      <c r="I132" s="266"/>
      <c r="J132" s="266"/>
      <c r="K132" s="267"/>
      <c r="L132" s="34"/>
      <c r="M132" s="160"/>
      <c r="N132" s="36"/>
      <c r="O132" s="263" t="s">
        <v>162</v>
      </c>
      <c r="P132" s="265">
        <f>VLOOKUP(O96,'1ここに記入'!$A$13:$M$246,10)</f>
        <v>0</v>
      </c>
      <c r="Q132" s="266"/>
      <c r="R132" s="266"/>
      <c r="S132" s="266"/>
      <c r="T132" s="266"/>
      <c r="U132" s="266"/>
      <c r="V132" s="266"/>
      <c r="W132" s="266"/>
      <c r="X132" s="267"/>
      <c r="Y132" s="143"/>
    </row>
    <row r="133" spans="2:25" ht="15" customHeight="1">
      <c r="B133" s="264"/>
      <c r="C133" s="268"/>
      <c r="D133" s="269"/>
      <c r="E133" s="269"/>
      <c r="F133" s="269"/>
      <c r="G133" s="269"/>
      <c r="H133" s="269"/>
      <c r="I133" s="269"/>
      <c r="J133" s="269"/>
      <c r="K133" s="270"/>
      <c r="L133" s="130"/>
      <c r="M133" s="161"/>
      <c r="N133" s="38"/>
      <c r="O133" s="264"/>
      <c r="P133" s="268"/>
      <c r="Q133" s="269"/>
      <c r="R133" s="269"/>
      <c r="S133" s="269"/>
      <c r="T133" s="269"/>
      <c r="U133" s="269"/>
      <c r="V133" s="269"/>
      <c r="W133" s="269"/>
      <c r="X133" s="270"/>
      <c r="Y133" s="143"/>
    </row>
    <row r="134" spans="2:25" ht="15" customHeight="1">
      <c r="B134" s="264"/>
      <c r="C134" s="268"/>
      <c r="D134" s="269"/>
      <c r="E134" s="269"/>
      <c r="F134" s="269"/>
      <c r="G134" s="269"/>
      <c r="H134" s="269"/>
      <c r="I134" s="269"/>
      <c r="J134" s="269"/>
      <c r="K134" s="270"/>
      <c r="L134" s="130"/>
      <c r="M134" s="161"/>
      <c r="N134" s="38"/>
      <c r="O134" s="264"/>
      <c r="P134" s="268"/>
      <c r="Q134" s="269"/>
      <c r="R134" s="269"/>
      <c r="S134" s="269"/>
      <c r="T134" s="269"/>
      <c r="U134" s="269"/>
      <c r="V134" s="269"/>
      <c r="W134" s="269"/>
      <c r="X134" s="270"/>
      <c r="Y134" s="143"/>
    </row>
    <row r="135" spans="2:25" ht="15" customHeight="1">
      <c r="B135" s="271" t="s">
        <v>1881</v>
      </c>
      <c r="C135" s="268">
        <f>VLOOKUP(B96,'1ここに記入'!$A$13:$M$246,11)</f>
        <v>0</v>
      </c>
      <c r="D135" s="269"/>
      <c r="E135" s="269"/>
      <c r="F135" s="269"/>
      <c r="G135" s="269"/>
      <c r="H135" s="269"/>
      <c r="I135" s="269"/>
      <c r="J135" s="269"/>
      <c r="K135" s="270"/>
      <c r="L135" s="98"/>
      <c r="M135" s="159"/>
      <c r="N135" s="99"/>
      <c r="O135" s="271" t="s">
        <v>1881</v>
      </c>
      <c r="P135" s="268">
        <f>VLOOKUP(O96,'1ここに記入'!$A$13:$M$246,11)</f>
        <v>0</v>
      </c>
      <c r="Q135" s="269"/>
      <c r="R135" s="269"/>
      <c r="S135" s="269"/>
      <c r="T135" s="269"/>
      <c r="U135" s="269"/>
      <c r="V135" s="269"/>
      <c r="W135" s="269"/>
      <c r="X135" s="270"/>
      <c r="Y135" s="143"/>
    </row>
    <row r="136" spans="2:25" ht="15" customHeight="1">
      <c r="B136" s="271"/>
      <c r="C136" s="268"/>
      <c r="D136" s="269"/>
      <c r="E136" s="269"/>
      <c r="F136" s="269"/>
      <c r="G136" s="269"/>
      <c r="H136" s="269"/>
      <c r="I136" s="269"/>
      <c r="J136" s="269"/>
      <c r="K136" s="270"/>
      <c r="L136" s="98"/>
      <c r="M136" s="159"/>
      <c r="N136" s="99"/>
      <c r="O136" s="271"/>
      <c r="P136" s="268"/>
      <c r="Q136" s="269"/>
      <c r="R136" s="269"/>
      <c r="S136" s="269"/>
      <c r="T136" s="269"/>
      <c r="U136" s="269"/>
      <c r="V136" s="269"/>
      <c r="W136" s="269"/>
      <c r="X136" s="270"/>
      <c r="Y136" s="143"/>
    </row>
    <row r="137" spans="2:25" ht="15" customHeight="1" thickBot="1">
      <c r="B137" s="272"/>
      <c r="C137" s="273"/>
      <c r="D137" s="274"/>
      <c r="E137" s="274"/>
      <c r="F137" s="274"/>
      <c r="G137" s="274"/>
      <c r="H137" s="274"/>
      <c r="I137" s="274"/>
      <c r="J137" s="274"/>
      <c r="K137" s="275"/>
      <c r="L137" s="98"/>
      <c r="M137" s="159"/>
      <c r="N137" s="99"/>
      <c r="O137" s="272"/>
      <c r="P137" s="273"/>
      <c r="Q137" s="274"/>
      <c r="R137" s="274"/>
      <c r="S137" s="274"/>
      <c r="T137" s="274"/>
      <c r="U137" s="274"/>
      <c r="V137" s="274"/>
      <c r="W137" s="274"/>
      <c r="X137" s="275"/>
      <c r="Y137" s="143"/>
    </row>
    <row r="138" spans="2:25" ht="15" customHeight="1">
      <c r="B138" s="263" t="s">
        <v>163</v>
      </c>
      <c r="C138" s="276">
        <f>VLOOKUP(B96,'1ここに記入'!$A$13:$M$246,5)</f>
        <v>0</v>
      </c>
      <c r="D138" s="279" t="str">
        <f>VLOOKUP(B96,'1ここに記入'!$A$13:$M$246,6)</f>
        <v>　</v>
      </c>
      <c r="E138" s="282" t="s">
        <v>164</v>
      </c>
      <c r="F138" s="276">
        <f>VLOOKUP(B96,'1ここに記入'!$A$13:$M$246,8)</f>
        <v>0</v>
      </c>
      <c r="G138" s="285" t="e">
        <f>VLOOKUP(F133,'1ここに記入'!$A$13:$M$246,2)</f>
        <v>#N/A</v>
      </c>
      <c r="H138" s="285" t="e">
        <f>VLOOKUP(G133,'1ここに記入'!$A$13:$M$246,2)</f>
        <v>#N/A</v>
      </c>
      <c r="I138" s="285" t="e">
        <f>VLOOKUP(H133,'1ここに記入'!$A$13:$M$246,2)</f>
        <v>#N/A</v>
      </c>
      <c r="J138" s="285" t="e">
        <f>VLOOKUP(I133,'1ここに記入'!$A$13:$M$246,2)</f>
        <v>#N/A</v>
      </c>
      <c r="K138" s="279" t="e">
        <f>VLOOKUP(J133,'1ここに記入'!$A$13:$M$246,2)</f>
        <v>#N/A</v>
      </c>
      <c r="L138" s="102"/>
      <c r="M138" s="162"/>
      <c r="N138" s="103"/>
      <c r="O138" s="263" t="s">
        <v>163</v>
      </c>
      <c r="P138" s="276">
        <f>VLOOKUP(O96,'1ここに記入'!$A$13:$M$246,5)</f>
        <v>0</v>
      </c>
      <c r="Q138" s="279" t="str">
        <f>VLOOKUP(O96,'1ここに記入'!$A$13:$M$246,6)</f>
        <v>　</v>
      </c>
      <c r="R138" s="282" t="s">
        <v>164</v>
      </c>
      <c r="S138" s="276">
        <f>VLOOKUP(O96,'1ここに記入'!$A$13:$M$246,8)</f>
        <v>0</v>
      </c>
      <c r="T138" s="285" t="e">
        <f>VLOOKUP(S133,'1ここに記入'!$A$13:$M$246,2)</f>
        <v>#N/A</v>
      </c>
      <c r="U138" s="285" t="e">
        <f>VLOOKUP(T133,'1ここに記入'!$A$13:$M$246,2)</f>
        <v>#N/A</v>
      </c>
      <c r="V138" s="285" t="e">
        <f>VLOOKUP(U133,'1ここに記入'!$A$13:$M$246,2)</f>
        <v>#N/A</v>
      </c>
      <c r="W138" s="285" t="e">
        <f>VLOOKUP(V133,'1ここに記入'!$A$13:$M$246,2)</f>
        <v>#N/A</v>
      </c>
      <c r="X138" s="279" t="e">
        <f>VLOOKUP(W133,'1ここに記入'!$A$13:$M$246,2)</f>
        <v>#N/A</v>
      </c>
      <c r="Y138" s="143"/>
    </row>
    <row r="139" spans="2:25" ht="15" customHeight="1">
      <c r="B139" s="264"/>
      <c r="C139" s="277"/>
      <c r="D139" s="280"/>
      <c r="E139" s="283"/>
      <c r="F139" s="277"/>
      <c r="G139" s="286"/>
      <c r="H139" s="286"/>
      <c r="I139" s="286"/>
      <c r="J139" s="286"/>
      <c r="K139" s="280"/>
      <c r="L139" s="102"/>
      <c r="M139" s="162"/>
      <c r="N139" s="103"/>
      <c r="O139" s="264"/>
      <c r="P139" s="277"/>
      <c r="Q139" s="280"/>
      <c r="R139" s="283"/>
      <c r="S139" s="277"/>
      <c r="T139" s="286"/>
      <c r="U139" s="286"/>
      <c r="V139" s="286"/>
      <c r="W139" s="286"/>
      <c r="X139" s="280"/>
      <c r="Y139" s="143"/>
    </row>
    <row r="140" spans="2:25" ht="15" customHeight="1" thickBot="1">
      <c r="B140" s="288"/>
      <c r="C140" s="278"/>
      <c r="D140" s="281"/>
      <c r="E140" s="284"/>
      <c r="F140" s="278"/>
      <c r="G140" s="287"/>
      <c r="H140" s="287"/>
      <c r="I140" s="287"/>
      <c r="J140" s="287"/>
      <c r="K140" s="281"/>
      <c r="L140" s="102"/>
      <c r="M140" s="162"/>
      <c r="N140" s="103"/>
      <c r="O140" s="288"/>
      <c r="P140" s="278"/>
      <c r="Q140" s="281"/>
      <c r="R140" s="284"/>
      <c r="S140" s="278"/>
      <c r="T140" s="287"/>
      <c r="U140" s="287"/>
      <c r="V140" s="287"/>
      <c r="W140" s="287"/>
      <c r="X140" s="281"/>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20"/>
      <c r="E142" s="320"/>
      <c r="F142" s="320"/>
      <c r="G142" s="320"/>
      <c r="H142" s="320"/>
      <c r="I142" s="320"/>
      <c r="J142" s="320"/>
      <c r="K142" s="320"/>
      <c r="L142" s="104"/>
      <c r="M142" s="157"/>
      <c r="N142" s="104"/>
      <c r="O142" s="117" t="s">
        <v>213</v>
      </c>
      <c r="P142" s="325" t="str">
        <f>'1ここに記入'!$B$3&amp;"滋賀県教育美術展出品票"</f>
        <v>第72回滋賀県教育美術展出品票</v>
      </c>
      <c r="Q142" s="320"/>
      <c r="R142" s="320"/>
      <c r="S142" s="320"/>
      <c r="T142" s="320"/>
      <c r="U142" s="320"/>
      <c r="V142" s="320"/>
      <c r="W142" s="320"/>
      <c r="X142" s="320"/>
    </row>
    <row r="143" spans="2:25" ht="15" customHeight="1">
      <c r="B143" s="327">
        <v>7</v>
      </c>
      <c r="C143" s="325"/>
      <c r="D143" s="320"/>
      <c r="E143" s="320"/>
      <c r="F143" s="320"/>
      <c r="G143" s="320"/>
      <c r="H143" s="320"/>
      <c r="I143" s="320"/>
      <c r="J143" s="320"/>
      <c r="K143" s="320"/>
      <c r="L143" s="104"/>
      <c r="M143" s="157"/>
      <c r="N143" s="104"/>
      <c r="O143" s="327">
        <v>8</v>
      </c>
      <c r="P143" s="325"/>
      <c r="Q143" s="320"/>
      <c r="R143" s="320"/>
      <c r="S143" s="320"/>
      <c r="T143" s="320"/>
      <c r="U143" s="320"/>
      <c r="V143" s="320"/>
      <c r="W143" s="320"/>
      <c r="X143" s="320"/>
    </row>
    <row r="144" spans="2:25" ht="15" customHeight="1" thickBot="1">
      <c r="B144" s="328"/>
      <c r="C144" s="325"/>
      <c r="D144" s="320"/>
      <c r="E144" s="320"/>
      <c r="F144" s="320"/>
      <c r="G144" s="320"/>
      <c r="H144" s="326"/>
      <c r="I144" s="326"/>
      <c r="J144" s="326"/>
      <c r="K144" s="326"/>
      <c r="L144" s="104"/>
      <c r="M144" s="157"/>
      <c r="N144" s="104"/>
      <c r="O144" s="328"/>
      <c r="P144" s="325"/>
      <c r="Q144" s="320"/>
      <c r="R144" s="320"/>
      <c r="S144" s="320"/>
      <c r="T144" s="320"/>
      <c r="U144" s="326"/>
      <c r="V144" s="326"/>
      <c r="W144" s="326"/>
      <c r="X144" s="326"/>
    </row>
    <row r="145" spans="2:24" ht="15" customHeight="1" thickTop="1" thickBot="1">
      <c r="B145" s="144" t="s">
        <v>157</v>
      </c>
      <c r="C145" s="289">
        <f>VLOOKUP(B143,'1ここに記入'!$A$13:$M$246,2)</f>
        <v>0</v>
      </c>
      <c r="D145" s="289">
        <f>VLOOKUP(B143,'1ここに記入'!$A$13:$M$246,3)</f>
        <v>0</v>
      </c>
      <c r="E145" s="289">
        <f>VLOOKUP(B143,'1ここに記入'!$A$13:$M$246,4)</f>
        <v>0</v>
      </c>
      <c r="F145" s="289">
        <f>VLOOKUP(B143,'1ここに記入'!$A$13:$M$246,5)</f>
        <v>0</v>
      </c>
      <c r="G145" s="289" t="str">
        <f>VLOOKUP(B143,'1ここに記入'!$A$13:$M$246,13)</f>
        <v>00</v>
      </c>
      <c r="H145" s="290" t="e">
        <f>'1ここに記入'!$H$10</f>
        <v>#N/A</v>
      </c>
      <c r="I145" s="291"/>
      <c r="J145" s="291"/>
      <c r="K145" s="292" t="s">
        <v>158</v>
      </c>
      <c r="L145" s="118"/>
      <c r="M145" s="158"/>
      <c r="N145" s="32"/>
      <c r="O145" s="144" t="s">
        <v>157</v>
      </c>
      <c r="P145" s="289">
        <f>VLOOKUP(O143,'1ここに記入'!$A$13:$M$246,2)</f>
        <v>0</v>
      </c>
      <c r="Q145" s="289">
        <f>VLOOKUP(O143,'1ここに記入'!$A$13:$M$246,3)</f>
        <v>0</v>
      </c>
      <c r="R145" s="289">
        <f>VLOOKUP(O143,'1ここに記入'!$A$13:$M$246,4)</f>
        <v>0</v>
      </c>
      <c r="S145" s="289">
        <f>VLOOKUP(O143,'1ここに記入'!$A$13:$M$246,5)</f>
        <v>0</v>
      </c>
      <c r="T145" s="289" t="str">
        <f>VLOOKUP(O143,'1ここに記入'!$A$13:$M$246,13)</f>
        <v>00</v>
      </c>
      <c r="U145" s="290" t="e">
        <f>'1ここに記入'!$H$10</f>
        <v>#N/A</v>
      </c>
      <c r="V145" s="291"/>
      <c r="W145" s="291"/>
      <c r="X145" s="292" t="s">
        <v>158</v>
      </c>
    </row>
    <row r="146" spans="2:24" ht="15" customHeight="1" thickTop="1" thickBot="1">
      <c r="B146" s="145"/>
      <c r="C146" s="289"/>
      <c r="D146" s="289"/>
      <c r="E146" s="289"/>
      <c r="F146" s="289"/>
      <c r="G146" s="289"/>
      <c r="H146" s="290"/>
      <c r="I146" s="291"/>
      <c r="J146" s="291"/>
      <c r="K146" s="292"/>
      <c r="L146" s="118"/>
      <c r="M146" s="158"/>
      <c r="N146" s="32"/>
      <c r="O146" s="145"/>
      <c r="P146" s="289"/>
      <c r="Q146" s="289"/>
      <c r="R146" s="289"/>
      <c r="S146" s="289"/>
      <c r="T146" s="289"/>
      <c r="U146" s="290"/>
      <c r="V146" s="291"/>
      <c r="W146" s="291"/>
      <c r="X146" s="292"/>
    </row>
    <row r="147" spans="2:24" ht="15" customHeight="1" thickTop="1" thickBot="1">
      <c r="B147" s="146" t="s">
        <v>159</v>
      </c>
      <c r="C147" s="289"/>
      <c r="D147" s="289"/>
      <c r="E147" s="289"/>
      <c r="F147" s="289"/>
      <c r="G147" s="289"/>
      <c r="H147" s="290"/>
      <c r="I147" s="291"/>
      <c r="J147" s="291"/>
      <c r="K147" s="292"/>
      <c r="L147" s="118"/>
      <c r="M147" s="158"/>
      <c r="N147" s="32"/>
      <c r="O147" s="146" t="s">
        <v>159</v>
      </c>
      <c r="P147" s="289"/>
      <c r="Q147" s="289"/>
      <c r="R147" s="289"/>
      <c r="S147" s="289"/>
      <c r="T147" s="289"/>
      <c r="U147" s="290"/>
      <c r="V147" s="291"/>
      <c r="W147" s="291"/>
      <c r="X147" s="292"/>
    </row>
    <row r="148" spans="2:24" ht="15" customHeight="1" thickTop="1">
      <c r="B148" s="264" t="s">
        <v>160</v>
      </c>
      <c r="C148" s="277" t="e">
        <f>'1ここに記入'!$G$10</f>
        <v>#N/A</v>
      </c>
      <c r="D148" s="286"/>
      <c r="E148" s="280"/>
      <c r="F148" s="264" t="s">
        <v>161</v>
      </c>
      <c r="G148" s="296" t="e">
        <f>'1ここに記入'!$I$10</f>
        <v>#N/A</v>
      </c>
      <c r="H148" s="297"/>
      <c r="I148" s="297"/>
      <c r="J148" s="297"/>
      <c r="K148" s="298"/>
      <c r="L148" s="100"/>
      <c r="M148" s="159"/>
      <c r="N148" s="99"/>
      <c r="O148" s="264" t="s">
        <v>160</v>
      </c>
      <c r="P148" s="277" t="e">
        <f>'1ここに記入'!$G$10</f>
        <v>#N/A</v>
      </c>
      <c r="Q148" s="286"/>
      <c r="R148" s="280"/>
      <c r="S148" s="264" t="s">
        <v>161</v>
      </c>
      <c r="T148" s="296" t="e">
        <f>'1ここに記入'!$I$10</f>
        <v>#N/A</v>
      </c>
      <c r="U148" s="297"/>
      <c r="V148" s="297"/>
      <c r="W148" s="297"/>
      <c r="X148" s="298"/>
    </row>
    <row r="149" spans="2:24" ht="15" customHeight="1">
      <c r="B149" s="264"/>
      <c r="C149" s="277"/>
      <c r="D149" s="286"/>
      <c r="E149" s="280"/>
      <c r="F149" s="264"/>
      <c r="G149" s="296"/>
      <c r="H149" s="297"/>
      <c r="I149" s="297"/>
      <c r="J149" s="297"/>
      <c r="K149" s="298"/>
      <c r="L149" s="101"/>
      <c r="M149" s="159"/>
      <c r="N149" s="99"/>
      <c r="O149" s="264"/>
      <c r="P149" s="277"/>
      <c r="Q149" s="286"/>
      <c r="R149" s="280"/>
      <c r="S149" s="264"/>
      <c r="T149" s="296"/>
      <c r="U149" s="297"/>
      <c r="V149" s="297"/>
      <c r="W149" s="297"/>
      <c r="X149" s="298"/>
    </row>
    <row r="150" spans="2:24" ht="15" customHeight="1">
      <c r="B150" s="264"/>
      <c r="C150" s="277"/>
      <c r="D150" s="286"/>
      <c r="E150" s="280"/>
      <c r="F150" s="264"/>
      <c r="G150" s="296"/>
      <c r="H150" s="297"/>
      <c r="I150" s="297"/>
      <c r="J150" s="297"/>
      <c r="K150" s="298"/>
      <c r="L150" s="101"/>
      <c r="M150" s="159"/>
      <c r="N150" s="99"/>
      <c r="O150" s="264"/>
      <c r="P150" s="277"/>
      <c r="Q150" s="286"/>
      <c r="R150" s="280"/>
      <c r="S150" s="264"/>
      <c r="T150" s="296"/>
      <c r="U150" s="297"/>
      <c r="V150" s="297"/>
      <c r="W150" s="297"/>
      <c r="X150" s="298"/>
    </row>
    <row r="151" spans="2:24" ht="15" customHeight="1" thickBot="1">
      <c r="B151" s="288"/>
      <c r="C151" s="278"/>
      <c r="D151" s="287"/>
      <c r="E151" s="281"/>
      <c r="F151" s="288"/>
      <c r="G151" s="299"/>
      <c r="H151" s="300"/>
      <c r="I151" s="300"/>
      <c r="J151" s="300"/>
      <c r="K151" s="301"/>
      <c r="L151" s="101"/>
      <c r="M151" s="159"/>
      <c r="N151" s="99"/>
      <c r="O151" s="288"/>
      <c r="P151" s="278"/>
      <c r="Q151" s="287"/>
      <c r="R151" s="281"/>
      <c r="S151" s="288"/>
      <c r="T151" s="299"/>
      <c r="U151" s="300"/>
      <c r="V151" s="300"/>
      <c r="W151" s="300"/>
      <c r="X151" s="301"/>
    </row>
    <row r="152" spans="2:24" ht="15" customHeight="1">
      <c r="B152" s="263" t="s">
        <v>162</v>
      </c>
      <c r="C152" s="265">
        <f>VLOOKUP(B143,'1ここに記入'!$A$13:$M$246,10)</f>
        <v>0</v>
      </c>
      <c r="D152" s="266"/>
      <c r="E152" s="266"/>
      <c r="F152" s="266"/>
      <c r="G152" s="266"/>
      <c r="H152" s="266"/>
      <c r="I152" s="267"/>
      <c r="J152" s="263" t="s">
        <v>203</v>
      </c>
      <c r="K152" s="321">
        <f>VLOOKUP(B143,'1ここに記入'!$A$13:$M$246,12)</f>
        <v>0</v>
      </c>
      <c r="L152" s="34"/>
      <c r="M152" s="160"/>
      <c r="N152" s="36"/>
      <c r="O152" s="263" t="s">
        <v>162</v>
      </c>
      <c r="P152" s="265">
        <f>VLOOKUP(O143,'1ここに記入'!$A$13:$M$246,10)</f>
        <v>0</v>
      </c>
      <c r="Q152" s="266"/>
      <c r="R152" s="266"/>
      <c r="S152" s="266"/>
      <c r="T152" s="266"/>
      <c r="U152" s="266"/>
      <c r="V152" s="267"/>
      <c r="W152" s="263" t="s">
        <v>203</v>
      </c>
      <c r="X152" s="321">
        <f>VLOOKUP(O143,'1ここに記入'!$A$13:$M$246,12)</f>
        <v>0</v>
      </c>
    </row>
    <row r="153" spans="2:24" ht="15" customHeight="1">
      <c r="B153" s="264"/>
      <c r="C153" s="268"/>
      <c r="D153" s="269"/>
      <c r="E153" s="269"/>
      <c r="F153" s="269"/>
      <c r="G153" s="269"/>
      <c r="H153" s="269"/>
      <c r="I153" s="270"/>
      <c r="J153" s="264"/>
      <c r="K153" s="322"/>
      <c r="L153" s="34"/>
      <c r="M153" s="160"/>
      <c r="N153" s="36"/>
      <c r="O153" s="264"/>
      <c r="P153" s="268"/>
      <c r="Q153" s="269"/>
      <c r="R153" s="269"/>
      <c r="S153" s="269"/>
      <c r="T153" s="269"/>
      <c r="U153" s="269"/>
      <c r="V153" s="270"/>
      <c r="W153" s="264"/>
      <c r="X153" s="322"/>
    </row>
    <row r="154" spans="2:24" ht="15" customHeight="1">
      <c r="B154" s="264"/>
      <c r="C154" s="268"/>
      <c r="D154" s="269"/>
      <c r="E154" s="269"/>
      <c r="F154" s="269"/>
      <c r="G154" s="269"/>
      <c r="H154" s="269"/>
      <c r="I154" s="270"/>
      <c r="J154" s="264"/>
      <c r="K154" s="322"/>
      <c r="L154" s="130"/>
      <c r="M154" s="161"/>
      <c r="N154" s="38"/>
      <c r="O154" s="264"/>
      <c r="P154" s="268"/>
      <c r="Q154" s="269"/>
      <c r="R154" s="269"/>
      <c r="S154" s="269"/>
      <c r="T154" s="269"/>
      <c r="U154" s="269"/>
      <c r="V154" s="270"/>
      <c r="W154" s="264"/>
      <c r="X154" s="322"/>
    </row>
    <row r="155" spans="2:24" ht="15" customHeight="1">
      <c r="B155" s="264"/>
      <c r="C155" s="268"/>
      <c r="D155" s="269"/>
      <c r="E155" s="269"/>
      <c r="F155" s="269"/>
      <c r="G155" s="269"/>
      <c r="H155" s="269"/>
      <c r="I155" s="270"/>
      <c r="J155" s="264"/>
      <c r="K155" s="322"/>
      <c r="L155" s="130"/>
      <c r="M155" s="161"/>
      <c r="N155" s="38"/>
      <c r="O155" s="264"/>
      <c r="P155" s="268"/>
      <c r="Q155" s="269"/>
      <c r="R155" s="269"/>
      <c r="S155" s="269"/>
      <c r="T155" s="269"/>
      <c r="U155" s="269"/>
      <c r="V155" s="270"/>
      <c r="W155" s="264"/>
      <c r="X155" s="322"/>
    </row>
    <row r="156" spans="2:24" ht="15" customHeight="1">
      <c r="B156" s="271" t="s">
        <v>1881</v>
      </c>
      <c r="C156" s="268">
        <f>VLOOKUP(B143,'1ここに記入'!$A$13:$M$246,11)</f>
        <v>0</v>
      </c>
      <c r="D156" s="269"/>
      <c r="E156" s="269"/>
      <c r="F156" s="269"/>
      <c r="G156" s="269"/>
      <c r="H156" s="269"/>
      <c r="I156" s="270"/>
      <c r="J156" s="264"/>
      <c r="K156" s="322"/>
      <c r="L156" s="130"/>
      <c r="M156" s="161"/>
      <c r="N156" s="38"/>
      <c r="O156" s="271" t="s">
        <v>1881</v>
      </c>
      <c r="P156" s="268">
        <f>VLOOKUP(O143,'1ここに記入'!$A$13:$M$246,11)</f>
        <v>0</v>
      </c>
      <c r="Q156" s="269"/>
      <c r="R156" s="269"/>
      <c r="S156" s="269"/>
      <c r="T156" s="269"/>
      <c r="U156" s="269"/>
      <c r="V156" s="270"/>
      <c r="W156" s="264"/>
      <c r="X156" s="322"/>
    </row>
    <row r="157" spans="2:24" ht="15" customHeight="1">
      <c r="B157" s="271"/>
      <c r="C157" s="268"/>
      <c r="D157" s="269"/>
      <c r="E157" s="269"/>
      <c r="F157" s="269"/>
      <c r="G157" s="269"/>
      <c r="H157" s="269"/>
      <c r="I157" s="270"/>
      <c r="J157" s="264"/>
      <c r="K157" s="322"/>
      <c r="L157" s="130"/>
      <c r="M157" s="161"/>
      <c r="N157" s="38"/>
      <c r="O157" s="271"/>
      <c r="P157" s="268"/>
      <c r="Q157" s="269"/>
      <c r="R157" s="269"/>
      <c r="S157" s="269"/>
      <c r="T157" s="269"/>
      <c r="U157" s="269"/>
      <c r="V157" s="270"/>
      <c r="W157" s="264"/>
      <c r="X157" s="322"/>
    </row>
    <row r="158" spans="2:24" ht="15" customHeight="1">
      <c r="B158" s="271"/>
      <c r="C158" s="268"/>
      <c r="D158" s="269"/>
      <c r="E158" s="269"/>
      <c r="F158" s="269"/>
      <c r="G158" s="269"/>
      <c r="H158" s="269"/>
      <c r="I158" s="270"/>
      <c r="J158" s="264"/>
      <c r="K158" s="322"/>
      <c r="L158" s="130"/>
      <c r="M158" s="161"/>
      <c r="N158" s="38"/>
      <c r="O158" s="271"/>
      <c r="P158" s="268"/>
      <c r="Q158" s="269"/>
      <c r="R158" s="269"/>
      <c r="S158" s="269"/>
      <c r="T158" s="269"/>
      <c r="U158" s="269"/>
      <c r="V158" s="270"/>
      <c r="W158" s="264"/>
      <c r="X158" s="322"/>
    </row>
    <row r="159" spans="2:24" ht="15" customHeight="1" thickBot="1">
      <c r="B159" s="272"/>
      <c r="C159" s="273"/>
      <c r="D159" s="274"/>
      <c r="E159" s="274"/>
      <c r="F159" s="274"/>
      <c r="G159" s="274"/>
      <c r="H159" s="274"/>
      <c r="I159" s="275"/>
      <c r="J159" s="288"/>
      <c r="K159" s="323"/>
      <c r="L159" s="130"/>
      <c r="M159" s="161"/>
      <c r="N159" s="38"/>
      <c r="O159" s="272"/>
      <c r="P159" s="273"/>
      <c r="Q159" s="274"/>
      <c r="R159" s="274"/>
      <c r="S159" s="274"/>
      <c r="T159" s="274"/>
      <c r="U159" s="274"/>
      <c r="V159" s="275"/>
      <c r="W159" s="288"/>
      <c r="X159" s="323"/>
    </row>
    <row r="160" spans="2:24" ht="15" customHeight="1">
      <c r="B160" s="263" t="s">
        <v>163</v>
      </c>
      <c r="C160" s="276">
        <f>VLOOKUP(B143,'1ここに記入'!$A$13:$M$246,5)</f>
        <v>0</v>
      </c>
      <c r="D160" s="279" t="str">
        <f>VLOOKUP(B143,'1ここに記入'!$A$13:$M$246,6)</f>
        <v>　</v>
      </c>
      <c r="E160" s="282" t="s">
        <v>164</v>
      </c>
      <c r="F160" s="276">
        <f>VLOOKUP(B143,'1ここに記入'!$A$13:$M$246,8)</f>
        <v>0</v>
      </c>
      <c r="G160" s="285" t="e">
        <f>VLOOKUP(F154,'1ここに記入'!$A$13:$M$246,2)</f>
        <v>#N/A</v>
      </c>
      <c r="H160" s="285" t="e">
        <f>VLOOKUP(G154,'1ここに記入'!$A$13:$M$246,2)</f>
        <v>#N/A</v>
      </c>
      <c r="I160" s="285" t="e">
        <f>VLOOKUP(H154,'1ここに記入'!$A$13:$M$246,2)</f>
        <v>#N/A</v>
      </c>
      <c r="J160" s="285" t="e">
        <f>VLOOKUP(I154,'1ここに記入'!$A$13:$M$246,2)</f>
        <v>#N/A</v>
      </c>
      <c r="K160" s="279" t="e">
        <f>VLOOKUP(J154,'1ここに記入'!$A$13:$M$246,2)</f>
        <v>#N/A</v>
      </c>
      <c r="L160" s="98"/>
      <c r="M160" s="159"/>
      <c r="N160" s="99"/>
      <c r="O160" s="263" t="s">
        <v>163</v>
      </c>
      <c r="P160" s="276">
        <f>VLOOKUP(O143,'1ここに記入'!$A$13:$M$246,5)</f>
        <v>0</v>
      </c>
      <c r="Q160" s="279" t="str">
        <f>VLOOKUP(O143,'1ここに記入'!$A$13:$M$246,6)</f>
        <v>　</v>
      </c>
      <c r="R160" s="282" t="s">
        <v>164</v>
      </c>
      <c r="S160" s="276">
        <f>VLOOKUP(O143,'1ここに記入'!$A$13:$M$246,8)</f>
        <v>0</v>
      </c>
      <c r="T160" s="285" t="e">
        <f>VLOOKUP(S154,'1ここに記入'!$A$13:$M$246,2)</f>
        <v>#N/A</v>
      </c>
      <c r="U160" s="285" t="e">
        <f>VLOOKUP(T154,'1ここに記入'!$A$13:$M$246,2)</f>
        <v>#N/A</v>
      </c>
      <c r="V160" s="285" t="e">
        <f>VLOOKUP(U154,'1ここに記入'!$A$13:$M$246,2)</f>
        <v>#N/A</v>
      </c>
      <c r="W160" s="285" t="e">
        <f>VLOOKUP(V154,'1ここに記入'!$A$13:$M$246,2)</f>
        <v>#N/A</v>
      </c>
      <c r="X160" s="279" t="e">
        <f>VLOOKUP(W154,'1ここに記入'!$A$13:$M$246,2)</f>
        <v>#N/A</v>
      </c>
    </row>
    <row r="161" spans="2:25" ht="15" customHeight="1">
      <c r="B161" s="264"/>
      <c r="C161" s="277"/>
      <c r="D161" s="280"/>
      <c r="E161" s="283"/>
      <c r="F161" s="277"/>
      <c r="G161" s="286"/>
      <c r="H161" s="286"/>
      <c r="I161" s="286"/>
      <c r="J161" s="286"/>
      <c r="K161" s="280"/>
      <c r="L161" s="98"/>
      <c r="M161" s="159"/>
      <c r="N161" s="99"/>
      <c r="O161" s="264"/>
      <c r="P161" s="277"/>
      <c r="Q161" s="280"/>
      <c r="R161" s="283"/>
      <c r="S161" s="277"/>
      <c r="T161" s="286"/>
      <c r="U161" s="286"/>
      <c r="V161" s="286"/>
      <c r="W161" s="286"/>
      <c r="X161" s="280"/>
    </row>
    <row r="162" spans="2:25" ht="15" customHeight="1">
      <c r="B162" s="264"/>
      <c r="C162" s="277"/>
      <c r="D162" s="280"/>
      <c r="E162" s="283"/>
      <c r="F162" s="277"/>
      <c r="G162" s="286"/>
      <c r="H162" s="286"/>
      <c r="I162" s="286"/>
      <c r="J162" s="286"/>
      <c r="K162" s="280"/>
      <c r="L162" s="98"/>
      <c r="M162" s="159"/>
      <c r="N162" s="99"/>
      <c r="O162" s="264"/>
      <c r="P162" s="277"/>
      <c r="Q162" s="280"/>
      <c r="R162" s="283"/>
      <c r="S162" s="277"/>
      <c r="T162" s="286"/>
      <c r="U162" s="286"/>
      <c r="V162" s="286"/>
      <c r="W162" s="286"/>
      <c r="X162" s="280"/>
    </row>
    <row r="163" spans="2:25" ht="15" customHeight="1" thickBot="1">
      <c r="B163" s="288"/>
      <c r="C163" s="278"/>
      <c r="D163" s="281"/>
      <c r="E163" s="284"/>
      <c r="F163" s="278"/>
      <c r="G163" s="287"/>
      <c r="H163" s="286"/>
      <c r="I163" s="286"/>
      <c r="J163" s="286"/>
      <c r="K163" s="280"/>
      <c r="L163" s="98"/>
      <c r="M163" s="159"/>
      <c r="N163" s="99"/>
      <c r="O163" s="288"/>
      <c r="P163" s="278"/>
      <c r="Q163" s="281"/>
      <c r="R163" s="284"/>
      <c r="S163" s="278"/>
      <c r="T163" s="287"/>
      <c r="U163" s="286"/>
      <c r="V163" s="286"/>
      <c r="W163" s="286"/>
      <c r="X163" s="280"/>
    </row>
    <row r="164" spans="2:25" ht="15" customHeight="1" thickTop="1">
      <c r="B164" s="263" t="s">
        <v>165</v>
      </c>
      <c r="C164" s="293">
        <f>VLOOKUP(B143,'1ここに記入'!$A$13:$M$246,9)</f>
        <v>0</v>
      </c>
      <c r="D164" s="294" t="e">
        <f>VLOOKUP(C162,'1ここに記入'!$A$13:$M$246,2)</f>
        <v>#N/A</v>
      </c>
      <c r="E164" s="294" t="e">
        <f>VLOOKUP(D162,'1ここに記入'!$A$13:$M$246,2)</f>
        <v>#N/A</v>
      </c>
      <c r="F164" s="294" t="e">
        <f>VLOOKUP(E162,'1ここに記入'!$A$13:$M$246,2)</f>
        <v>#N/A</v>
      </c>
      <c r="G164" s="302" t="e">
        <f>VLOOKUP(F162,'1ここに記入'!$A$13:$M$246,2)</f>
        <v>#N/A</v>
      </c>
      <c r="H164" s="305" t="s">
        <v>167</v>
      </c>
      <c r="I164" s="308">
        <f>'1ここに記入'!$G$9</f>
        <v>0</v>
      </c>
      <c r="J164" s="309"/>
      <c r="K164" s="310"/>
      <c r="L164" s="102"/>
      <c r="M164" s="162"/>
      <c r="N164" s="103"/>
      <c r="O164" s="263" t="s">
        <v>165</v>
      </c>
      <c r="P164" s="293">
        <f>VLOOKUP(O143,'1ここに記入'!$A$13:$M$246,9)</f>
        <v>0</v>
      </c>
      <c r="Q164" s="294" t="e">
        <f>VLOOKUP(P162,'1ここに記入'!$A$13:$M$246,2)</f>
        <v>#N/A</v>
      </c>
      <c r="R164" s="294" t="e">
        <f>VLOOKUP(Q162,'1ここに記入'!$A$13:$M$246,2)</f>
        <v>#N/A</v>
      </c>
      <c r="S164" s="294" t="e">
        <f>VLOOKUP(R162,'1ここに記入'!$A$13:$M$246,2)</f>
        <v>#N/A</v>
      </c>
      <c r="T164" s="302" t="e">
        <f>VLOOKUP(S162,'1ここに記入'!$A$13:$M$246,2)</f>
        <v>#N/A</v>
      </c>
      <c r="U164" s="305" t="s">
        <v>167</v>
      </c>
      <c r="V164" s="308">
        <f>'1ここに記入'!$G$9</f>
        <v>0</v>
      </c>
      <c r="W164" s="309"/>
      <c r="X164" s="310"/>
    </row>
    <row r="165" spans="2:25" ht="15" customHeight="1">
      <c r="B165" s="264"/>
      <c r="C165" s="296"/>
      <c r="D165" s="297"/>
      <c r="E165" s="297"/>
      <c r="F165" s="297"/>
      <c r="G165" s="303"/>
      <c r="H165" s="306"/>
      <c r="I165" s="311"/>
      <c r="J165" s="312"/>
      <c r="K165" s="313"/>
      <c r="L165" s="102"/>
      <c r="M165" s="162"/>
      <c r="N165" s="103"/>
      <c r="O165" s="264"/>
      <c r="P165" s="296"/>
      <c r="Q165" s="297"/>
      <c r="R165" s="297"/>
      <c r="S165" s="297"/>
      <c r="T165" s="303"/>
      <c r="U165" s="306"/>
      <c r="V165" s="311"/>
      <c r="W165" s="312"/>
      <c r="X165" s="313"/>
    </row>
    <row r="166" spans="2:25" ht="15" customHeight="1" thickBot="1">
      <c r="B166" s="288"/>
      <c r="C166" s="299"/>
      <c r="D166" s="300"/>
      <c r="E166" s="300"/>
      <c r="F166" s="300"/>
      <c r="G166" s="304"/>
      <c r="H166" s="306"/>
      <c r="I166" s="311"/>
      <c r="J166" s="312"/>
      <c r="K166" s="313"/>
      <c r="L166" s="102"/>
      <c r="M166" s="162"/>
      <c r="N166" s="103"/>
      <c r="O166" s="288"/>
      <c r="P166" s="299"/>
      <c r="Q166" s="300"/>
      <c r="R166" s="300"/>
      <c r="S166" s="300"/>
      <c r="T166" s="304"/>
      <c r="U166" s="306"/>
      <c r="V166" s="311"/>
      <c r="W166" s="312"/>
      <c r="X166" s="313"/>
    </row>
    <row r="167" spans="2:25" ht="15" customHeight="1" thickBot="1">
      <c r="B167" s="317" t="s">
        <v>166</v>
      </c>
      <c r="C167" s="317"/>
      <c r="D167" s="317"/>
      <c r="E167" s="317"/>
      <c r="F167" s="317"/>
      <c r="G167" s="318"/>
      <c r="H167" s="307"/>
      <c r="I167" s="314"/>
      <c r="J167" s="315"/>
      <c r="K167" s="316"/>
      <c r="L167" s="102"/>
      <c r="M167" s="163"/>
      <c r="N167" s="41"/>
      <c r="O167" s="317" t="s">
        <v>166</v>
      </c>
      <c r="P167" s="317"/>
      <c r="Q167" s="317"/>
      <c r="R167" s="317"/>
      <c r="S167" s="317"/>
      <c r="T167" s="318"/>
      <c r="U167" s="307"/>
      <c r="V167" s="314"/>
      <c r="W167" s="315"/>
      <c r="X167" s="316"/>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324" t="s">
        <v>1982</v>
      </c>
      <c r="C170" s="324"/>
      <c r="D170" s="324"/>
      <c r="E170" s="324"/>
      <c r="F170" s="324"/>
      <c r="G170" s="324"/>
      <c r="H170" s="324"/>
      <c r="I170" s="324"/>
      <c r="J170" s="324"/>
      <c r="K170" s="324"/>
      <c r="L170" s="156"/>
      <c r="M170" s="164"/>
      <c r="N170" s="156"/>
      <c r="O170" s="324" t="s">
        <v>1982</v>
      </c>
      <c r="P170" s="324"/>
      <c r="Q170" s="324"/>
      <c r="R170" s="324"/>
      <c r="S170" s="324"/>
      <c r="T170" s="324"/>
      <c r="U170" s="324"/>
      <c r="V170" s="324"/>
      <c r="W170" s="324"/>
      <c r="X170" s="324"/>
    </row>
    <row r="171" spans="2:25" ht="15" customHeight="1">
      <c r="B171" s="132"/>
      <c r="C171" s="319" t="str">
        <f>'1ここに記入'!$B$3&amp;"県教美展　特選確認票"</f>
        <v>第72回県教美展　特選確認票</v>
      </c>
      <c r="D171" s="319"/>
      <c r="E171" s="319"/>
      <c r="F171" s="319"/>
      <c r="G171" s="319"/>
      <c r="H171" s="319"/>
      <c r="I171" s="319"/>
      <c r="J171" s="319"/>
      <c r="K171" s="319"/>
      <c r="L171" s="104"/>
      <c r="M171" s="157"/>
      <c r="N171" s="104"/>
      <c r="O171" s="132"/>
      <c r="P171" s="319" t="str">
        <f>'1ここに記入'!$B$3&amp;"県教美展　特選確認票"</f>
        <v>第72回県教美展　特選確認票</v>
      </c>
      <c r="Q171" s="319"/>
      <c r="R171" s="319"/>
      <c r="S171" s="319"/>
      <c r="T171" s="319"/>
      <c r="U171" s="319"/>
      <c r="V171" s="319"/>
      <c r="W171" s="319"/>
      <c r="X171" s="319"/>
    </row>
    <row r="172" spans="2:25" ht="15" customHeight="1" thickBot="1">
      <c r="B172" s="165"/>
      <c r="C172" s="320"/>
      <c r="D172" s="320"/>
      <c r="E172" s="320"/>
      <c r="F172" s="320"/>
      <c r="G172" s="320"/>
      <c r="H172" s="320"/>
      <c r="I172" s="320"/>
      <c r="J172" s="320"/>
      <c r="K172" s="320"/>
      <c r="L172" s="104"/>
      <c r="M172" s="157"/>
      <c r="N172" s="104"/>
      <c r="O172" s="165"/>
      <c r="P172" s="320"/>
      <c r="Q172" s="320"/>
      <c r="R172" s="320"/>
      <c r="S172" s="320"/>
      <c r="T172" s="320"/>
      <c r="U172" s="320"/>
      <c r="V172" s="320"/>
      <c r="W172" s="320"/>
      <c r="X172" s="320"/>
    </row>
    <row r="173" spans="2:25" ht="15" customHeight="1" thickTop="1" thickBot="1">
      <c r="B173" s="144" t="s">
        <v>157</v>
      </c>
      <c r="C173" s="289">
        <f>VLOOKUP(B143,'1ここに記入'!$A$13:$M$246,2)</f>
        <v>0</v>
      </c>
      <c r="D173" s="289">
        <f>VLOOKUP(B143,'1ここに記入'!$A$13:$M$246,3)</f>
        <v>0</v>
      </c>
      <c r="E173" s="289">
        <f>VLOOKUP(B143,'1ここに記入'!$A$13:$M$246,4)</f>
        <v>0</v>
      </c>
      <c r="F173" s="289">
        <f>VLOOKUP(B143,'1ここに記入'!$A$13:$M$246,5)</f>
        <v>0</v>
      </c>
      <c r="G173" s="289" t="str">
        <f>VLOOKUP(B143,'1ここに記入'!$A$13:$M$246,13)</f>
        <v>00</v>
      </c>
      <c r="H173" s="290" t="e">
        <f>'1ここに記入'!$H$10</f>
        <v>#N/A</v>
      </c>
      <c r="I173" s="291"/>
      <c r="J173" s="291"/>
      <c r="K173" s="292" t="s">
        <v>158</v>
      </c>
      <c r="L173" s="104"/>
      <c r="M173" s="157"/>
      <c r="N173" s="104"/>
      <c r="O173" s="144" t="s">
        <v>157</v>
      </c>
      <c r="P173" s="289">
        <f>VLOOKUP(O143,'1ここに記入'!$A$13:$M$246,2)</f>
        <v>0</v>
      </c>
      <c r="Q173" s="289">
        <f>VLOOKUP(O143,'1ここに記入'!$A$13:$M$246,3)</f>
        <v>0</v>
      </c>
      <c r="R173" s="289">
        <f>VLOOKUP(O143,'1ここに記入'!$A$13:$M$246,4)</f>
        <v>0</v>
      </c>
      <c r="S173" s="289">
        <f>VLOOKUP(O143,'1ここに記入'!$A$13:$M$246,5)</f>
        <v>0</v>
      </c>
      <c r="T173" s="289" t="str">
        <f>VLOOKUP(O143,'1ここに記入'!$A$13:$M$246,13)</f>
        <v>00</v>
      </c>
      <c r="U173" s="290" t="e">
        <f>'1ここに記入'!$H$10</f>
        <v>#N/A</v>
      </c>
      <c r="V173" s="291"/>
      <c r="W173" s="291"/>
      <c r="X173" s="292" t="s">
        <v>158</v>
      </c>
    </row>
    <row r="174" spans="2:25" ht="15" customHeight="1" thickTop="1" thickBot="1">
      <c r="B174" s="145"/>
      <c r="C174" s="289"/>
      <c r="D174" s="289"/>
      <c r="E174" s="289"/>
      <c r="F174" s="289"/>
      <c r="G174" s="289"/>
      <c r="H174" s="290"/>
      <c r="I174" s="291"/>
      <c r="J174" s="291"/>
      <c r="K174" s="292"/>
      <c r="L174" s="104"/>
      <c r="M174" s="157"/>
      <c r="N174" s="104"/>
      <c r="O174" s="145"/>
      <c r="P174" s="289"/>
      <c r="Q174" s="289"/>
      <c r="R174" s="289"/>
      <c r="S174" s="289"/>
      <c r="T174" s="289"/>
      <c r="U174" s="290"/>
      <c r="V174" s="291"/>
      <c r="W174" s="291"/>
      <c r="X174" s="292"/>
    </row>
    <row r="175" spans="2:25" ht="15" customHeight="1" thickTop="1" thickBot="1">
      <c r="B175" s="146" t="s">
        <v>159</v>
      </c>
      <c r="C175" s="289"/>
      <c r="D175" s="289"/>
      <c r="E175" s="289"/>
      <c r="F175" s="289"/>
      <c r="G175" s="289"/>
      <c r="H175" s="290"/>
      <c r="I175" s="291"/>
      <c r="J175" s="291"/>
      <c r="K175" s="292"/>
      <c r="L175" s="104"/>
      <c r="M175" s="157"/>
      <c r="N175" s="104"/>
      <c r="O175" s="146" t="s">
        <v>159</v>
      </c>
      <c r="P175" s="289"/>
      <c r="Q175" s="289"/>
      <c r="R175" s="289"/>
      <c r="S175" s="289"/>
      <c r="T175" s="289"/>
      <c r="U175" s="290"/>
      <c r="V175" s="291"/>
      <c r="W175" s="291"/>
      <c r="X175" s="292"/>
    </row>
    <row r="176" spans="2:25" ht="15" customHeight="1" thickTop="1">
      <c r="B176" s="263" t="s">
        <v>160</v>
      </c>
      <c r="C176" s="276" t="e">
        <f>'1ここに記入'!$G$10</f>
        <v>#N/A</v>
      </c>
      <c r="D176" s="285"/>
      <c r="E176" s="279"/>
      <c r="F176" s="263" t="s">
        <v>161</v>
      </c>
      <c r="G176" s="293" t="e">
        <f>'1ここに記入'!$I$10</f>
        <v>#N/A</v>
      </c>
      <c r="H176" s="294"/>
      <c r="I176" s="294"/>
      <c r="J176" s="294"/>
      <c r="K176" s="295"/>
      <c r="L176" s="100"/>
      <c r="M176" s="159"/>
      <c r="N176" s="99"/>
      <c r="O176" s="263" t="s">
        <v>160</v>
      </c>
      <c r="P176" s="276" t="e">
        <f>'1ここに記入'!$G$10</f>
        <v>#N/A</v>
      </c>
      <c r="Q176" s="285"/>
      <c r="R176" s="279"/>
      <c r="S176" s="263" t="s">
        <v>161</v>
      </c>
      <c r="T176" s="293" t="e">
        <f>'1ここに記入'!$I$10</f>
        <v>#N/A</v>
      </c>
      <c r="U176" s="294"/>
      <c r="V176" s="294"/>
      <c r="W176" s="294"/>
      <c r="X176" s="295"/>
      <c r="Y176" s="143"/>
    </row>
    <row r="177" spans="2:25" ht="15" customHeight="1">
      <c r="B177" s="264"/>
      <c r="C177" s="277"/>
      <c r="D177" s="286"/>
      <c r="E177" s="280"/>
      <c r="F177" s="264"/>
      <c r="G177" s="296"/>
      <c r="H177" s="297"/>
      <c r="I177" s="297"/>
      <c r="J177" s="297"/>
      <c r="K177" s="298"/>
      <c r="L177" s="101"/>
      <c r="M177" s="159"/>
      <c r="N177" s="99"/>
      <c r="O177" s="264"/>
      <c r="P177" s="277"/>
      <c r="Q177" s="286"/>
      <c r="R177" s="280"/>
      <c r="S177" s="264"/>
      <c r="T177" s="296"/>
      <c r="U177" s="297"/>
      <c r="V177" s="297"/>
      <c r="W177" s="297"/>
      <c r="X177" s="298"/>
      <c r="Y177" s="143"/>
    </row>
    <row r="178" spans="2:25" ht="15" customHeight="1" thickBot="1">
      <c r="B178" s="288"/>
      <c r="C178" s="278"/>
      <c r="D178" s="287"/>
      <c r="E178" s="281"/>
      <c r="F178" s="288"/>
      <c r="G178" s="299"/>
      <c r="H178" s="300"/>
      <c r="I178" s="300"/>
      <c r="J178" s="300"/>
      <c r="K178" s="301"/>
      <c r="L178" s="101"/>
      <c r="M178" s="159"/>
      <c r="N178" s="99"/>
      <c r="O178" s="288"/>
      <c r="P178" s="278"/>
      <c r="Q178" s="287"/>
      <c r="R178" s="281"/>
      <c r="S178" s="288"/>
      <c r="T178" s="299"/>
      <c r="U178" s="300"/>
      <c r="V178" s="300"/>
      <c r="W178" s="300"/>
      <c r="X178" s="301"/>
      <c r="Y178" s="143"/>
    </row>
    <row r="179" spans="2:25" ht="15" customHeight="1">
      <c r="B179" s="263" t="s">
        <v>162</v>
      </c>
      <c r="C179" s="265">
        <f>VLOOKUP(B143,'1ここに記入'!$A$13:$M$246,10)</f>
        <v>0</v>
      </c>
      <c r="D179" s="266"/>
      <c r="E179" s="266"/>
      <c r="F179" s="266"/>
      <c r="G179" s="266"/>
      <c r="H179" s="266"/>
      <c r="I179" s="266"/>
      <c r="J179" s="266"/>
      <c r="K179" s="267"/>
      <c r="L179" s="34"/>
      <c r="M179" s="160"/>
      <c r="N179" s="36"/>
      <c r="O179" s="263" t="s">
        <v>162</v>
      </c>
      <c r="P179" s="265">
        <f>VLOOKUP(O143,'1ここに記入'!$A$13:$M$246,10)</f>
        <v>0</v>
      </c>
      <c r="Q179" s="266"/>
      <c r="R179" s="266"/>
      <c r="S179" s="266"/>
      <c r="T179" s="266"/>
      <c r="U179" s="266"/>
      <c r="V179" s="266"/>
      <c r="W179" s="266"/>
      <c r="X179" s="267"/>
      <c r="Y179" s="143"/>
    </row>
    <row r="180" spans="2:25" ht="15" customHeight="1">
      <c r="B180" s="264"/>
      <c r="C180" s="268"/>
      <c r="D180" s="269"/>
      <c r="E180" s="269"/>
      <c r="F180" s="269"/>
      <c r="G180" s="269"/>
      <c r="H180" s="269"/>
      <c r="I180" s="269"/>
      <c r="J180" s="269"/>
      <c r="K180" s="270"/>
      <c r="L180" s="130"/>
      <c r="M180" s="161"/>
      <c r="N180" s="38"/>
      <c r="O180" s="264"/>
      <c r="P180" s="268"/>
      <c r="Q180" s="269"/>
      <c r="R180" s="269"/>
      <c r="S180" s="269"/>
      <c r="T180" s="269"/>
      <c r="U180" s="269"/>
      <c r="V180" s="269"/>
      <c r="W180" s="269"/>
      <c r="X180" s="270"/>
      <c r="Y180" s="143"/>
    </row>
    <row r="181" spans="2:25" ht="15" customHeight="1">
      <c r="B181" s="264"/>
      <c r="C181" s="268"/>
      <c r="D181" s="269"/>
      <c r="E181" s="269"/>
      <c r="F181" s="269"/>
      <c r="G181" s="269"/>
      <c r="H181" s="269"/>
      <c r="I181" s="269"/>
      <c r="J181" s="269"/>
      <c r="K181" s="270"/>
      <c r="L181" s="130"/>
      <c r="M181" s="161"/>
      <c r="N181" s="38"/>
      <c r="O181" s="264"/>
      <c r="P181" s="268"/>
      <c r="Q181" s="269"/>
      <c r="R181" s="269"/>
      <c r="S181" s="269"/>
      <c r="T181" s="269"/>
      <c r="U181" s="269"/>
      <c r="V181" s="269"/>
      <c r="W181" s="269"/>
      <c r="X181" s="270"/>
      <c r="Y181" s="143"/>
    </row>
    <row r="182" spans="2:25" ht="15" customHeight="1">
      <c r="B182" s="271" t="s">
        <v>1881</v>
      </c>
      <c r="C182" s="268">
        <f>VLOOKUP(B143,'1ここに記入'!$A$13:$M$246,11)</f>
        <v>0</v>
      </c>
      <c r="D182" s="269"/>
      <c r="E182" s="269"/>
      <c r="F182" s="269"/>
      <c r="G182" s="269"/>
      <c r="H182" s="269"/>
      <c r="I182" s="269"/>
      <c r="J182" s="269"/>
      <c r="K182" s="270"/>
      <c r="L182" s="98"/>
      <c r="M182" s="159"/>
      <c r="N182" s="99"/>
      <c r="O182" s="271" t="s">
        <v>1881</v>
      </c>
      <c r="P182" s="268">
        <f>VLOOKUP(O143,'1ここに記入'!$A$13:$M$246,11)</f>
        <v>0</v>
      </c>
      <c r="Q182" s="269"/>
      <c r="R182" s="269"/>
      <c r="S182" s="269"/>
      <c r="T182" s="269"/>
      <c r="U182" s="269"/>
      <c r="V182" s="269"/>
      <c r="W182" s="269"/>
      <c r="X182" s="270"/>
      <c r="Y182" s="143"/>
    </row>
    <row r="183" spans="2:25" ht="15" customHeight="1">
      <c r="B183" s="271"/>
      <c r="C183" s="268"/>
      <c r="D183" s="269"/>
      <c r="E183" s="269"/>
      <c r="F183" s="269"/>
      <c r="G183" s="269"/>
      <c r="H183" s="269"/>
      <c r="I183" s="269"/>
      <c r="J183" s="269"/>
      <c r="K183" s="270"/>
      <c r="L183" s="98"/>
      <c r="M183" s="159"/>
      <c r="N183" s="99"/>
      <c r="O183" s="271"/>
      <c r="P183" s="268"/>
      <c r="Q183" s="269"/>
      <c r="R183" s="269"/>
      <c r="S183" s="269"/>
      <c r="T183" s="269"/>
      <c r="U183" s="269"/>
      <c r="V183" s="269"/>
      <c r="W183" s="269"/>
      <c r="X183" s="270"/>
      <c r="Y183" s="143"/>
    </row>
    <row r="184" spans="2:25" ht="15" customHeight="1" thickBot="1">
      <c r="B184" s="272"/>
      <c r="C184" s="273"/>
      <c r="D184" s="274"/>
      <c r="E184" s="274"/>
      <c r="F184" s="274"/>
      <c r="G184" s="274"/>
      <c r="H184" s="274"/>
      <c r="I184" s="274"/>
      <c r="J184" s="274"/>
      <c r="K184" s="275"/>
      <c r="L184" s="98"/>
      <c r="M184" s="159"/>
      <c r="N184" s="99"/>
      <c r="O184" s="272"/>
      <c r="P184" s="273"/>
      <c r="Q184" s="274"/>
      <c r="R184" s="274"/>
      <c r="S184" s="274"/>
      <c r="T184" s="274"/>
      <c r="U184" s="274"/>
      <c r="V184" s="274"/>
      <c r="W184" s="274"/>
      <c r="X184" s="275"/>
      <c r="Y184" s="143"/>
    </row>
    <row r="185" spans="2:25" ht="15" customHeight="1">
      <c r="B185" s="263" t="s">
        <v>163</v>
      </c>
      <c r="C185" s="276">
        <f>VLOOKUP(B143,'1ここに記入'!$A$13:$M$246,5)</f>
        <v>0</v>
      </c>
      <c r="D185" s="279" t="str">
        <f>VLOOKUP(B143,'1ここに記入'!$A$13:$M$246,6)</f>
        <v>　</v>
      </c>
      <c r="E185" s="282" t="s">
        <v>164</v>
      </c>
      <c r="F185" s="276">
        <f>VLOOKUP(B143,'1ここに記入'!$A$13:$M$246,8)</f>
        <v>0</v>
      </c>
      <c r="G185" s="285" t="e">
        <f>VLOOKUP(F180,'1ここに記入'!$A$13:$M$246,2)</f>
        <v>#N/A</v>
      </c>
      <c r="H185" s="285" t="e">
        <f>VLOOKUP(G180,'1ここに記入'!$A$13:$M$246,2)</f>
        <v>#N/A</v>
      </c>
      <c r="I185" s="285" t="e">
        <f>VLOOKUP(H180,'1ここに記入'!$A$13:$M$246,2)</f>
        <v>#N/A</v>
      </c>
      <c r="J185" s="285" t="e">
        <f>VLOOKUP(I180,'1ここに記入'!$A$13:$M$246,2)</f>
        <v>#N/A</v>
      </c>
      <c r="K185" s="279" t="e">
        <f>VLOOKUP(J180,'1ここに記入'!$A$13:$M$246,2)</f>
        <v>#N/A</v>
      </c>
      <c r="L185" s="102"/>
      <c r="M185" s="162"/>
      <c r="N185" s="103"/>
      <c r="O185" s="263" t="s">
        <v>163</v>
      </c>
      <c r="P185" s="276">
        <f>VLOOKUP(O143,'1ここに記入'!$A$13:$M$246,5)</f>
        <v>0</v>
      </c>
      <c r="Q185" s="279" t="str">
        <f>VLOOKUP(O143,'1ここに記入'!$A$13:$M$246,6)</f>
        <v>　</v>
      </c>
      <c r="R185" s="282" t="s">
        <v>164</v>
      </c>
      <c r="S185" s="276">
        <f>VLOOKUP(O143,'1ここに記入'!$A$13:$M$246,8)</f>
        <v>0</v>
      </c>
      <c r="T185" s="285" t="e">
        <f>VLOOKUP(S180,'1ここに記入'!$A$13:$M$246,2)</f>
        <v>#N/A</v>
      </c>
      <c r="U185" s="285" t="e">
        <f>VLOOKUP(T180,'1ここに記入'!$A$13:$M$246,2)</f>
        <v>#N/A</v>
      </c>
      <c r="V185" s="285" t="e">
        <f>VLOOKUP(U180,'1ここに記入'!$A$13:$M$246,2)</f>
        <v>#N/A</v>
      </c>
      <c r="W185" s="285" t="e">
        <f>VLOOKUP(V180,'1ここに記入'!$A$13:$M$246,2)</f>
        <v>#N/A</v>
      </c>
      <c r="X185" s="279" t="e">
        <f>VLOOKUP(W180,'1ここに記入'!$A$13:$M$246,2)</f>
        <v>#N/A</v>
      </c>
      <c r="Y185" s="143"/>
    </row>
    <row r="186" spans="2:25" ht="15" customHeight="1">
      <c r="B186" s="264"/>
      <c r="C186" s="277"/>
      <c r="D186" s="280"/>
      <c r="E186" s="283"/>
      <c r="F186" s="277"/>
      <c r="G186" s="286"/>
      <c r="H186" s="286"/>
      <c r="I186" s="286"/>
      <c r="J186" s="286"/>
      <c r="K186" s="280"/>
      <c r="L186" s="102"/>
      <c r="M186" s="162"/>
      <c r="N186" s="103"/>
      <c r="O186" s="264"/>
      <c r="P186" s="277"/>
      <c r="Q186" s="280"/>
      <c r="R186" s="283"/>
      <c r="S186" s="277"/>
      <c r="T186" s="286"/>
      <c r="U186" s="286"/>
      <c r="V186" s="286"/>
      <c r="W186" s="286"/>
      <c r="X186" s="280"/>
      <c r="Y186" s="143"/>
    </row>
    <row r="187" spans="2:25" ht="15" customHeight="1" thickBot="1">
      <c r="B187" s="288"/>
      <c r="C187" s="278"/>
      <c r="D187" s="281"/>
      <c r="E187" s="284"/>
      <c r="F187" s="278"/>
      <c r="G187" s="287"/>
      <c r="H187" s="287"/>
      <c r="I187" s="287"/>
      <c r="J187" s="287"/>
      <c r="K187" s="281"/>
      <c r="L187" s="102"/>
      <c r="M187" s="162"/>
      <c r="N187" s="103"/>
      <c r="O187" s="288"/>
      <c r="P187" s="278"/>
      <c r="Q187" s="281"/>
      <c r="R187" s="284"/>
      <c r="S187" s="278"/>
      <c r="T187" s="287"/>
      <c r="U187" s="287"/>
      <c r="V187" s="287"/>
      <c r="W187" s="287"/>
      <c r="X187" s="281"/>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20"/>
      <c r="E189" s="320"/>
      <c r="F189" s="320"/>
      <c r="G189" s="320"/>
      <c r="H189" s="320"/>
      <c r="I189" s="320"/>
      <c r="J189" s="320"/>
      <c r="K189" s="320"/>
      <c r="L189" s="104"/>
      <c r="M189" s="157"/>
      <c r="N189" s="104"/>
      <c r="O189" s="117" t="s">
        <v>213</v>
      </c>
      <c r="P189" s="325" t="str">
        <f>'1ここに記入'!$B$3&amp;"滋賀県教育美術展出品票"</f>
        <v>第72回滋賀県教育美術展出品票</v>
      </c>
      <c r="Q189" s="320"/>
      <c r="R189" s="320"/>
      <c r="S189" s="320"/>
      <c r="T189" s="320"/>
      <c r="U189" s="320"/>
      <c r="V189" s="320"/>
      <c r="W189" s="320"/>
      <c r="X189" s="320"/>
    </row>
    <row r="190" spans="2:25" ht="15" customHeight="1">
      <c r="B190" s="327">
        <v>9</v>
      </c>
      <c r="C190" s="325"/>
      <c r="D190" s="320"/>
      <c r="E190" s="320"/>
      <c r="F190" s="320"/>
      <c r="G190" s="320"/>
      <c r="H190" s="320"/>
      <c r="I190" s="320"/>
      <c r="J190" s="320"/>
      <c r="K190" s="320"/>
      <c r="L190" s="104"/>
      <c r="M190" s="157"/>
      <c r="N190" s="104"/>
      <c r="O190" s="327">
        <v>10</v>
      </c>
      <c r="P190" s="325"/>
      <c r="Q190" s="320"/>
      <c r="R190" s="320"/>
      <c r="S190" s="320"/>
      <c r="T190" s="320"/>
      <c r="U190" s="320"/>
      <c r="V190" s="320"/>
      <c r="W190" s="320"/>
      <c r="X190" s="320"/>
    </row>
    <row r="191" spans="2:25" ht="15" customHeight="1" thickBot="1">
      <c r="B191" s="328"/>
      <c r="C191" s="325"/>
      <c r="D191" s="320"/>
      <c r="E191" s="320"/>
      <c r="F191" s="320"/>
      <c r="G191" s="320"/>
      <c r="H191" s="326"/>
      <c r="I191" s="326"/>
      <c r="J191" s="326"/>
      <c r="K191" s="326"/>
      <c r="L191" s="104"/>
      <c r="M191" s="157"/>
      <c r="N191" s="104"/>
      <c r="O191" s="328"/>
      <c r="P191" s="325"/>
      <c r="Q191" s="320"/>
      <c r="R191" s="320"/>
      <c r="S191" s="320"/>
      <c r="T191" s="320"/>
      <c r="U191" s="326"/>
      <c r="V191" s="326"/>
      <c r="W191" s="326"/>
      <c r="X191" s="326"/>
    </row>
    <row r="192" spans="2:25" ht="15" customHeight="1" thickTop="1" thickBot="1">
      <c r="B192" s="144" t="s">
        <v>157</v>
      </c>
      <c r="C192" s="289">
        <f>VLOOKUP(B190,'1ここに記入'!$A$13:$M$246,2)</f>
        <v>0</v>
      </c>
      <c r="D192" s="289">
        <f>VLOOKUP(B190,'1ここに記入'!$A$13:$M$246,3)</f>
        <v>0</v>
      </c>
      <c r="E192" s="289">
        <f>VLOOKUP(B190,'1ここに記入'!$A$13:$M$246,4)</f>
        <v>0</v>
      </c>
      <c r="F192" s="289">
        <f>VLOOKUP(B190,'1ここに記入'!$A$13:$M$246,5)</f>
        <v>0</v>
      </c>
      <c r="G192" s="289" t="str">
        <f>VLOOKUP(B190,'1ここに記入'!$A$13:$M$246,13)</f>
        <v>00</v>
      </c>
      <c r="H192" s="290" t="e">
        <f>'1ここに記入'!$H$10</f>
        <v>#N/A</v>
      </c>
      <c r="I192" s="291"/>
      <c r="J192" s="291"/>
      <c r="K192" s="292" t="s">
        <v>158</v>
      </c>
      <c r="L192" s="118"/>
      <c r="M192" s="158"/>
      <c r="N192" s="32"/>
      <c r="O192" s="144" t="s">
        <v>157</v>
      </c>
      <c r="P192" s="289">
        <f>VLOOKUP(O190,'1ここに記入'!$A$13:$M$246,2)</f>
        <v>0</v>
      </c>
      <c r="Q192" s="289">
        <f>VLOOKUP(O190,'1ここに記入'!$A$13:$M$246,3)</f>
        <v>0</v>
      </c>
      <c r="R192" s="289">
        <f>VLOOKUP(O190,'1ここに記入'!$A$13:$M$246,4)</f>
        <v>0</v>
      </c>
      <c r="S192" s="289">
        <f>VLOOKUP(O190,'1ここに記入'!$A$13:$M$246,5)</f>
        <v>0</v>
      </c>
      <c r="T192" s="289" t="str">
        <f>VLOOKUP(O190,'1ここに記入'!$A$13:$M$246,13)</f>
        <v>00</v>
      </c>
      <c r="U192" s="290" t="e">
        <f>'1ここに記入'!$H$10</f>
        <v>#N/A</v>
      </c>
      <c r="V192" s="291"/>
      <c r="W192" s="291"/>
      <c r="X192" s="292" t="s">
        <v>158</v>
      </c>
    </row>
    <row r="193" spans="2:24" ht="15" customHeight="1" thickTop="1" thickBot="1">
      <c r="B193" s="145"/>
      <c r="C193" s="289"/>
      <c r="D193" s="289"/>
      <c r="E193" s="289"/>
      <c r="F193" s="289"/>
      <c r="G193" s="289"/>
      <c r="H193" s="290"/>
      <c r="I193" s="291"/>
      <c r="J193" s="291"/>
      <c r="K193" s="292"/>
      <c r="L193" s="118"/>
      <c r="M193" s="158"/>
      <c r="N193" s="32"/>
      <c r="O193" s="145"/>
      <c r="P193" s="289"/>
      <c r="Q193" s="289"/>
      <c r="R193" s="289"/>
      <c r="S193" s="289"/>
      <c r="T193" s="289"/>
      <c r="U193" s="290"/>
      <c r="V193" s="291"/>
      <c r="W193" s="291"/>
      <c r="X193" s="292"/>
    </row>
    <row r="194" spans="2:24" ht="15" customHeight="1" thickTop="1" thickBot="1">
      <c r="B194" s="146" t="s">
        <v>159</v>
      </c>
      <c r="C194" s="289"/>
      <c r="D194" s="289"/>
      <c r="E194" s="289"/>
      <c r="F194" s="289"/>
      <c r="G194" s="289"/>
      <c r="H194" s="290"/>
      <c r="I194" s="291"/>
      <c r="J194" s="291"/>
      <c r="K194" s="292"/>
      <c r="L194" s="118"/>
      <c r="M194" s="158"/>
      <c r="N194" s="32"/>
      <c r="O194" s="146" t="s">
        <v>159</v>
      </c>
      <c r="P194" s="289"/>
      <c r="Q194" s="289"/>
      <c r="R194" s="289"/>
      <c r="S194" s="289"/>
      <c r="T194" s="289"/>
      <c r="U194" s="290"/>
      <c r="V194" s="291"/>
      <c r="W194" s="291"/>
      <c r="X194" s="292"/>
    </row>
    <row r="195" spans="2:24" ht="15" customHeight="1" thickTop="1">
      <c r="B195" s="264" t="s">
        <v>160</v>
      </c>
      <c r="C195" s="277" t="e">
        <f>'1ここに記入'!$G$10</f>
        <v>#N/A</v>
      </c>
      <c r="D195" s="286"/>
      <c r="E195" s="280"/>
      <c r="F195" s="264" t="s">
        <v>161</v>
      </c>
      <c r="G195" s="296" t="e">
        <f>'1ここに記入'!$I$10</f>
        <v>#N/A</v>
      </c>
      <c r="H195" s="297"/>
      <c r="I195" s="297"/>
      <c r="J195" s="297"/>
      <c r="K195" s="298"/>
      <c r="L195" s="100"/>
      <c r="M195" s="159"/>
      <c r="N195" s="99"/>
      <c r="O195" s="264" t="s">
        <v>160</v>
      </c>
      <c r="P195" s="277" t="e">
        <f>'1ここに記入'!$G$10</f>
        <v>#N/A</v>
      </c>
      <c r="Q195" s="286"/>
      <c r="R195" s="280"/>
      <c r="S195" s="264" t="s">
        <v>161</v>
      </c>
      <c r="T195" s="296" t="e">
        <f>'1ここに記入'!$I$10</f>
        <v>#N/A</v>
      </c>
      <c r="U195" s="297"/>
      <c r="V195" s="297"/>
      <c r="W195" s="297"/>
      <c r="X195" s="298"/>
    </row>
    <row r="196" spans="2:24" ht="15" customHeight="1">
      <c r="B196" s="264"/>
      <c r="C196" s="277"/>
      <c r="D196" s="286"/>
      <c r="E196" s="280"/>
      <c r="F196" s="264"/>
      <c r="G196" s="296"/>
      <c r="H196" s="297"/>
      <c r="I196" s="297"/>
      <c r="J196" s="297"/>
      <c r="K196" s="298"/>
      <c r="L196" s="101"/>
      <c r="M196" s="159"/>
      <c r="N196" s="99"/>
      <c r="O196" s="264"/>
      <c r="P196" s="277"/>
      <c r="Q196" s="286"/>
      <c r="R196" s="280"/>
      <c r="S196" s="264"/>
      <c r="T196" s="296"/>
      <c r="U196" s="297"/>
      <c r="V196" s="297"/>
      <c r="W196" s="297"/>
      <c r="X196" s="298"/>
    </row>
    <row r="197" spans="2:24" ht="15" customHeight="1">
      <c r="B197" s="264"/>
      <c r="C197" s="277"/>
      <c r="D197" s="286"/>
      <c r="E197" s="280"/>
      <c r="F197" s="264"/>
      <c r="G197" s="296"/>
      <c r="H197" s="297"/>
      <c r="I197" s="297"/>
      <c r="J197" s="297"/>
      <c r="K197" s="298"/>
      <c r="L197" s="101"/>
      <c r="M197" s="159"/>
      <c r="N197" s="99"/>
      <c r="O197" s="264"/>
      <c r="P197" s="277"/>
      <c r="Q197" s="286"/>
      <c r="R197" s="280"/>
      <c r="S197" s="264"/>
      <c r="T197" s="296"/>
      <c r="U197" s="297"/>
      <c r="V197" s="297"/>
      <c r="W197" s="297"/>
      <c r="X197" s="298"/>
    </row>
    <row r="198" spans="2:24" ht="15" customHeight="1" thickBot="1">
      <c r="B198" s="288"/>
      <c r="C198" s="278"/>
      <c r="D198" s="287"/>
      <c r="E198" s="281"/>
      <c r="F198" s="288"/>
      <c r="G198" s="299"/>
      <c r="H198" s="300"/>
      <c r="I198" s="300"/>
      <c r="J198" s="300"/>
      <c r="K198" s="301"/>
      <c r="L198" s="101"/>
      <c r="M198" s="159"/>
      <c r="N198" s="99"/>
      <c r="O198" s="288"/>
      <c r="P198" s="278"/>
      <c r="Q198" s="287"/>
      <c r="R198" s="281"/>
      <c r="S198" s="288"/>
      <c r="T198" s="299"/>
      <c r="U198" s="300"/>
      <c r="V198" s="300"/>
      <c r="W198" s="300"/>
      <c r="X198" s="301"/>
    </row>
    <row r="199" spans="2:24" ht="15" customHeight="1">
      <c r="B199" s="263" t="s">
        <v>162</v>
      </c>
      <c r="C199" s="265">
        <f>VLOOKUP(B190,'1ここに記入'!$A$13:$M$246,10)</f>
        <v>0</v>
      </c>
      <c r="D199" s="266"/>
      <c r="E199" s="266"/>
      <c r="F199" s="266"/>
      <c r="G199" s="266"/>
      <c r="H199" s="266"/>
      <c r="I199" s="267"/>
      <c r="J199" s="263" t="s">
        <v>203</v>
      </c>
      <c r="K199" s="321">
        <f>VLOOKUP(B190,'1ここに記入'!$A$13:$M$246,12)</f>
        <v>0</v>
      </c>
      <c r="L199" s="34"/>
      <c r="M199" s="160"/>
      <c r="N199" s="36"/>
      <c r="O199" s="263" t="s">
        <v>162</v>
      </c>
      <c r="P199" s="265">
        <f>VLOOKUP(O190,'1ここに記入'!$A$13:$M$246,10)</f>
        <v>0</v>
      </c>
      <c r="Q199" s="266"/>
      <c r="R199" s="266"/>
      <c r="S199" s="266"/>
      <c r="T199" s="266"/>
      <c r="U199" s="266"/>
      <c r="V199" s="267"/>
      <c r="W199" s="263" t="s">
        <v>203</v>
      </c>
      <c r="X199" s="321">
        <f>VLOOKUP(O190,'1ここに記入'!$A$13:$M$246,12)</f>
        <v>0</v>
      </c>
    </row>
    <row r="200" spans="2:24" ht="15" customHeight="1">
      <c r="B200" s="264"/>
      <c r="C200" s="268"/>
      <c r="D200" s="269"/>
      <c r="E200" s="269"/>
      <c r="F200" s="269"/>
      <c r="G200" s="269"/>
      <c r="H200" s="269"/>
      <c r="I200" s="270"/>
      <c r="J200" s="264"/>
      <c r="K200" s="322"/>
      <c r="L200" s="34"/>
      <c r="M200" s="160"/>
      <c r="N200" s="36"/>
      <c r="O200" s="264"/>
      <c r="P200" s="268"/>
      <c r="Q200" s="269"/>
      <c r="R200" s="269"/>
      <c r="S200" s="269"/>
      <c r="T200" s="269"/>
      <c r="U200" s="269"/>
      <c r="V200" s="270"/>
      <c r="W200" s="264"/>
      <c r="X200" s="322"/>
    </row>
    <row r="201" spans="2:24" ht="15" customHeight="1">
      <c r="B201" s="264"/>
      <c r="C201" s="268"/>
      <c r="D201" s="269"/>
      <c r="E201" s="269"/>
      <c r="F201" s="269"/>
      <c r="G201" s="269"/>
      <c r="H201" s="269"/>
      <c r="I201" s="270"/>
      <c r="J201" s="264"/>
      <c r="K201" s="322"/>
      <c r="L201" s="130"/>
      <c r="M201" s="161"/>
      <c r="N201" s="38"/>
      <c r="O201" s="264"/>
      <c r="P201" s="268"/>
      <c r="Q201" s="269"/>
      <c r="R201" s="269"/>
      <c r="S201" s="269"/>
      <c r="T201" s="269"/>
      <c r="U201" s="269"/>
      <c r="V201" s="270"/>
      <c r="W201" s="264"/>
      <c r="X201" s="322"/>
    </row>
    <row r="202" spans="2:24" ht="15" customHeight="1">
      <c r="B202" s="264"/>
      <c r="C202" s="268"/>
      <c r="D202" s="269"/>
      <c r="E202" s="269"/>
      <c r="F202" s="269"/>
      <c r="G202" s="269"/>
      <c r="H202" s="269"/>
      <c r="I202" s="270"/>
      <c r="J202" s="264"/>
      <c r="K202" s="322"/>
      <c r="L202" s="130"/>
      <c r="M202" s="161"/>
      <c r="N202" s="38"/>
      <c r="O202" s="264"/>
      <c r="P202" s="268"/>
      <c r="Q202" s="269"/>
      <c r="R202" s="269"/>
      <c r="S202" s="269"/>
      <c r="T202" s="269"/>
      <c r="U202" s="269"/>
      <c r="V202" s="270"/>
      <c r="W202" s="264"/>
      <c r="X202" s="322"/>
    </row>
    <row r="203" spans="2:24" ht="15" customHeight="1">
      <c r="B203" s="271" t="s">
        <v>1881</v>
      </c>
      <c r="C203" s="268">
        <f>VLOOKUP(B190,'1ここに記入'!$A$13:$M$246,11)</f>
        <v>0</v>
      </c>
      <c r="D203" s="269"/>
      <c r="E203" s="269"/>
      <c r="F203" s="269"/>
      <c r="G203" s="269"/>
      <c r="H203" s="269"/>
      <c r="I203" s="270"/>
      <c r="J203" s="264"/>
      <c r="K203" s="322"/>
      <c r="L203" s="130"/>
      <c r="M203" s="161"/>
      <c r="N203" s="38"/>
      <c r="O203" s="271" t="s">
        <v>1881</v>
      </c>
      <c r="P203" s="268">
        <f>VLOOKUP(O190,'1ここに記入'!$A$13:$M$246,11)</f>
        <v>0</v>
      </c>
      <c r="Q203" s="269"/>
      <c r="R203" s="269"/>
      <c r="S203" s="269"/>
      <c r="T203" s="269"/>
      <c r="U203" s="269"/>
      <c r="V203" s="270"/>
      <c r="W203" s="264"/>
      <c r="X203" s="322"/>
    </row>
    <row r="204" spans="2:24" ht="15" customHeight="1">
      <c r="B204" s="271"/>
      <c r="C204" s="268"/>
      <c r="D204" s="269"/>
      <c r="E204" s="269"/>
      <c r="F204" s="269"/>
      <c r="G204" s="269"/>
      <c r="H204" s="269"/>
      <c r="I204" s="270"/>
      <c r="J204" s="264"/>
      <c r="K204" s="322"/>
      <c r="L204" s="130"/>
      <c r="M204" s="161"/>
      <c r="N204" s="38"/>
      <c r="O204" s="271"/>
      <c r="P204" s="268"/>
      <c r="Q204" s="269"/>
      <c r="R204" s="269"/>
      <c r="S204" s="269"/>
      <c r="T204" s="269"/>
      <c r="U204" s="269"/>
      <c r="V204" s="270"/>
      <c r="W204" s="264"/>
      <c r="X204" s="322"/>
    </row>
    <row r="205" spans="2:24" ht="15" customHeight="1">
      <c r="B205" s="271"/>
      <c r="C205" s="268"/>
      <c r="D205" s="269"/>
      <c r="E205" s="269"/>
      <c r="F205" s="269"/>
      <c r="G205" s="269"/>
      <c r="H205" s="269"/>
      <c r="I205" s="270"/>
      <c r="J205" s="264"/>
      <c r="K205" s="322"/>
      <c r="L205" s="130"/>
      <c r="M205" s="161"/>
      <c r="N205" s="38"/>
      <c r="O205" s="271"/>
      <c r="P205" s="268"/>
      <c r="Q205" s="269"/>
      <c r="R205" s="269"/>
      <c r="S205" s="269"/>
      <c r="T205" s="269"/>
      <c r="U205" s="269"/>
      <c r="V205" s="270"/>
      <c r="W205" s="264"/>
      <c r="X205" s="322"/>
    </row>
    <row r="206" spans="2:24" ht="15" customHeight="1" thickBot="1">
      <c r="B206" s="272"/>
      <c r="C206" s="273"/>
      <c r="D206" s="274"/>
      <c r="E206" s="274"/>
      <c r="F206" s="274"/>
      <c r="G206" s="274"/>
      <c r="H206" s="274"/>
      <c r="I206" s="275"/>
      <c r="J206" s="288"/>
      <c r="K206" s="323"/>
      <c r="L206" s="130"/>
      <c r="M206" s="161"/>
      <c r="N206" s="38"/>
      <c r="O206" s="272"/>
      <c r="P206" s="273"/>
      <c r="Q206" s="274"/>
      <c r="R206" s="274"/>
      <c r="S206" s="274"/>
      <c r="T206" s="274"/>
      <c r="U206" s="274"/>
      <c r="V206" s="275"/>
      <c r="W206" s="288"/>
      <c r="X206" s="323"/>
    </row>
    <row r="207" spans="2:24" ht="15" customHeight="1">
      <c r="B207" s="263" t="s">
        <v>163</v>
      </c>
      <c r="C207" s="276">
        <f>VLOOKUP(B190,'1ここに記入'!$A$13:$M$246,5)</f>
        <v>0</v>
      </c>
      <c r="D207" s="279" t="str">
        <f>VLOOKUP(B190,'1ここに記入'!$A$13:$M$246,6)</f>
        <v>　</v>
      </c>
      <c r="E207" s="282" t="s">
        <v>164</v>
      </c>
      <c r="F207" s="276">
        <f>VLOOKUP(B190,'1ここに記入'!$A$13:$M$246,8)</f>
        <v>0</v>
      </c>
      <c r="G207" s="285" t="e">
        <f>VLOOKUP(F201,'1ここに記入'!$A$13:$M$246,2)</f>
        <v>#N/A</v>
      </c>
      <c r="H207" s="285" t="e">
        <f>VLOOKUP(G201,'1ここに記入'!$A$13:$M$246,2)</f>
        <v>#N/A</v>
      </c>
      <c r="I207" s="285" t="e">
        <f>VLOOKUP(H201,'1ここに記入'!$A$13:$M$246,2)</f>
        <v>#N/A</v>
      </c>
      <c r="J207" s="285" t="e">
        <f>VLOOKUP(I201,'1ここに記入'!$A$13:$M$246,2)</f>
        <v>#N/A</v>
      </c>
      <c r="K207" s="279" t="e">
        <f>VLOOKUP(J201,'1ここに記入'!$A$13:$M$246,2)</f>
        <v>#N/A</v>
      </c>
      <c r="L207" s="98"/>
      <c r="M207" s="159"/>
      <c r="N207" s="99"/>
      <c r="O207" s="263" t="s">
        <v>163</v>
      </c>
      <c r="P207" s="276">
        <f>VLOOKUP(O190,'1ここに記入'!$A$13:$M$246,5)</f>
        <v>0</v>
      </c>
      <c r="Q207" s="279" t="str">
        <f>VLOOKUP(O190,'1ここに記入'!$A$13:$M$246,6)</f>
        <v>　</v>
      </c>
      <c r="R207" s="282" t="s">
        <v>164</v>
      </c>
      <c r="S207" s="276">
        <f>VLOOKUP(O190,'1ここに記入'!$A$13:$M$246,8)</f>
        <v>0</v>
      </c>
      <c r="T207" s="285" t="e">
        <f>VLOOKUP(S201,'1ここに記入'!$A$13:$M$246,2)</f>
        <v>#N/A</v>
      </c>
      <c r="U207" s="285" t="e">
        <f>VLOOKUP(T201,'1ここに記入'!$A$13:$M$246,2)</f>
        <v>#N/A</v>
      </c>
      <c r="V207" s="285" t="e">
        <f>VLOOKUP(U201,'1ここに記入'!$A$13:$M$246,2)</f>
        <v>#N/A</v>
      </c>
      <c r="W207" s="285" t="e">
        <f>VLOOKUP(V201,'1ここに記入'!$A$13:$M$246,2)</f>
        <v>#N/A</v>
      </c>
      <c r="X207" s="279" t="e">
        <f>VLOOKUP(W201,'1ここに記入'!$A$13:$M$246,2)</f>
        <v>#N/A</v>
      </c>
    </row>
    <row r="208" spans="2:24" ht="15" customHeight="1">
      <c r="B208" s="264"/>
      <c r="C208" s="277"/>
      <c r="D208" s="280"/>
      <c r="E208" s="283"/>
      <c r="F208" s="277"/>
      <c r="G208" s="286"/>
      <c r="H208" s="286"/>
      <c r="I208" s="286"/>
      <c r="J208" s="286"/>
      <c r="K208" s="280"/>
      <c r="L208" s="98"/>
      <c r="M208" s="159"/>
      <c r="N208" s="99"/>
      <c r="O208" s="264"/>
      <c r="P208" s="277"/>
      <c r="Q208" s="280"/>
      <c r="R208" s="283"/>
      <c r="S208" s="277"/>
      <c r="T208" s="286"/>
      <c r="U208" s="286"/>
      <c r="V208" s="286"/>
      <c r="W208" s="286"/>
      <c r="X208" s="280"/>
    </row>
    <row r="209" spans="2:25" ht="15" customHeight="1">
      <c r="B209" s="264"/>
      <c r="C209" s="277"/>
      <c r="D209" s="280"/>
      <c r="E209" s="283"/>
      <c r="F209" s="277"/>
      <c r="G209" s="286"/>
      <c r="H209" s="286"/>
      <c r="I209" s="286"/>
      <c r="J209" s="286"/>
      <c r="K209" s="280"/>
      <c r="L209" s="98"/>
      <c r="M209" s="159"/>
      <c r="N209" s="99"/>
      <c r="O209" s="264"/>
      <c r="P209" s="277"/>
      <c r="Q209" s="280"/>
      <c r="R209" s="283"/>
      <c r="S209" s="277"/>
      <c r="T209" s="286"/>
      <c r="U209" s="286"/>
      <c r="V209" s="286"/>
      <c r="W209" s="286"/>
      <c r="X209" s="280"/>
    </row>
    <row r="210" spans="2:25" ht="15" customHeight="1" thickBot="1">
      <c r="B210" s="288"/>
      <c r="C210" s="278"/>
      <c r="D210" s="281"/>
      <c r="E210" s="284"/>
      <c r="F210" s="278"/>
      <c r="G210" s="287"/>
      <c r="H210" s="286"/>
      <c r="I210" s="286"/>
      <c r="J210" s="286"/>
      <c r="K210" s="280"/>
      <c r="L210" s="98"/>
      <c r="M210" s="159"/>
      <c r="N210" s="99"/>
      <c r="O210" s="288"/>
      <c r="P210" s="278"/>
      <c r="Q210" s="281"/>
      <c r="R210" s="284"/>
      <c r="S210" s="278"/>
      <c r="T210" s="287"/>
      <c r="U210" s="286"/>
      <c r="V210" s="286"/>
      <c r="W210" s="286"/>
      <c r="X210" s="280"/>
    </row>
    <row r="211" spans="2:25" ht="15" customHeight="1" thickTop="1">
      <c r="B211" s="263" t="s">
        <v>165</v>
      </c>
      <c r="C211" s="293">
        <f>VLOOKUP(B190,'1ここに記入'!$A$13:$M$246,9)</f>
        <v>0</v>
      </c>
      <c r="D211" s="294" t="e">
        <f>VLOOKUP(C209,'1ここに記入'!$A$13:$M$246,2)</f>
        <v>#N/A</v>
      </c>
      <c r="E211" s="294" t="e">
        <f>VLOOKUP(D209,'1ここに記入'!$A$13:$M$246,2)</f>
        <v>#N/A</v>
      </c>
      <c r="F211" s="294" t="e">
        <f>VLOOKUP(E209,'1ここに記入'!$A$13:$M$246,2)</f>
        <v>#N/A</v>
      </c>
      <c r="G211" s="302" t="e">
        <f>VLOOKUP(F209,'1ここに記入'!$A$13:$M$246,2)</f>
        <v>#N/A</v>
      </c>
      <c r="H211" s="305" t="s">
        <v>167</v>
      </c>
      <c r="I211" s="308">
        <f>'1ここに記入'!$G$9</f>
        <v>0</v>
      </c>
      <c r="J211" s="309"/>
      <c r="K211" s="310"/>
      <c r="L211" s="102"/>
      <c r="M211" s="162"/>
      <c r="N211" s="103"/>
      <c r="O211" s="263" t="s">
        <v>165</v>
      </c>
      <c r="P211" s="293">
        <f>VLOOKUP(O190,'1ここに記入'!$A$13:$M$246,9)</f>
        <v>0</v>
      </c>
      <c r="Q211" s="294" t="e">
        <f>VLOOKUP(P209,'1ここに記入'!$A$13:$M$246,2)</f>
        <v>#N/A</v>
      </c>
      <c r="R211" s="294" t="e">
        <f>VLOOKUP(Q209,'1ここに記入'!$A$13:$M$246,2)</f>
        <v>#N/A</v>
      </c>
      <c r="S211" s="294" t="e">
        <f>VLOOKUP(R209,'1ここに記入'!$A$13:$M$246,2)</f>
        <v>#N/A</v>
      </c>
      <c r="T211" s="302" t="e">
        <f>VLOOKUP(S209,'1ここに記入'!$A$13:$M$246,2)</f>
        <v>#N/A</v>
      </c>
      <c r="U211" s="305" t="s">
        <v>167</v>
      </c>
      <c r="V211" s="308">
        <f>'1ここに記入'!$G$9</f>
        <v>0</v>
      </c>
      <c r="W211" s="309"/>
      <c r="X211" s="310"/>
    </row>
    <row r="212" spans="2:25" ht="15" customHeight="1">
      <c r="B212" s="264"/>
      <c r="C212" s="296"/>
      <c r="D212" s="297"/>
      <c r="E212" s="297"/>
      <c r="F212" s="297"/>
      <c r="G212" s="303"/>
      <c r="H212" s="306"/>
      <c r="I212" s="311"/>
      <c r="J212" s="312"/>
      <c r="K212" s="313"/>
      <c r="L212" s="102"/>
      <c r="M212" s="162"/>
      <c r="N212" s="103"/>
      <c r="O212" s="264"/>
      <c r="P212" s="296"/>
      <c r="Q212" s="297"/>
      <c r="R212" s="297"/>
      <c r="S212" s="297"/>
      <c r="T212" s="303"/>
      <c r="U212" s="306"/>
      <c r="V212" s="311"/>
      <c r="W212" s="312"/>
      <c r="X212" s="313"/>
    </row>
    <row r="213" spans="2:25" ht="15" customHeight="1" thickBot="1">
      <c r="B213" s="288"/>
      <c r="C213" s="299"/>
      <c r="D213" s="300"/>
      <c r="E213" s="300"/>
      <c r="F213" s="300"/>
      <c r="G213" s="304"/>
      <c r="H213" s="306"/>
      <c r="I213" s="311"/>
      <c r="J213" s="312"/>
      <c r="K213" s="313"/>
      <c r="L213" s="102"/>
      <c r="M213" s="162"/>
      <c r="N213" s="103"/>
      <c r="O213" s="288"/>
      <c r="P213" s="299"/>
      <c r="Q213" s="300"/>
      <c r="R213" s="300"/>
      <c r="S213" s="300"/>
      <c r="T213" s="304"/>
      <c r="U213" s="306"/>
      <c r="V213" s="311"/>
      <c r="W213" s="312"/>
      <c r="X213" s="313"/>
    </row>
    <row r="214" spans="2:25" ht="15" customHeight="1" thickBot="1">
      <c r="B214" s="317" t="s">
        <v>166</v>
      </c>
      <c r="C214" s="317"/>
      <c r="D214" s="317"/>
      <c r="E214" s="317"/>
      <c r="F214" s="317"/>
      <c r="G214" s="318"/>
      <c r="H214" s="307"/>
      <c r="I214" s="314"/>
      <c r="J214" s="315"/>
      <c r="K214" s="316"/>
      <c r="L214" s="102"/>
      <c r="M214" s="163"/>
      <c r="N214" s="41"/>
      <c r="O214" s="317" t="s">
        <v>166</v>
      </c>
      <c r="P214" s="317"/>
      <c r="Q214" s="317"/>
      <c r="R214" s="317"/>
      <c r="S214" s="317"/>
      <c r="T214" s="318"/>
      <c r="U214" s="307"/>
      <c r="V214" s="314"/>
      <c r="W214" s="315"/>
      <c r="X214" s="316"/>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324" t="s">
        <v>1982</v>
      </c>
      <c r="C217" s="324"/>
      <c r="D217" s="324"/>
      <c r="E217" s="324"/>
      <c r="F217" s="324"/>
      <c r="G217" s="324"/>
      <c r="H217" s="324"/>
      <c r="I217" s="324"/>
      <c r="J217" s="324"/>
      <c r="K217" s="324"/>
      <c r="L217" s="156"/>
      <c r="M217" s="164"/>
      <c r="N217" s="156"/>
      <c r="O217" s="324" t="s">
        <v>1982</v>
      </c>
      <c r="P217" s="324"/>
      <c r="Q217" s="324"/>
      <c r="R217" s="324"/>
      <c r="S217" s="324"/>
      <c r="T217" s="324"/>
      <c r="U217" s="324"/>
      <c r="V217" s="324"/>
      <c r="W217" s="324"/>
      <c r="X217" s="324"/>
    </row>
    <row r="218" spans="2:25" ht="15" customHeight="1">
      <c r="B218" s="132"/>
      <c r="C218" s="319" t="str">
        <f>'1ここに記入'!$B$3&amp;"県教美展　特選確認票"</f>
        <v>第72回県教美展　特選確認票</v>
      </c>
      <c r="D218" s="319"/>
      <c r="E218" s="319"/>
      <c r="F218" s="319"/>
      <c r="G218" s="319"/>
      <c r="H218" s="319"/>
      <c r="I218" s="319"/>
      <c r="J218" s="319"/>
      <c r="K218" s="319"/>
      <c r="L218" s="104"/>
      <c r="M218" s="157"/>
      <c r="N218" s="104"/>
      <c r="O218" s="132"/>
      <c r="P218" s="319" t="str">
        <f>'1ここに記入'!$B$3&amp;"県教美展　特選確認票"</f>
        <v>第72回県教美展　特選確認票</v>
      </c>
      <c r="Q218" s="319"/>
      <c r="R218" s="319"/>
      <c r="S218" s="319"/>
      <c r="T218" s="319"/>
      <c r="U218" s="319"/>
      <c r="V218" s="319"/>
      <c r="W218" s="319"/>
      <c r="X218" s="319"/>
    </row>
    <row r="219" spans="2:25" ht="15" customHeight="1" thickBot="1">
      <c r="B219" s="165"/>
      <c r="C219" s="320"/>
      <c r="D219" s="320"/>
      <c r="E219" s="320"/>
      <c r="F219" s="320"/>
      <c r="G219" s="320"/>
      <c r="H219" s="320"/>
      <c r="I219" s="320"/>
      <c r="J219" s="320"/>
      <c r="K219" s="320"/>
      <c r="L219" s="104"/>
      <c r="M219" s="157"/>
      <c r="N219" s="104"/>
      <c r="O219" s="165"/>
      <c r="P219" s="320"/>
      <c r="Q219" s="320"/>
      <c r="R219" s="320"/>
      <c r="S219" s="320"/>
      <c r="T219" s="320"/>
      <c r="U219" s="320"/>
      <c r="V219" s="320"/>
      <c r="W219" s="320"/>
      <c r="X219" s="320"/>
    </row>
    <row r="220" spans="2:25" ht="15" customHeight="1" thickTop="1" thickBot="1">
      <c r="B220" s="144" t="s">
        <v>157</v>
      </c>
      <c r="C220" s="289">
        <f>VLOOKUP(B190,'1ここに記入'!$A$13:$M$246,2)</f>
        <v>0</v>
      </c>
      <c r="D220" s="289">
        <f>VLOOKUP(B190,'1ここに記入'!$A$13:$M$246,3)</f>
        <v>0</v>
      </c>
      <c r="E220" s="289">
        <f>VLOOKUP(B190,'1ここに記入'!$A$13:$M$246,4)</f>
        <v>0</v>
      </c>
      <c r="F220" s="289">
        <f>VLOOKUP(B190,'1ここに記入'!$A$13:$M$246,5)</f>
        <v>0</v>
      </c>
      <c r="G220" s="289" t="str">
        <f>VLOOKUP(B190,'1ここに記入'!$A$13:$M$246,13)</f>
        <v>00</v>
      </c>
      <c r="H220" s="290" t="e">
        <f>'1ここに記入'!$H$10</f>
        <v>#N/A</v>
      </c>
      <c r="I220" s="291"/>
      <c r="J220" s="291"/>
      <c r="K220" s="292" t="s">
        <v>158</v>
      </c>
      <c r="L220" s="104"/>
      <c r="M220" s="157"/>
      <c r="N220" s="104"/>
      <c r="O220" s="144" t="s">
        <v>157</v>
      </c>
      <c r="P220" s="289">
        <f>VLOOKUP(O190,'1ここに記入'!$A$13:$M$246,2)</f>
        <v>0</v>
      </c>
      <c r="Q220" s="289">
        <f>VLOOKUP(O190,'1ここに記入'!$A$13:$M$246,3)</f>
        <v>0</v>
      </c>
      <c r="R220" s="289">
        <f>VLOOKUP(O190,'1ここに記入'!$A$13:$M$246,4)</f>
        <v>0</v>
      </c>
      <c r="S220" s="289">
        <f>VLOOKUP(O190,'1ここに記入'!$A$13:$M$246,5)</f>
        <v>0</v>
      </c>
      <c r="T220" s="289" t="str">
        <f>VLOOKUP(O190,'1ここに記入'!$A$13:$M$246,13)</f>
        <v>00</v>
      </c>
      <c r="U220" s="290" t="e">
        <f>'1ここに記入'!$H$10</f>
        <v>#N/A</v>
      </c>
      <c r="V220" s="291"/>
      <c r="W220" s="291"/>
      <c r="X220" s="292" t="s">
        <v>158</v>
      </c>
    </row>
    <row r="221" spans="2:25" ht="15" customHeight="1" thickTop="1" thickBot="1">
      <c r="B221" s="145"/>
      <c r="C221" s="289"/>
      <c r="D221" s="289"/>
      <c r="E221" s="289"/>
      <c r="F221" s="289"/>
      <c r="G221" s="289"/>
      <c r="H221" s="290"/>
      <c r="I221" s="291"/>
      <c r="J221" s="291"/>
      <c r="K221" s="292"/>
      <c r="L221" s="104"/>
      <c r="M221" s="157"/>
      <c r="N221" s="104"/>
      <c r="O221" s="145"/>
      <c r="P221" s="289"/>
      <c r="Q221" s="289"/>
      <c r="R221" s="289"/>
      <c r="S221" s="289"/>
      <c r="T221" s="289"/>
      <c r="U221" s="290"/>
      <c r="V221" s="291"/>
      <c r="W221" s="291"/>
      <c r="X221" s="292"/>
    </row>
    <row r="222" spans="2:25" ht="15" customHeight="1" thickTop="1" thickBot="1">
      <c r="B222" s="146" t="s">
        <v>159</v>
      </c>
      <c r="C222" s="289"/>
      <c r="D222" s="289"/>
      <c r="E222" s="289"/>
      <c r="F222" s="289"/>
      <c r="G222" s="289"/>
      <c r="H222" s="290"/>
      <c r="I222" s="291"/>
      <c r="J222" s="291"/>
      <c r="K222" s="292"/>
      <c r="L222" s="104"/>
      <c r="M222" s="157"/>
      <c r="N222" s="104"/>
      <c r="O222" s="146" t="s">
        <v>159</v>
      </c>
      <c r="P222" s="289"/>
      <c r="Q222" s="289"/>
      <c r="R222" s="289"/>
      <c r="S222" s="289"/>
      <c r="T222" s="289"/>
      <c r="U222" s="290"/>
      <c r="V222" s="291"/>
      <c r="W222" s="291"/>
      <c r="X222" s="292"/>
    </row>
    <row r="223" spans="2:25" ht="15" customHeight="1" thickTop="1">
      <c r="B223" s="263" t="s">
        <v>160</v>
      </c>
      <c r="C223" s="276" t="e">
        <f>'1ここに記入'!$G$10</f>
        <v>#N/A</v>
      </c>
      <c r="D223" s="285"/>
      <c r="E223" s="279"/>
      <c r="F223" s="263" t="s">
        <v>161</v>
      </c>
      <c r="G223" s="293" t="e">
        <f>'1ここに記入'!$I$10</f>
        <v>#N/A</v>
      </c>
      <c r="H223" s="294"/>
      <c r="I223" s="294"/>
      <c r="J223" s="294"/>
      <c r="K223" s="295"/>
      <c r="L223" s="100"/>
      <c r="M223" s="159"/>
      <c r="N223" s="99"/>
      <c r="O223" s="263" t="s">
        <v>160</v>
      </c>
      <c r="P223" s="276" t="e">
        <f>'1ここに記入'!$G$10</f>
        <v>#N/A</v>
      </c>
      <c r="Q223" s="285"/>
      <c r="R223" s="279"/>
      <c r="S223" s="263" t="s">
        <v>161</v>
      </c>
      <c r="T223" s="293" t="e">
        <f>'1ここに記入'!$I$10</f>
        <v>#N/A</v>
      </c>
      <c r="U223" s="294"/>
      <c r="V223" s="294"/>
      <c r="W223" s="294"/>
      <c r="X223" s="295"/>
      <c r="Y223" s="143"/>
    </row>
    <row r="224" spans="2:25" ht="15" customHeight="1">
      <c r="B224" s="264"/>
      <c r="C224" s="277"/>
      <c r="D224" s="286"/>
      <c r="E224" s="280"/>
      <c r="F224" s="264"/>
      <c r="G224" s="296"/>
      <c r="H224" s="297"/>
      <c r="I224" s="297"/>
      <c r="J224" s="297"/>
      <c r="K224" s="298"/>
      <c r="L224" s="101"/>
      <c r="M224" s="159"/>
      <c r="N224" s="99"/>
      <c r="O224" s="264"/>
      <c r="P224" s="277"/>
      <c r="Q224" s="286"/>
      <c r="R224" s="280"/>
      <c r="S224" s="264"/>
      <c r="T224" s="296"/>
      <c r="U224" s="297"/>
      <c r="V224" s="297"/>
      <c r="W224" s="297"/>
      <c r="X224" s="298"/>
      <c r="Y224" s="143"/>
    </row>
    <row r="225" spans="2:25" ht="15" customHeight="1" thickBot="1">
      <c r="B225" s="288"/>
      <c r="C225" s="278"/>
      <c r="D225" s="287"/>
      <c r="E225" s="281"/>
      <c r="F225" s="288"/>
      <c r="G225" s="299"/>
      <c r="H225" s="300"/>
      <c r="I225" s="300"/>
      <c r="J225" s="300"/>
      <c r="K225" s="301"/>
      <c r="L225" s="101"/>
      <c r="M225" s="159"/>
      <c r="N225" s="99"/>
      <c r="O225" s="288"/>
      <c r="P225" s="278"/>
      <c r="Q225" s="287"/>
      <c r="R225" s="281"/>
      <c r="S225" s="288"/>
      <c r="T225" s="299"/>
      <c r="U225" s="300"/>
      <c r="V225" s="300"/>
      <c r="W225" s="300"/>
      <c r="X225" s="301"/>
      <c r="Y225" s="143"/>
    </row>
    <row r="226" spans="2:25" ht="15" customHeight="1">
      <c r="B226" s="263" t="s">
        <v>162</v>
      </c>
      <c r="C226" s="265">
        <f>VLOOKUP(B190,'1ここに記入'!$A$13:$M$246,10)</f>
        <v>0</v>
      </c>
      <c r="D226" s="266"/>
      <c r="E226" s="266"/>
      <c r="F226" s="266"/>
      <c r="G226" s="266"/>
      <c r="H226" s="266"/>
      <c r="I226" s="266"/>
      <c r="J226" s="266"/>
      <c r="K226" s="267"/>
      <c r="L226" s="34"/>
      <c r="M226" s="160"/>
      <c r="N226" s="36"/>
      <c r="O226" s="263" t="s">
        <v>162</v>
      </c>
      <c r="P226" s="265">
        <f>VLOOKUP(O190,'1ここに記入'!$A$13:$M$246,10)</f>
        <v>0</v>
      </c>
      <c r="Q226" s="266"/>
      <c r="R226" s="266"/>
      <c r="S226" s="266"/>
      <c r="T226" s="266"/>
      <c r="U226" s="266"/>
      <c r="V226" s="266"/>
      <c r="W226" s="266"/>
      <c r="X226" s="267"/>
      <c r="Y226" s="143"/>
    </row>
    <row r="227" spans="2:25" ht="15" customHeight="1">
      <c r="B227" s="264"/>
      <c r="C227" s="268"/>
      <c r="D227" s="269"/>
      <c r="E227" s="269"/>
      <c r="F227" s="269"/>
      <c r="G227" s="269"/>
      <c r="H227" s="269"/>
      <c r="I227" s="269"/>
      <c r="J227" s="269"/>
      <c r="K227" s="270"/>
      <c r="L227" s="130"/>
      <c r="M227" s="161"/>
      <c r="N227" s="38"/>
      <c r="O227" s="264"/>
      <c r="P227" s="268"/>
      <c r="Q227" s="269"/>
      <c r="R227" s="269"/>
      <c r="S227" s="269"/>
      <c r="T227" s="269"/>
      <c r="U227" s="269"/>
      <c r="V227" s="269"/>
      <c r="W227" s="269"/>
      <c r="X227" s="270"/>
      <c r="Y227" s="143"/>
    </row>
    <row r="228" spans="2:25" ht="15" customHeight="1">
      <c r="B228" s="264"/>
      <c r="C228" s="268"/>
      <c r="D228" s="269"/>
      <c r="E228" s="269"/>
      <c r="F228" s="269"/>
      <c r="G228" s="269"/>
      <c r="H228" s="269"/>
      <c r="I228" s="269"/>
      <c r="J228" s="269"/>
      <c r="K228" s="270"/>
      <c r="L228" s="130"/>
      <c r="M228" s="161"/>
      <c r="N228" s="38"/>
      <c r="O228" s="264"/>
      <c r="P228" s="268"/>
      <c r="Q228" s="269"/>
      <c r="R228" s="269"/>
      <c r="S228" s="269"/>
      <c r="T228" s="269"/>
      <c r="U228" s="269"/>
      <c r="V228" s="269"/>
      <c r="W228" s="269"/>
      <c r="X228" s="270"/>
      <c r="Y228" s="143"/>
    </row>
    <row r="229" spans="2:25" ht="15" customHeight="1">
      <c r="B229" s="271" t="s">
        <v>1881</v>
      </c>
      <c r="C229" s="268">
        <f>VLOOKUP(B190,'1ここに記入'!$A$13:$M$246,11)</f>
        <v>0</v>
      </c>
      <c r="D229" s="269"/>
      <c r="E229" s="269"/>
      <c r="F229" s="269"/>
      <c r="G229" s="269"/>
      <c r="H229" s="269"/>
      <c r="I229" s="269"/>
      <c r="J229" s="269"/>
      <c r="K229" s="270"/>
      <c r="L229" s="98"/>
      <c r="M229" s="159"/>
      <c r="N229" s="99"/>
      <c r="O229" s="271" t="s">
        <v>1881</v>
      </c>
      <c r="P229" s="268">
        <f>VLOOKUP(O190,'1ここに記入'!$A$13:$M$246,11)</f>
        <v>0</v>
      </c>
      <c r="Q229" s="269"/>
      <c r="R229" s="269"/>
      <c r="S229" s="269"/>
      <c r="T229" s="269"/>
      <c r="U229" s="269"/>
      <c r="V229" s="269"/>
      <c r="W229" s="269"/>
      <c r="X229" s="270"/>
      <c r="Y229" s="143"/>
    </row>
    <row r="230" spans="2:25" ht="15" customHeight="1">
      <c r="B230" s="271"/>
      <c r="C230" s="268"/>
      <c r="D230" s="269"/>
      <c r="E230" s="269"/>
      <c r="F230" s="269"/>
      <c r="G230" s="269"/>
      <c r="H230" s="269"/>
      <c r="I230" s="269"/>
      <c r="J230" s="269"/>
      <c r="K230" s="270"/>
      <c r="L230" s="98"/>
      <c r="M230" s="159"/>
      <c r="N230" s="99"/>
      <c r="O230" s="271"/>
      <c r="P230" s="268"/>
      <c r="Q230" s="269"/>
      <c r="R230" s="269"/>
      <c r="S230" s="269"/>
      <c r="T230" s="269"/>
      <c r="U230" s="269"/>
      <c r="V230" s="269"/>
      <c r="W230" s="269"/>
      <c r="X230" s="270"/>
      <c r="Y230" s="143"/>
    </row>
    <row r="231" spans="2:25" ht="15" customHeight="1" thickBot="1">
      <c r="B231" s="272"/>
      <c r="C231" s="273"/>
      <c r="D231" s="274"/>
      <c r="E231" s="274"/>
      <c r="F231" s="274"/>
      <c r="G231" s="274"/>
      <c r="H231" s="274"/>
      <c r="I231" s="274"/>
      <c r="J231" s="274"/>
      <c r="K231" s="275"/>
      <c r="L231" s="98"/>
      <c r="M231" s="159"/>
      <c r="N231" s="99"/>
      <c r="O231" s="272"/>
      <c r="P231" s="273"/>
      <c r="Q231" s="274"/>
      <c r="R231" s="274"/>
      <c r="S231" s="274"/>
      <c r="T231" s="274"/>
      <c r="U231" s="274"/>
      <c r="V231" s="274"/>
      <c r="W231" s="274"/>
      <c r="X231" s="275"/>
      <c r="Y231" s="143"/>
    </row>
    <row r="232" spans="2:25" ht="15" customHeight="1">
      <c r="B232" s="263" t="s">
        <v>163</v>
      </c>
      <c r="C232" s="276">
        <f>VLOOKUP(B190,'1ここに記入'!$A$13:$M$246,5)</f>
        <v>0</v>
      </c>
      <c r="D232" s="279" t="str">
        <f>VLOOKUP(B190,'1ここに記入'!$A$13:$M$246,6)</f>
        <v>　</v>
      </c>
      <c r="E232" s="282" t="s">
        <v>164</v>
      </c>
      <c r="F232" s="276">
        <f>VLOOKUP(B190,'1ここに記入'!$A$13:$M$246,8)</f>
        <v>0</v>
      </c>
      <c r="G232" s="285" t="e">
        <f>VLOOKUP(F227,'1ここに記入'!$A$13:$M$246,2)</f>
        <v>#N/A</v>
      </c>
      <c r="H232" s="285" t="e">
        <f>VLOOKUP(G227,'1ここに記入'!$A$13:$M$246,2)</f>
        <v>#N/A</v>
      </c>
      <c r="I232" s="285" t="e">
        <f>VLOOKUP(H227,'1ここに記入'!$A$13:$M$246,2)</f>
        <v>#N/A</v>
      </c>
      <c r="J232" s="285" t="e">
        <f>VLOOKUP(I227,'1ここに記入'!$A$13:$M$246,2)</f>
        <v>#N/A</v>
      </c>
      <c r="K232" s="279" t="e">
        <f>VLOOKUP(J227,'1ここに記入'!$A$13:$M$246,2)</f>
        <v>#N/A</v>
      </c>
      <c r="L232" s="102"/>
      <c r="M232" s="162"/>
      <c r="N232" s="103"/>
      <c r="O232" s="263" t="s">
        <v>163</v>
      </c>
      <c r="P232" s="276">
        <f>VLOOKUP(O190,'1ここに記入'!$A$13:$M$246,5)</f>
        <v>0</v>
      </c>
      <c r="Q232" s="279" t="str">
        <f>VLOOKUP(O190,'1ここに記入'!$A$13:$M$246,6)</f>
        <v>　</v>
      </c>
      <c r="R232" s="282" t="s">
        <v>164</v>
      </c>
      <c r="S232" s="276">
        <f>VLOOKUP(O190,'1ここに記入'!$A$13:$M$246,8)</f>
        <v>0</v>
      </c>
      <c r="T232" s="285" t="e">
        <f>VLOOKUP(S227,'1ここに記入'!$A$13:$M$246,2)</f>
        <v>#N/A</v>
      </c>
      <c r="U232" s="285" t="e">
        <f>VLOOKUP(T227,'1ここに記入'!$A$13:$M$246,2)</f>
        <v>#N/A</v>
      </c>
      <c r="V232" s="285" t="e">
        <f>VLOOKUP(U227,'1ここに記入'!$A$13:$M$246,2)</f>
        <v>#N/A</v>
      </c>
      <c r="W232" s="285" t="e">
        <f>VLOOKUP(V227,'1ここに記入'!$A$13:$M$246,2)</f>
        <v>#N/A</v>
      </c>
      <c r="X232" s="279" t="e">
        <f>VLOOKUP(W227,'1ここに記入'!$A$13:$M$246,2)</f>
        <v>#N/A</v>
      </c>
      <c r="Y232" s="143"/>
    </row>
    <row r="233" spans="2:25" ht="15" customHeight="1">
      <c r="B233" s="264"/>
      <c r="C233" s="277"/>
      <c r="D233" s="280"/>
      <c r="E233" s="283"/>
      <c r="F233" s="277"/>
      <c r="G233" s="286"/>
      <c r="H233" s="286"/>
      <c r="I233" s="286"/>
      <c r="J233" s="286"/>
      <c r="K233" s="280"/>
      <c r="L233" s="102"/>
      <c r="M233" s="162"/>
      <c r="N233" s="103"/>
      <c r="O233" s="264"/>
      <c r="P233" s="277"/>
      <c r="Q233" s="280"/>
      <c r="R233" s="283"/>
      <c r="S233" s="277"/>
      <c r="T233" s="286"/>
      <c r="U233" s="286"/>
      <c r="V233" s="286"/>
      <c r="W233" s="286"/>
      <c r="X233" s="280"/>
      <c r="Y233" s="143"/>
    </row>
    <row r="234" spans="2:25" ht="15" customHeight="1" thickBot="1">
      <c r="B234" s="288"/>
      <c r="C234" s="278"/>
      <c r="D234" s="281"/>
      <c r="E234" s="284"/>
      <c r="F234" s="278"/>
      <c r="G234" s="287"/>
      <c r="H234" s="287"/>
      <c r="I234" s="287"/>
      <c r="J234" s="287"/>
      <c r="K234" s="281"/>
      <c r="L234" s="102"/>
      <c r="M234" s="162"/>
      <c r="N234" s="103"/>
      <c r="O234" s="288"/>
      <c r="P234" s="278"/>
      <c r="Q234" s="281"/>
      <c r="R234" s="284"/>
      <c r="S234" s="278"/>
      <c r="T234" s="287"/>
      <c r="U234" s="287"/>
      <c r="V234" s="287"/>
      <c r="W234" s="287"/>
      <c r="X234" s="281"/>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20"/>
      <c r="E236" s="320"/>
      <c r="F236" s="320"/>
      <c r="G236" s="320"/>
      <c r="H236" s="320"/>
      <c r="I236" s="320"/>
      <c r="J236" s="320"/>
      <c r="K236" s="320"/>
      <c r="L236" s="104"/>
      <c r="M236" s="157"/>
      <c r="N236" s="104"/>
      <c r="O236" s="117" t="s">
        <v>213</v>
      </c>
      <c r="P236" s="325" t="str">
        <f>'1ここに記入'!$B$3&amp;"滋賀県教育美術展出品票"</f>
        <v>第72回滋賀県教育美術展出品票</v>
      </c>
      <c r="Q236" s="320"/>
      <c r="R236" s="320"/>
      <c r="S236" s="320"/>
      <c r="T236" s="320"/>
      <c r="U236" s="320"/>
      <c r="V236" s="320"/>
      <c r="W236" s="320"/>
      <c r="X236" s="320"/>
    </row>
    <row r="237" spans="2:25" ht="15" customHeight="1">
      <c r="B237" s="327">
        <v>11</v>
      </c>
      <c r="C237" s="325"/>
      <c r="D237" s="320"/>
      <c r="E237" s="320"/>
      <c r="F237" s="320"/>
      <c r="G237" s="320"/>
      <c r="H237" s="320"/>
      <c r="I237" s="320"/>
      <c r="J237" s="320"/>
      <c r="K237" s="320"/>
      <c r="L237" s="104"/>
      <c r="M237" s="157"/>
      <c r="N237" s="104"/>
      <c r="O237" s="327">
        <v>12</v>
      </c>
      <c r="P237" s="325"/>
      <c r="Q237" s="320"/>
      <c r="R237" s="320"/>
      <c r="S237" s="320"/>
      <c r="T237" s="320"/>
      <c r="U237" s="320"/>
      <c r="V237" s="320"/>
      <c r="W237" s="320"/>
      <c r="X237" s="320"/>
    </row>
    <row r="238" spans="2:25" ht="15" customHeight="1" thickBot="1">
      <c r="B238" s="328"/>
      <c r="C238" s="325"/>
      <c r="D238" s="320"/>
      <c r="E238" s="320"/>
      <c r="F238" s="320"/>
      <c r="G238" s="320"/>
      <c r="H238" s="326"/>
      <c r="I238" s="326"/>
      <c r="J238" s="326"/>
      <c r="K238" s="326"/>
      <c r="L238" s="104"/>
      <c r="M238" s="157"/>
      <c r="N238" s="104"/>
      <c r="O238" s="328"/>
      <c r="P238" s="325"/>
      <c r="Q238" s="320"/>
      <c r="R238" s="320"/>
      <c r="S238" s="320"/>
      <c r="T238" s="320"/>
      <c r="U238" s="326"/>
      <c r="V238" s="326"/>
      <c r="W238" s="326"/>
      <c r="X238" s="326"/>
    </row>
    <row r="239" spans="2:25" ht="15" customHeight="1" thickTop="1" thickBot="1">
      <c r="B239" s="144" t="s">
        <v>157</v>
      </c>
      <c r="C239" s="289">
        <f>VLOOKUP(B237,'1ここに記入'!$A$13:$M$246,2)</f>
        <v>0</v>
      </c>
      <c r="D239" s="289">
        <f>VLOOKUP(B237,'1ここに記入'!$A$13:$M$246,3)</f>
        <v>0</v>
      </c>
      <c r="E239" s="289">
        <f>VLOOKUP(B237,'1ここに記入'!$A$13:$M$246,4)</f>
        <v>0</v>
      </c>
      <c r="F239" s="289">
        <f>VLOOKUP(B237,'1ここに記入'!$A$13:$M$246,5)</f>
        <v>0</v>
      </c>
      <c r="G239" s="289" t="str">
        <f>VLOOKUP(B237,'1ここに記入'!$A$13:$M$246,13)</f>
        <v>00</v>
      </c>
      <c r="H239" s="290" t="e">
        <f>'1ここに記入'!$H$10</f>
        <v>#N/A</v>
      </c>
      <c r="I239" s="291"/>
      <c r="J239" s="291"/>
      <c r="K239" s="292" t="s">
        <v>158</v>
      </c>
      <c r="L239" s="118"/>
      <c r="M239" s="158"/>
      <c r="N239" s="32"/>
      <c r="O239" s="144" t="s">
        <v>157</v>
      </c>
      <c r="P239" s="289">
        <f>VLOOKUP(O237,'1ここに記入'!$A$13:$M$246,2)</f>
        <v>0</v>
      </c>
      <c r="Q239" s="289">
        <f>VLOOKUP(O237,'1ここに記入'!$A$13:$M$246,3)</f>
        <v>0</v>
      </c>
      <c r="R239" s="289">
        <f>VLOOKUP(O237,'1ここに記入'!$A$13:$M$246,4)</f>
        <v>0</v>
      </c>
      <c r="S239" s="289">
        <f>VLOOKUP(O237,'1ここに記入'!$A$13:$M$246,5)</f>
        <v>0</v>
      </c>
      <c r="T239" s="289" t="str">
        <f>VLOOKUP(O237,'1ここに記入'!$A$13:$M$246,13)</f>
        <v>00</v>
      </c>
      <c r="U239" s="290" t="e">
        <f>'1ここに記入'!$H$10</f>
        <v>#N/A</v>
      </c>
      <c r="V239" s="291"/>
      <c r="W239" s="291"/>
      <c r="X239" s="292" t="s">
        <v>158</v>
      </c>
    </row>
    <row r="240" spans="2:25" ht="15" customHeight="1" thickTop="1" thickBot="1">
      <c r="B240" s="145"/>
      <c r="C240" s="289"/>
      <c r="D240" s="289"/>
      <c r="E240" s="289"/>
      <c r="F240" s="289"/>
      <c r="G240" s="289"/>
      <c r="H240" s="290"/>
      <c r="I240" s="291"/>
      <c r="J240" s="291"/>
      <c r="K240" s="292"/>
      <c r="L240" s="118"/>
      <c r="M240" s="158"/>
      <c r="N240" s="32"/>
      <c r="O240" s="145"/>
      <c r="P240" s="289"/>
      <c r="Q240" s="289"/>
      <c r="R240" s="289"/>
      <c r="S240" s="289"/>
      <c r="T240" s="289"/>
      <c r="U240" s="290"/>
      <c r="V240" s="291"/>
      <c r="W240" s="291"/>
      <c r="X240" s="292"/>
    </row>
    <row r="241" spans="2:24" ht="15" customHeight="1" thickTop="1" thickBot="1">
      <c r="B241" s="146" t="s">
        <v>159</v>
      </c>
      <c r="C241" s="289"/>
      <c r="D241" s="289"/>
      <c r="E241" s="289"/>
      <c r="F241" s="289"/>
      <c r="G241" s="289"/>
      <c r="H241" s="290"/>
      <c r="I241" s="291"/>
      <c r="J241" s="291"/>
      <c r="K241" s="292"/>
      <c r="L241" s="118"/>
      <c r="M241" s="158"/>
      <c r="N241" s="32"/>
      <c r="O241" s="146" t="s">
        <v>159</v>
      </c>
      <c r="P241" s="289"/>
      <c r="Q241" s="289"/>
      <c r="R241" s="289"/>
      <c r="S241" s="289"/>
      <c r="T241" s="289"/>
      <c r="U241" s="290"/>
      <c r="V241" s="291"/>
      <c r="W241" s="291"/>
      <c r="X241" s="292"/>
    </row>
    <row r="242" spans="2:24" ht="15" customHeight="1" thickTop="1">
      <c r="B242" s="264" t="s">
        <v>160</v>
      </c>
      <c r="C242" s="277" t="e">
        <f>'1ここに記入'!$G$10</f>
        <v>#N/A</v>
      </c>
      <c r="D242" s="286"/>
      <c r="E242" s="280"/>
      <c r="F242" s="264" t="s">
        <v>161</v>
      </c>
      <c r="G242" s="296" t="e">
        <f>'1ここに記入'!$I$10</f>
        <v>#N/A</v>
      </c>
      <c r="H242" s="297"/>
      <c r="I242" s="297"/>
      <c r="J242" s="297"/>
      <c r="K242" s="298"/>
      <c r="L242" s="100"/>
      <c r="M242" s="159"/>
      <c r="N242" s="99"/>
      <c r="O242" s="264" t="s">
        <v>160</v>
      </c>
      <c r="P242" s="277" t="e">
        <f>'1ここに記入'!$G$10</f>
        <v>#N/A</v>
      </c>
      <c r="Q242" s="286"/>
      <c r="R242" s="280"/>
      <c r="S242" s="264" t="s">
        <v>161</v>
      </c>
      <c r="T242" s="296" t="e">
        <f>'1ここに記入'!$I$10</f>
        <v>#N/A</v>
      </c>
      <c r="U242" s="297"/>
      <c r="V242" s="297"/>
      <c r="W242" s="297"/>
      <c r="X242" s="298"/>
    </row>
    <row r="243" spans="2:24" ht="15" customHeight="1">
      <c r="B243" s="264"/>
      <c r="C243" s="277"/>
      <c r="D243" s="286"/>
      <c r="E243" s="280"/>
      <c r="F243" s="264"/>
      <c r="G243" s="296"/>
      <c r="H243" s="297"/>
      <c r="I243" s="297"/>
      <c r="J243" s="297"/>
      <c r="K243" s="298"/>
      <c r="L243" s="101"/>
      <c r="M243" s="159"/>
      <c r="N243" s="99"/>
      <c r="O243" s="264"/>
      <c r="P243" s="277"/>
      <c r="Q243" s="286"/>
      <c r="R243" s="280"/>
      <c r="S243" s="264"/>
      <c r="T243" s="296"/>
      <c r="U243" s="297"/>
      <c r="V243" s="297"/>
      <c r="W243" s="297"/>
      <c r="X243" s="298"/>
    </row>
    <row r="244" spans="2:24" ht="15" customHeight="1">
      <c r="B244" s="264"/>
      <c r="C244" s="277"/>
      <c r="D244" s="286"/>
      <c r="E244" s="280"/>
      <c r="F244" s="264"/>
      <c r="G244" s="296"/>
      <c r="H244" s="297"/>
      <c r="I244" s="297"/>
      <c r="J244" s="297"/>
      <c r="K244" s="298"/>
      <c r="L244" s="101"/>
      <c r="M244" s="159"/>
      <c r="N244" s="99"/>
      <c r="O244" s="264"/>
      <c r="P244" s="277"/>
      <c r="Q244" s="286"/>
      <c r="R244" s="280"/>
      <c r="S244" s="264"/>
      <c r="T244" s="296"/>
      <c r="U244" s="297"/>
      <c r="V244" s="297"/>
      <c r="W244" s="297"/>
      <c r="X244" s="298"/>
    </row>
    <row r="245" spans="2:24" ht="15" customHeight="1" thickBot="1">
      <c r="B245" s="288"/>
      <c r="C245" s="278"/>
      <c r="D245" s="287"/>
      <c r="E245" s="281"/>
      <c r="F245" s="288"/>
      <c r="G245" s="299"/>
      <c r="H245" s="300"/>
      <c r="I245" s="300"/>
      <c r="J245" s="300"/>
      <c r="K245" s="301"/>
      <c r="L245" s="101"/>
      <c r="M245" s="159"/>
      <c r="N245" s="99"/>
      <c r="O245" s="288"/>
      <c r="P245" s="278"/>
      <c r="Q245" s="287"/>
      <c r="R245" s="281"/>
      <c r="S245" s="288"/>
      <c r="T245" s="299"/>
      <c r="U245" s="300"/>
      <c r="V245" s="300"/>
      <c r="W245" s="300"/>
      <c r="X245" s="301"/>
    </row>
    <row r="246" spans="2:24" ht="15" customHeight="1">
      <c r="B246" s="263" t="s">
        <v>162</v>
      </c>
      <c r="C246" s="265">
        <f>VLOOKUP(B237,'1ここに記入'!$A$13:$M$246,10)</f>
        <v>0</v>
      </c>
      <c r="D246" s="266"/>
      <c r="E246" s="266"/>
      <c r="F246" s="266"/>
      <c r="G246" s="266"/>
      <c r="H246" s="266"/>
      <c r="I246" s="267"/>
      <c r="J246" s="263" t="s">
        <v>203</v>
      </c>
      <c r="K246" s="321">
        <f>VLOOKUP(B237,'1ここに記入'!$A$13:$M$246,12)</f>
        <v>0</v>
      </c>
      <c r="L246" s="34"/>
      <c r="M246" s="160"/>
      <c r="N246" s="36"/>
      <c r="O246" s="263" t="s">
        <v>162</v>
      </c>
      <c r="P246" s="265">
        <f>VLOOKUP(O237,'1ここに記入'!$A$13:$M$246,10)</f>
        <v>0</v>
      </c>
      <c r="Q246" s="266"/>
      <c r="R246" s="266"/>
      <c r="S246" s="266"/>
      <c r="T246" s="266"/>
      <c r="U246" s="266"/>
      <c r="V246" s="267"/>
      <c r="W246" s="263" t="s">
        <v>203</v>
      </c>
      <c r="X246" s="321">
        <f>VLOOKUP(O237,'1ここに記入'!$A$13:$M$246,12)</f>
        <v>0</v>
      </c>
    </row>
    <row r="247" spans="2:24" ht="15" customHeight="1">
      <c r="B247" s="264"/>
      <c r="C247" s="268"/>
      <c r="D247" s="269"/>
      <c r="E247" s="269"/>
      <c r="F247" s="269"/>
      <c r="G247" s="269"/>
      <c r="H247" s="269"/>
      <c r="I247" s="270"/>
      <c r="J247" s="264"/>
      <c r="K247" s="322"/>
      <c r="L247" s="34"/>
      <c r="M247" s="160"/>
      <c r="N247" s="36"/>
      <c r="O247" s="264"/>
      <c r="P247" s="268"/>
      <c r="Q247" s="269"/>
      <c r="R247" s="269"/>
      <c r="S247" s="269"/>
      <c r="T247" s="269"/>
      <c r="U247" s="269"/>
      <c r="V247" s="270"/>
      <c r="W247" s="264"/>
      <c r="X247" s="322"/>
    </row>
    <row r="248" spans="2:24" ht="15" customHeight="1">
      <c r="B248" s="264"/>
      <c r="C248" s="268"/>
      <c r="D248" s="269"/>
      <c r="E248" s="269"/>
      <c r="F248" s="269"/>
      <c r="G248" s="269"/>
      <c r="H248" s="269"/>
      <c r="I248" s="270"/>
      <c r="J248" s="264"/>
      <c r="K248" s="322"/>
      <c r="L248" s="130"/>
      <c r="M248" s="161"/>
      <c r="N248" s="38"/>
      <c r="O248" s="264"/>
      <c r="P248" s="268"/>
      <c r="Q248" s="269"/>
      <c r="R248" s="269"/>
      <c r="S248" s="269"/>
      <c r="T248" s="269"/>
      <c r="U248" s="269"/>
      <c r="V248" s="270"/>
      <c r="W248" s="264"/>
      <c r="X248" s="322"/>
    </row>
    <row r="249" spans="2:24" ht="15" customHeight="1">
      <c r="B249" s="264"/>
      <c r="C249" s="268"/>
      <c r="D249" s="269"/>
      <c r="E249" s="269"/>
      <c r="F249" s="269"/>
      <c r="G249" s="269"/>
      <c r="H249" s="269"/>
      <c r="I249" s="270"/>
      <c r="J249" s="264"/>
      <c r="K249" s="322"/>
      <c r="L249" s="130"/>
      <c r="M249" s="161"/>
      <c r="N249" s="38"/>
      <c r="O249" s="264"/>
      <c r="P249" s="268"/>
      <c r="Q249" s="269"/>
      <c r="R249" s="269"/>
      <c r="S249" s="269"/>
      <c r="T249" s="269"/>
      <c r="U249" s="269"/>
      <c r="V249" s="270"/>
      <c r="W249" s="264"/>
      <c r="X249" s="322"/>
    </row>
    <row r="250" spans="2:24" ht="15" customHeight="1">
      <c r="B250" s="271" t="s">
        <v>1881</v>
      </c>
      <c r="C250" s="268">
        <f>VLOOKUP(B237,'1ここに記入'!$A$13:$M$246,11)</f>
        <v>0</v>
      </c>
      <c r="D250" s="269"/>
      <c r="E250" s="269"/>
      <c r="F250" s="269"/>
      <c r="G250" s="269"/>
      <c r="H250" s="269"/>
      <c r="I250" s="270"/>
      <c r="J250" s="264"/>
      <c r="K250" s="322"/>
      <c r="L250" s="130"/>
      <c r="M250" s="161"/>
      <c r="N250" s="38"/>
      <c r="O250" s="271" t="s">
        <v>1881</v>
      </c>
      <c r="P250" s="268">
        <f>VLOOKUP(O237,'1ここに記入'!$A$13:$M$246,11)</f>
        <v>0</v>
      </c>
      <c r="Q250" s="269"/>
      <c r="R250" s="269"/>
      <c r="S250" s="269"/>
      <c r="T250" s="269"/>
      <c r="U250" s="269"/>
      <c r="V250" s="270"/>
      <c r="W250" s="264"/>
      <c r="X250" s="322"/>
    </row>
    <row r="251" spans="2:24" ht="15" customHeight="1">
      <c r="B251" s="271"/>
      <c r="C251" s="268"/>
      <c r="D251" s="269"/>
      <c r="E251" s="269"/>
      <c r="F251" s="269"/>
      <c r="G251" s="269"/>
      <c r="H251" s="269"/>
      <c r="I251" s="270"/>
      <c r="J251" s="264"/>
      <c r="K251" s="322"/>
      <c r="L251" s="130"/>
      <c r="M251" s="161"/>
      <c r="N251" s="38"/>
      <c r="O251" s="271"/>
      <c r="P251" s="268"/>
      <c r="Q251" s="269"/>
      <c r="R251" s="269"/>
      <c r="S251" s="269"/>
      <c r="T251" s="269"/>
      <c r="U251" s="269"/>
      <c r="V251" s="270"/>
      <c r="W251" s="264"/>
      <c r="X251" s="322"/>
    </row>
    <row r="252" spans="2:24" ht="15" customHeight="1">
      <c r="B252" s="271"/>
      <c r="C252" s="268"/>
      <c r="D252" s="269"/>
      <c r="E252" s="269"/>
      <c r="F252" s="269"/>
      <c r="G252" s="269"/>
      <c r="H252" s="269"/>
      <c r="I252" s="270"/>
      <c r="J252" s="264"/>
      <c r="K252" s="322"/>
      <c r="L252" s="130"/>
      <c r="M252" s="161"/>
      <c r="N252" s="38"/>
      <c r="O252" s="271"/>
      <c r="P252" s="268"/>
      <c r="Q252" s="269"/>
      <c r="R252" s="269"/>
      <c r="S252" s="269"/>
      <c r="T252" s="269"/>
      <c r="U252" s="269"/>
      <c r="V252" s="270"/>
      <c r="W252" s="264"/>
      <c r="X252" s="322"/>
    </row>
    <row r="253" spans="2:24" ht="15" customHeight="1" thickBot="1">
      <c r="B253" s="272"/>
      <c r="C253" s="273"/>
      <c r="D253" s="274"/>
      <c r="E253" s="274"/>
      <c r="F253" s="274"/>
      <c r="G253" s="274"/>
      <c r="H253" s="274"/>
      <c r="I253" s="275"/>
      <c r="J253" s="288"/>
      <c r="K253" s="323"/>
      <c r="L253" s="130"/>
      <c r="M253" s="161"/>
      <c r="N253" s="38"/>
      <c r="O253" s="272"/>
      <c r="P253" s="273"/>
      <c r="Q253" s="274"/>
      <c r="R253" s="274"/>
      <c r="S253" s="274"/>
      <c r="T253" s="274"/>
      <c r="U253" s="274"/>
      <c r="V253" s="275"/>
      <c r="W253" s="288"/>
      <c r="X253" s="323"/>
    </row>
    <row r="254" spans="2:24" ht="15" customHeight="1">
      <c r="B254" s="263" t="s">
        <v>163</v>
      </c>
      <c r="C254" s="276">
        <f>VLOOKUP(B237,'1ここに記入'!$A$13:$M$246,5)</f>
        <v>0</v>
      </c>
      <c r="D254" s="279" t="str">
        <f>VLOOKUP(B237,'1ここに記入'!$A$13:$M$246,6)</f>
        <v>　</v>
      </c>
      <c r="E254" s="282" t="s">
        <v>164</v>
      </c>
      <c r="F254" s="276">
        <f>VLOOKUP(B237,'1ここに記入'!$A$13:$M$246,8)</f>
        <v>0</v>
      </c>
      <c r="G254" s="285" t="e">
        <f>VLOOKUP(F248,'1ここに記入'!$A$13:$M$246,2)</f>
        <v>#N/A</v>
      </c>
      <c r="H254" s="285" t="e">
        <f>VLOOKUP(G248,'1ここに記入'!$A$13:$M$246,2)</f>
        <v>#N/A</v>
      </c>
      <c r="I254" s="285" t="e">
        <f>VLOOKUP(H248,'1ここに記入'!$A$13:$M$246,2)</f>
        <v>#N/A</v>
      </c>
      <c r="J254" s="285" t="e">
        <f>VLOOKUP(I248,'1ここに記入'!$A$13:$M$246,2)</f>
        <v>#N/A</v>
      </c>
      <c r="K254" s="279" t="e">
        <f>VLOOKUP(J248,'1ここに記入'!$A$13:$M$246,2)</f>
        <v>#N/A</v>
      </c>
      <c r="L254" s="98"/>
      <c r="M254" s="159"/>
      <c r="N254" s="99"/>
      <c r="O254" s="263" t="s">
        <v>163</v>
      </c>
      <c r="P254" s="276">
        <f>VLOOKUP(O237,'1ここに記入'!$A$13:$M$246,5)</f>
        <v>0</v>
      </c>
      <c r="Q254" s="279" t="str">
        <f>VLOOKUP(O237,'1ここに記入'!$A$13:$M$246,6)</f>
        <v>　</v>
      </c>
      <c r="R254" s="282" t="s">
        <v>164</v>
      </c>
      <c r="S254" s="276">
        <f>VLOOKUP(O237,'1ここに記入'!$A$13:$M$246,8)</f>
        <v>0</v>
      </c>
      <c r="T254" s="285" t="e">
        <f>VLOOKUP(S248,'1ここに記入'!$A$13:$M$246,2)</f>
        <v>#N/A</v>
      </c>
      <c r="U254" s="285" t="e">
        <f>VLOOKUP(T248,'1ここに記入'!$A$13:$M$246,2)</f>
        <v>#N/A</v>
      </c>
      <c r="V254" s="285" t="e">
        <f>VLOOKUP(U248,'1ここに記入'!$A$13:$M$246,2)</f>
        <v>#N/A</v>
      </c>
      <c r="W254" s="285" t="e">
        <f>VLOOKUP(V248,'1ここに記入'!$A$13:$M$246,2)</f>
        <v>#N/A</v>
      </c>
      <c r="X254" s="279" t="e">
        <f>VLOOKUP(W248,'1ここに記入'!$A$13:$M$246,2)</f>
        <v>#N/A</v>
      </c>
    </row>
    <row r="255" spans="2:24" ht="15" customHeight="1">
      <c r="B255" s="264"/>
      <c r="C255" s="277"/>
      <c r="D255" s="280"/>
      <c r="E255" s="283"/>
      <c r="F255" s="277"/>
      <c r="G255" s="286"/>
      <c r="H255" s="286"/>
      <c r="I255" s="286"/>
      <c r="J255" s="286"/>
      <c r="K255" s="280"/>
      <c r="L255" s="98"/>
      <c r="M255" s="159"/>
      <c r="N255" s="99"/>
      <c r="O255" s="264"/>
      <c r="P255" s="277"/>
      <c r="Q255" s="280"/>
      <c r="R255" s="283"/>
      <c r="S255" s="277"/>
      <c r="T255" s="286"/>
      <c r="U255" s="286"/>
      <c r="V255" s="286"/>
      <c r="W255" s="286"/>
      <c r="X255" s="280"/>
    </row>
    <row r="256" spans="2:24" ht="15" customHeight="1">
      <c r="B256" s="264"/>
      <c r="C256" s="277"/>
      <c r="D256" s="280"/>
      <c r="E256" s="283"/>
      <c r="F256" s="277"/>
      <c r="G256" s="286"/>
      <c r="H256" s="286"/>
      <c r="I256" s="286"/>
      <c r="J256" s="286"/>
      <c r="K256" s="280"/>
      <c r="L256" s="98"/>
      <c r="M256" s="159"/>
      <c r="N256" s="99"/>
      <c r="O256" s="264"/>
      <c r="P256" s="277"/>
      <c r="Q256" s="280"/>
      <c r="R256" s="283"/>
      <c r="S256" s="277"/>
      <c r="T256" s="286"/>
      <c r="U256" s="286"/>
      <c r="V256" s="286"/>
      <c r="W256" s="286"/>
      <c r="X256" s="280"/>
    </row>
    <row r="257" spans="2:25" ht="15" customHeight="1" thickBot="1">
      <c r="B257" s="288"/>
      <c r="C257" s="278"/>
      <c r="D257" s="281"/>
      <c r="E257" s="284"/>
      <c r="F257" s="278"/>
      <c r="G257" s="287"/>
      <c r="H257" s="286"/>
      <c r="I257" s="286"/>
      <c r="J257" s="286"/>
      <c r="K257" s="280"/>
      <c r="L257" s="98"/>
      <c r="M257" s="159"/>
      <c r="N257" s="99"/>
      <c r="O257" s="288"/>
      <c r="P257" s="278"/>
      <c r="Q257" s="281"/>
      <c r="R257" s="284"/>
      <c r="S257" s="278"/>
      <c r="T257" s="287"/>
      <c r="U257" s="286"/>
      <c r="V257" s="286"/>
      <c r="W257" s="286"/>
      <c r="X257" s="280"/>
    </row>
    <row r="258" spans="2:25" ht="15" customHeight="1" thickTop="1">
      <c r="B258" s="263" t="s">
        <v>165</v>
      </c>
      <c r="C258" s="293">
        <f>VLOOKUP(B237,'1ここに記入'!$A$13:$M$246,9)</f>
        <v>0</v>
      </c>
      <c r="D258" s="294" t="e">
        <f>VLOOKUP(C256,'1ここに記入'!$A$13:$M$246,2)</f>
        <v>#N/A</v>
      </c>
      <c r="E258" s="294" t="e">
        <f>VLOOKUP(D256,'1ここに記入'!$A$13:$M$246,2)</f>
        <v>#N/A</v>
      </c>
      <c r="F258" s="294" t="e">
        <f>VLOOKUP(E256,'1ここに記入'!$A$13:$M$246,2)</f>
        <v>#N/A</v>
      </c>
      <c r="G258" s="302" t="e">
        <f>VLOOKUP(F256,'1ここに記入'!$A$13:$M$246,2)</f>
        <v>#N/A</v>
      </c>
      <c r="H258" s="305" t="s">
        <v>167</v>
      </c>
      <c r="I258" s="308">
        <f>'1ここに記入'!$G$9</f>
        <v>0</v>
      </c>
      <c r="J258" s="309"/>
      <c r="K258" s="310"/>
      <c r="L258" s="102"/>
      <c r="M258" s="162"/>
      <c r="N258" s="103"/>
      <c r="O258" s="263" t="s">
        <v>165</v>
      </c>
      <c r="P258" s="293">
        <f>VLOOKUP(O237,'1ここに記入'!$A$13:$M$246,9)</f>
        <v>0</v>
      </c>
      <c r="Q258" s="294" t="e">
        <f>VLOOKUP(P256,'1ここに記入'!$A$13:$M$246,2)</f>
        <v>#N/A</v>
      </c>
      <c r="R258" s="294" t="e">
        <f>VLOOKUP(Q256,'1ここに記入'!$A$13:$M$246,2)</f>
        <v>#N/A</v>
      </c>
      <c r="S258" s="294" t="e">
        <f>VLOOKUP(R256,'1ここに記入'!$A$13:$M$246,2)</f>
        <v>#N/A</v>
      </c>
      <c r="T258" s="302" t="e">
        <f>VLOOKUP(S256,'1ここに記入'!$A$13:$M$246,2)</f>
        <v>#N/A</v>
      </c>
      <c r="U258" s="305" t="s">
        <v>167</v>
      </c>
      <c r="V258" s="308">
        <f>'1ここに記入'!$G$9</f>
        <v>0</v>
      </c>
      <c r="W258" s="309"/>
      <c r="X258" s="310"/>
    </row>
    <row r="259" spans="2:25" ht="15" customHeight="1">
      <c r="B259" s="264"/>
      <c r="C259" s="296"/>
      <c r="D259" s="297"/>
      <c r="E259" s="297"/>
      <c r="F259" s="297"/>
      <c r="G259" s="303"/>
      <c r="H259" s="306"/>
      <c r="I259" s="311"/>
      <c r="J259" s="312"/>
      <c r="K259" s="313"/>
      <c r="L259" s="102"/>
      <c r="M259" s="162"/>
      <c r="N259" s="103"/>
      <c r="O259" s="264"/>
      <c r="P259" s="296"/>
      <c r="Q259" s="297"/>
      <c r="R259" s="297"/>
      <c r="S259" s="297"/>
      <c r="T259" s="303"/>
      <c r="U259" s="306"/>
      <c r="V259" s="311"/>
      <c r="W259" s="312"/>
      <c r="X259" s="313"/>
    </row>
    <row r="260" spans="2:25" ht="15" customHeight="1" thickBot="1">
      <c r="B260" s="288"/>
      <c r="C260" s="299"/>
      <c r="D260" s="300"/>
      <c r="E260" s="300"/>
      <c r="F260" s="300"/>
      <c r="G260" s="304"/>
      <c r="H260" s="306"/>
      <c r="I260" s="311"/>
      <c r="J260" s="312"/>
      <c r="K260" s="313"/>
      <c r="L260" s="102"/>
      <c r="M260" s="162"/>
      <c r="N260" s="103"/>
      <c r="O260" s="288"/>
      <c r="P260" s="299"/>
      <c r="Q260" s="300"/>
      <c r="R260" s="300"/>
      <c r="S260" s="300"/>
      <c r="T260" s="304"/>
      <c r="U260" s="306"/>
      <c r="V260" s="311"/>
      <c r="W260" s="312"/>
      <c r="X260" s="313"/>
    </row>
    <row r="261" spans="2:25" ht="15" customHeight="1" thickBot="1">
      <c r="B261" s="317" t="s">
        <v>166</v>
      </c>
      <c r="C261" s="317"/>
      <c r="D261" s="317"/>
      <c r="E261" s="317"/>
      <c r="F261" s="317"/>
      <c r="G261" s="318"/>
      <c r="H261" s="307"/>
      <c r="I261" s="314"/>
      <c r="J261" s="315"/>
      <c r="K261" s="316"/>
      <c r="L261" s="102"/>
      <c r="M261" s="163"/>
      <c r="N261" s="41"/>
      <c r="O261" s="317" t="s">
        <v>166</v>
      </c>
      <c r="P261" s="317"/>
      <c r="Q261" s="317"/>
      <c r="R261" s="317"/>
      <c r="S261" s="317"/>
      <c r="T261" s="318"/>
      <c r="U261" s="307"/>
      <c r="V261" s="314"/>
      <c r="W261" s="315"/>
      <c r="X261" s="316"/>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324" t="s">
        <v>1982</v>
      </c>
      <c r="C264" s="324"/>
      <c r="D264" s="324"/>
      <c r="E264" s="324"/>
      <c r="F264" s="324"/>
      <c r="G264" s="324"/>
      <c r="H264" s="324"/>
      <c r="I264" s="324"/>
      <c r="J264" s="324"/>
      <c r="K264" s="324"/>
      <c r="L264" s="156"/>
      <c r="M264" s="164"/>
      <c r="N264" s="156"/>
      <c r="O264" s="324" t="s">
        <v>1982</v>
      </c>
      <c r="P264" s="324"/>
      <c r="Q264" s="324"/>
      <c r="R264" s="324"/>
      <c r="S264" s="324"/>
      <c r="T264" s="324"/>
      <c r="U264" s="324"/>
      <c r="V264" s="324"/>
      <c r="W264" s="324"/>
      <c r="X264" s="324"/>
    </row>
    <row r="265" spans="2:25" ht="15" customHeight="1">
      <c r="B265" s="132"/>
      <c r="C265" s="319" t="str">
        <f>'1ここに記入'!$B$3&amp;"県教美展　特選確認票"</f>
        <v>第72回県教美展　特選確認票</v>
      </c>
      <c r="D265" s="319"/>
      <c r="E265" s="319"/>
      <c r="F265" s="319"/>
      <c r="G265" s="319"/>
      <c r="H265" s="319"/>
      <c r="I265" s="319"/>
      <c r="J265" s="319"/>
      <c r="K265" s="319"/>
      <c r="L265" s="104"/>
      <c r="M265" s="157"/>
      <c r="N265" s="104"/>
      <c r="O265" s="132"/>
      <c r="P265" s="319" t="str">
        <f>'1ここに記入'!$B$3&amp;"県教美展　特選確認票"</f>
        <v>第72回県教美展　特選確認票</v>
      </c>
      <c r="Q265" s="319"/>
      <c r="R265" s="319"/>
      <c r="S265" s="319"/>
      <c r="T265" s="319"/>
      <c r="U265" s="319"/>
      <c r="V265" s="319"/>
      <c r="W265" s="319"/>
      <c r="X265" s="319"/>
    </row>
    <row r="266" spans="2:25" ht="15" customHeight="1" thickBot="1">
      <c r="B266" s="165"/>
      <c r="C266" s="320"/>
      <c r="D266" s="320"/>
      <c r="E266" s="320"/>
      <c r="F266" s="320"/>
      <c r="G266" s="320"/>
      <c r="H266" s="320"/>
      <c r="I266" s="320"/>
      <c r="J266" s="320"/>
      <c r="K266" s="320"/>
      <c r="L266" s="104"/>
      <c r="M266" s="157"/>
      <c r="N266" s="104"/>
      <c r="O266" s="165"/>
      <c r="P266" s="320"/>
      <c r="Q266" s="320"/>
      <c r="R266" s="320"/>
      <c r="S266" s="320"/>
      <c r="T266" s="320"/>
      <c r="U266" s="320"/>
      <c r="V266" s="320"/>
      <c r="W266" s="320"/>
      <c r="X266" s="320"/>
    </row>
    <row r="267" spans="2:25" ht="15" customHeight="1" thickTop="1" thickBot="1">
      <c r="B267" s="144" t="s">
        <v>157</v>
      </c>
      <c r="C267" s="289">
        <f>VLOOKUP(B237,'1ここに記入'!$A$13:$M$246,2)</f>
        <v>0</v>
      </c>
      <c r="D267" s="289">
        <f>VLOOKUP(B237,'1ここに記入'!$A$13:$M$246,3)</f>
        <v>0</v>
      </c>
      <c r="E267" s="289">
        <f>VLOOKUP(B237,'1ここに記入'!$A$13:$M$246,4)</f>
        <v>0</v>
      </c>
      <c r="F267" s="289">
        <f>VLOOKUP(B237,'1ここに記入'!$A$13:$M$246,5)</f>
        <v>0</v>
      </c>
      <c r="G267" s="289" t="str">
        <f>VLOOKUP(B237,'1ここに記入'!$A$13:$M$246,13)</f>
        <v>00</v>
      </c>
      <c r="H267" s="290" t="e">
        <f>'1ここに記入'!$H$10</f>
        <v>#N/A</v>
      </c>
      <c r="I267" s="291"/>
      <c r="J267" s="291"/>
      <c r="K267" s="292" t="s">
        <v>158</v>
      </c>
      <c r="L267" s="104"/>
      <c r="M267" s="157"/>
      <c r="N267" s="104"/>
      <c r="O267" s="144" t="s">
        <v>157</v>
      </c>
      <c r="P267" s="289">
        <f>VLOOKUP(O237,'1ここに記入'!$A$13:$M$246,2)</f>
        <v>0</v>
      </c>
      <c r="Q267" s="289">
        <f>VLOOKUP(O237,'1ここに記入'!$A$13:$M$246,3)</f>
        <v>0</v>
      </c>
      <c r="R267" s="289">
        <f>VLOOKUP(O237,'1ここに記入'!$A$13:$M$246,4)</f>
        <v>0</v>
      </c>
      <c r="S267" s="289">
        <f>VLOOKUP(O237,'1ここに記入'!$A$13:$M$246,5)</f>
        <v>0</v>
      </c>
      <c r="T267" s="289" t="str">
        <f>VLOOKUP(O237,'1ここに記入'!$A$13:$M$246,13)</f>
        <v>00</v>
      </c>
      <c r="U267" s="290" t="e">
        <f>'1ここに記入'!$H$10</f>
        <v>#N/A</v>
      </c>
      <c r="V267" s="291"/>
      <c r="W267" s="291"/>
      <c r="X267" s="292" t="s">
        <v>158</v>
      </c>
    </row>
    <row r="268" spans="2:25" ht="15" customHeight="1" thickTop="1" thickBot="1">
      <c r="B268" s="145"/>
      <c r="C268" s="289"/>
      <c r="D268" s="289"/>
      <c r="E268" s="289"/>
      <c r="F268" s="289"/>
      <c r="G268" s="289"/>
      <c r="H268" s="290"/>
      <c r="I268" s="291"/>
      <c r="J268" s="291"/>
      <c r="K268" s="292"/>
      <c r="L268" s="104"/>
      <c r="M268" s="157"/>
      <c r="N268" s="104"/>
      <c r="O268" s="145"/>
      <c r="P268" s="289"/>
      <c r="Q268" s="289"/>
      <c r="R268" s="289"/>
      <c r="S268" s="289"/>
      <c r="T268" s="289"/>
      <c r="U268" s="290"/>
      <c r="V268" s="291"/>
      <c r="W268" s="291"/>
      <c r="X268" s="292"/>
    </row>
    <row r="269" spans="2:25" ht="15" customHeight="1" thickTop="1" thickBot="1">
      <c r="B269" s="146" t="s">
        <v>159</v>
      </c>
      <c r="C269" s="289"/>
      <c r="D269" s="289"/>
      <c r="E269" s="289"/>
      <c r="F269" s="289"/>
      <c r="G269" s="289"/>
      <c r="H269" s="290"/>
      <c r="I269" s="291"/>
      <c r="J269" s="291"/>
      <c r="K269" s="292"/>
      <c r="L269" s="104"/>
      <c r="M269" s="157"/>
      <c r="N269" s="104"/>
      <c r="O269" s="146" t="s">
        <v>159</v>
      </c>
      <c r="P269" s="289"/>
      <c r="Q269" s="289"/>
      <c r="R269" s="289"/>
      <c r="S269" s="289"/>
      <c r="T269" s="289"/>
      <c r="U269" s="290"/>
      <c r="V269" s="291"/>
      <c r="W269" s="291"/>
      <c r="X269" s="292"/>
    </row>
    <row r="270" spans="2:25" ht="15" customHeight="1" thickTop="1">
      <c r="B270" s="263" t="s">
        <v>160</v>
      </c>
      <c r="C270" s="276" t="e">
        <f>'1ここに記入'!$G$10</f>
        <v>#N/A</v>
      </c>
      <c r="D270" s="285"/>
      <c r="E270" s="279"/>
      <c r="F270" s="263" t="s">
        <v>161</v>
      </c>
      <c r="G270" s="293" t="e">
        <f>'1ここに記入'!$I$10</f>
        <v>#N/A</v>
      </c>
      <c r="H270" s="294"/>
      <c r="I270" s="294"/>
      <c r="J270" s="294"/>
      <c r="K270" s="295"/>
      <c r="L270" s="100"/>
      <c r="M270" s="159"/>
      <c r="N270" s="99"/>
      <c r="O270" s="263" t="s">
        <v>160</v>
      </c>
      <c r="P270" s="276" t="e">
        <f>'1ここに記入'!$G$10</f>
        <v>#N/A</v>
      </c>
      <c r="Q270" s="285"/>
      <c r="R270" s="279"/>
      <c r="S270" s="263" t="s">
        <v>161</v>
      </c>
      <c r="T270" s="293" t="e">
        <f>'1ここに記入'!$I$10</f>
        <v>#N/A</v>
      </c>
      <c r="U270" s="294"/>
      <c r="V270" s="294"/>
      <c r="W270" s="294"/>
      <c r="X270" s="295"/>
      <c r="Y270" s="143"/>
    </row>
    <row r="271" spans="2:25" ht="15" customHeight="1">
      <c r="B271" s="264"/>
      <c r="C271" s="277"/>
      <c r="D271" s="286"/>
      <c r="E271" s="280"/>
      <c r="F271" s="264"/>
      <c r="G271" s="296"/>
      <c r="H271" s="297"/>
      <c r="I271" s="297"/>
      <c r="J271" s="297"/>
      <c r="K271" s="298"/>
      <c r="L271" s="101"/>
      <c r="M271" s="159"/>
      <c r="N271" s="99"/>
      <c r="O271" s="264"/>
      <c r="P271" s="277"/>
      <c r="Q271" s="286"/>
      <c r="R271" s="280"/>
      <c r="S271" s="264"/>
      <c r="T271" s="296"/>
      <c r="U271" s="297"/>
      <c r="V271" s="297"/>
      <c r="W271" s="297"/>
      <c r="X271" s="298"/>
      <c r="Y271" s="143"/>
    </row>
    <row r="272" spans="2:25" ht="15" customHeight="1" thickBot="1">
      <c r="B272" s="288"/>
      <c r="C272" s="278"/>
      <c r="D272" s="287"/>
      <c r="E272" s="281"/>
      <c r="F272" s="288"/>
      <c r="G272" s="299"/>
      <c r="H272" s="300"/>
      <c r="I272" s="300"/>
      <c r="J272" s="300"/>
      <c r="K272" s="301"/>
      <c r="L272" s="101"/>
      <c r="M272" s="159"/>
      <c r="N272" s="99"/>
      <c r="O272" s="288"/>
      <c r="P272" s="278"/>
      <c r="Q272" s="287"/>
      <c r="R272" s="281"/>
      <c r="S272" s="288"/>
      <c r="T272" s="299"/>
      <c r="U272" s="300"/>
      <c r="V272" s="300"/>
      <c r="W272" s="300"/>
      <c r="X272" s="301"/>
      <c r="Y272" s="143"/>
    </row>
    <row r="273" spans="2:25" ht="15" customHeight="1">
      <c r="B273" s="263" t="s">
        <v>162</v>
      </c>
      <c r="C273" s="265">
        <f>VLOOKUP(B237,'1ここに記入'!$A$13:$M$246,10)</f>
        <v>0</v>
      </c>
      <c r="D273" s="266"/>
      <c r="E273" s="266"/>
      <c r="F273" s="266"/>
      <c r="G273" s="266"/>
      <c r="H273" s="266"/>
      <c r="I273" s="266"/>
      <c r="J273" s="266"/>
      <c r="K273" s="267"/>
      <c r="L273" s="34"/>
      <c r="M273" s="160"/>
      <c r="N273" s="36"/>
      <c r="O273" s="263" t="s">
        <v>162</v>
      </c>
      <c r="P273" s="265">
        <f>VLOOKUP(O237,'1ここに記入'!$A$13:$M$246,10)</f>
        <v>0</v>
      </c>
      <c r="Q273" s="266"/>
      <c r="R273" s="266"/>
      <c r="S273" s="266"/>
      <c r="T273" s="266"/>
      <c r="U273" s="266"/>
      <c r="V273" s="266"/>
      <c r="W273" s="266"/>
      <c r="X273" s="267"/>
      <c r="Y273" s="143"/>
    </row>
    <row r="274" spans="2:25" ht="15" customHeight="1">
      <c r="B274" s="264"/>
      <c r="C274" s="268"/>
      <c r="D274" s="269"/>
      <c r="E274" s="269"/>
      <c r="F274" s="269"/>
      <c r="G274" s="269"/>
      <c r="H274" s="269"/>
      <c r="I274" s="269"/>
      <c r="J274" s="269"/>
      <c r="K274" s="270"/>
      <c r="L274" s="130"/>
      <c r="M274" s="161"/>
      <c r="N274" s="38"/>
      <c r="O274" s="264"/>
      <c r="P274" s="268"/>
      <c r="Q274" s="269"/>
      <c r="R274" s="269"/>
      <c r="S274" s="269"/>
      <c r="T274" s="269"/>
      <c r="U274" s="269"/>
      <c r="V274" s="269"/>
      <c r="W274" s="269"/>
      <c r="X274" s="270"/>
      <c r="Y274" s="143"/>
    </row>
    <row r="275" spans="2:25" ht="15" customHeight="1">
      <c r="B275" s="264"/>
      <c r="C275" s="268"/>
      <c r="D275" s="269"/>
      <c r="E275" s="269"/>
      <c r="F275" s="269"/>
      <c r="G275" s="269"/>
      <c r="H275" s="269"/>
      <c r="I275" s="269"/>
      <c r="J275" s="269"/>
      <c r="K275" s="270"/>
      <c r="L275" s="130"/>
      <c r="M275" s="161"/>
      <c r="N275" s="38"/>
      <c r="O275" s="264"/>
      <c r="P275" s="268"/>
      <c r="Q275" s="269"/>
      <c r="R275" s="269"/>
      <c r="S275" s="269"/>
      <c r="T275" s="269"/>
      <c r="U275" s="269"/>
      <c r="V275" s="269"/>
      <c r="W275" s="269"/>
      <c r="X275" s="270"/>
      <c r="Y275" s="143"/>
    </row>
    <row r="276" spans="2:25" ht="15" customHeight="1">
      <c r="B276" s="271" t="s">
        <v>1881</v>
      </c>
      <c r="C276" s="268">
        <f>VLOOKUP(B237,'1ここに記入'!$A$13:$M$246,11)</f>
        <v>0</v>
      </c>
      <c r="D276" s="269"/>
      <c r="E276" s="269"/>
      <c r="F276" s="269"/>
      <c r="G276" s="269"/>
      <c r="H276" s="269"/>
      <c r="I276" s="269"/>
      <c r="J276" s="269"/>
      <c r="K276" s="270"/>
      <c r="L276" s="98"/>
      <c r="M276" s="159"/>
      <c r="N276" s="99"/>
      <c r="O276" s="271" t="s">
        <v>1881</v>
      </c>
      <c r="P276" s="268">
        <f>VLOOKUP(O237,'1ここに記入'!$A$13:$M$246,11)</f>
        <v>0</v>
      </c>
      <c r="Q276" s="269"/>
      <c r="R276" s="269"/>
      <c r="S276" s="269"/>
      <c r="T276" s="269"/>
      <c r="U276" s="269"/>
      <c r="V276" s="269"/>
      <c r="W276" s="269"/>
      <c r="X276" s="270"/>
      <c r="Y276" s="143"/>
    </row>
    <row r="277" spans="2:25" ht="15" customHeight="1">
      <c r="B277" s="271"/>
      <c r="C277" s="268"/>
      <c r="D277" s="269"/>
      <c r="E277" s="269"/>
      <c r="F277" s="269"/>
      <c r="G277" s="269"/>
      <c r="H277" s="269"/>
      <c r="I277" s="269"/>
      <c r="J277" s="269"/>
      <c r="K277" s="270"/>
      <c r="L277" s="98"/>
      <c r="M277" s="159"/>
      <c r="N277" s="99"/>
      <c r="O277" s="271"/>
      <c r="P277" s="268"/>
      <c r="Q277" s="269"/>
      <c r="R277" s="269"/>
      <c r="S277" s="269"/>
      <c r="T277" s="269"/>
      <c r="U277" s="269"/>
      <c r="V277" s="269"/>
      <c r="W277" s="269"/>
      <c r="X277" s="270"/>
      <c r="Y277" s="143"/>
    </row>
    <row r="278" spans="2:25" ht="15" customHeight="1" thickBot="1">
      <c r="B278" s="272"/>
      <c r="C278" s="273"/>
      <c r="D278" s="274"/>
      <c r="E278" s="274"/>
      <c r="F278" s="274"/>
      <c r="G278" s="274"/>
      <c r="H278" s="274"/>
      <c r="I278" s="274"/>
      <c r="J278" s="274"/>
      <c r="K278" s="275"/>
      <c r="L278" s="98"/>
      <c r="M278" s="159"/>
      <c r="N278" s="99"/>
      <c r="O278" s="272"/>
      <c r="P278" s="273"/>
      <c r="Q278" s="274"/>
      <c r="R278" s="274"/>
      <c r="S278" s="274"/>
      <c r="T278" s="274"/>
      <c r="U278" s="274"/>
      <c r="V278" s="274"/>
      <c r="W278" s="274"/>
      <c r="X278" s="275"/>
      <c r="Y278" s="143"/>
    </row>
    <row r="279" spans="2:25" ht="15" customHeight="1">
      <c r="B279" s="263" t="s">
        <v>163</v>
      </c>
      <c r="C279" s="276">
        <f>VLOOKUP(B237,'1ここに記入'!$A$13:$M$246,5)</f>
        <v>0</v>
      </c>
      <c r="D279" s="279" t="str">
        <f>VLOOKUP(B237,'1ここに記入'!$A$13:$M$246,6)</f>
        <v>　</v>
      </c>
      <c r="E279" s="282" t="s">
        <v>164</v>
      </c>
      <c r="F279" s="276">
        <f>VLOOKUP(B237,'1ここに記入'!$A$13:$M$246,8)</f>
        <v>0</v>
      </c>
      <c r="G279" s="285" t="e">
        <f>VLOOKUP(F274,'1ここに記入'!$A$13:$M$246,2)</f>
        <v>#N/A</v>
      </c>
      <c r="H279" s="285" t="e">
        <f>VLOOKUP(G274,'1ここに記入'!$A$13:$M$246,2)</f>
        <v>#N/A</v>
      </c>
      <c r="I279" s="285" t="e">
        <f>VLOOKUP(H274,'1ここに記入'!$A$13:$M$246,2)</f>
        <v>#N/A</v>
      </c>
      <c r="J279" s="285" t="e">
        <f>VLOOKUP(I274,'1ここに記入'!$A$13:$M$246,2)</f>
        <v>#N/A</v>
      </c>
      <c r="K279" s="279" t="e">
        <f>VLOOKUP(J274,'1ここに記入'!$A$13:$M$246,2)</f>
        <v>#N/A</v>
      </c>
      <c r="L279" s="102"/>
      <c r="M279" s="162"/>
      <c r="N279" s="103"/>
      <c r="O279" s="263" t="s">
        <v>163</v>
      </c>
      <c r="P279" s="276">
        <f>VLOOKUP(O237,'1ここに記入'!$A$13:$M$246,5)</f>
        <v>0</v>
      </c>
      <c r="Q279" s="279" t="str">
        <f>VLOOKUP(O237,'1ここに記入'!$A$13:$M$246,6)</f>
        <v>　</v>
      </c>
      <c r="R279" s="282" t="s">
        <v>164</v>
      </c>
      <c r="S279" s="276">
        <f>VLOOKUP(O237,'1ここに記入'!$A$13:$M$246,8)</f>
        <v>0</v>
      </c>
      <c r="T279" s="285" t="e">
        <f>VLOOKUP(S274,'1ここに記入'!$A$13:$M$246,2)</f>
        <v>#N/A</v>
      </c>
      <c r="U279" s="285" t="e">
        <f>VLOOKUP(T274,'1ここに記入'!$A$13:$M$246,2)</f>
        <v>#N/A</v>
      </c>
      <c r="V279" s="285" t="e">
        <f>VLOOKUP(U274,'1ここに記入'!$A$13:$M$246,2)</f>
        <v>#N/A</v>
      </c>
      <c r="W279" s="285" t="e">
        <f>VLOOKUP(V274,'1ここに記入'!$A$13:$M$246,2)</f>
        <v>#N/A</v>
      </c>
      <c r="X279" s="279" t="e">
        <f>VLOOKUP(W274,'1ここに記入'!$A$13:$M$246,2)</f>
        <v>#N/A</v>
      </c>
      <c r="Y279" s="143"/>
    </row>
    <row r="280" spans="2:25" ht="15" customHeight="1">
      <c r="B280" s="264"/>
      <c r="C280" s="277"/>
      <c r="D280" s="280"/>
      <c r="E280" s="283"/>
      <c r="F280" s="277"/>
      <c r="G280" s="286"/>
      <c r="H280" s="286"/>
      <c r="I280" s="286"/>
      <c r="J280" s="286"/>
      <c r="K280" s="280"/>
      <c r="L280" s="102"/>
      <c r="M280" s="162"/>
      <c r="N280" s="103"/>
      <c r="O280" s="264"/>
      <c r="P280" s="277"/>
      <c r="Q280" s="280"/>
      <c r="R280" s="283"/>
      <c r="S280" s="277"/>
      <c r="T280" s="286"/>
      <c r="U280" s="286"/>
      <c r="V280" s="286"/>
      <c r="W280" s="286"/>
      <c r="X280" s="280"/>
      <c r="Y280" s="143"/>
    </row>
    <row r="281" spans="2:25" ht="15" customHeight="1" thickBot="1">
      <c r="B281" s="288"/>
      <c r="C281" s="278"/>
      <c r="D281" s="281"/>
      <c r="E281" s="284"/>
      <c r="F281" s="278"/>
      <c r="G281" s="287"/>
      <c r="H281" s="287"/>
      <c r="I281" s="287"/>
      <c r="J281" s="287"/>
      <c r="K281" s="281"/>
      <c r="L281" s="102"/>
      <c r="M281" s="162"/>
      <c r="N281" s="103"/>
      <c r="O281" s="288"/>
      <c r="P281" s="278"/>
      <c r="Q281" s="281"/>
      <c r="R281" s="284"/>
      <c r="S281" s="278"/>
      <c r="T281" s="287"/>
      <c r="U281" s="287"/>
      <c r="V281" s="287"/>
      <c r="W281" s="287"/>
      <c r="X281" s="281"/>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20"/>
      <c r="E283" s="320"/>
      <c r="F283" s="320"/>
      <c r="G283" s="320"/>
      <c r="H283" s="320"/>
      <c r="I283" s="320"/>
      <c r="J283" s="320"/>
      <c r="K283" s="320"/>
      <c r="L283" s="104"/>
      <c r="M283" s="157"/>
      <c r="N283" s="104"/>
      <c r="O283" s="117" t="s">
        <v>213</v>
      </c>
      <c r="P283" s="325" t="str">
        <f>'1ここに記入'!$B$3&amp;"滋賀県教育美術展出品票"</f>
        <v>第72回滋賀県教育美術展出品票</v>
      </c>
      <c r="Q283" s="320"/>
      <c r="R283" s="320"/>
      <c r="S283" s="320"/>
      <c r="T283" s="320"/>
      <c r="U283" s="320"/>
      <c r="V283" s="320"/>
      <c r="W283" s="320"/>
      <c r="X283" s="320"/>
    </row>
    <row r="284" spans="2:25" ht="15" customHeight="1">
      <c r="B284" s="327">
        <v>13</v>
      </c>
      <c r="C284" s="325"/>
      <c r="D284" s="320"/>
      <c r="E284" s="320"/>
      <c r="F284" s="320"/>
      <c r="G284" s="320"/>
      <c r="H284" s="320"/>
      <c r="I284" s="320"/>
      <c r="J284" s="320"/>
      <c r="K284" s="320"/>
      <c r="L284" s="104"/>
      <c r="M284" s="157"/>
      <c r="N284" s="104"/>
      <c r="O284" s="327">
        <v>14</v>
      </c>
      <c r="P284" s="325"/>
      <c r="Q284" s="320"/>
      <c r="R284" s="320"/>
      <c r="S284" s="320"/>
      <c r="T284" s="320"/>
      <c r="U284" s="320"/>
      <c r="V284" s="320"/>
      <c r="W284" s="320"/>
      <c r="X284" s="320"/>
    </row>
    <row r="285" spans="2:25" ht="15" customHeight="1" thickBot="1">
      <c r="B285" s="328"/>
      <c r="C285" s="325"/>
      <c r="D285" s="320"/>
      <c r="E285" s="320"/>
      <c r="F285" s="320"/>
      <c r="G285" s="320"/>
      <c r="H285" s="326"/>
      <c r="I285" s="326"/>
      <c r="J285" s="326"/>
      <c r="K285" s="326"/>
      <c r="L285" s="104"/>
      <c r="M285" s="157"/>
      <c r="N285" s="104"/>
      <c r="O285" s="328"/>
      <c r="P285" s="325"/>
      <c r="Q285" s="320"/>
      <c r="R285" s="320"/>
      <c r="S285" s="320"/>
      <c r="T285" s="320"/>
      <c r="U285" s="326"/>
      <c r="V285" s="326"/>
      <c r="W285" s="326"/>
      <c r="X285" s="326"/>
    </row>
    <row r="286" spans="2:25" ht="15" customHeight="1" thickTop="1" thickBot="1">
      <c r="B286" s="144" t="s">
        <v>157</v>
      </c>
      <c r="C286" s="289">
        <f>VLOOKUP(B284,'1ここに記入'!$A$13:$M$246,2)</f>
        <v>0</v>
      </c>
      <c r="D286" s="289">
        <f>VLOOKUP(B284,'1ここに記入'!$A$13:$M$246,3)</f>
        <v>0</v>
      </c>
      <c r="E286" s="289">
        <f>VLOOKUP(B284,'1ここに記入'!$A$13:$M$246,4)</f>
        <v>0</v>
      </c>
      <c r="F286" s="289">
        <f>VLOOKUP(B284,'1ここに記入'!$A$13:$M$246,5)</f>
        <v>0</v>
      </c>
      <c r="G286" s="289" t="str">
        <f>VLOOKUP(B284,'1ここに記入'!$A$13:$M$246,13)</f>
        <v>00</v>
      </c>
      <c r="H286" s="290" t="e">
        <f>'1ここに記入'!$H$10</f>
        <v>#N/A</v>
      </c>
      <c r="I286" s="291"/>
      <c r="J286" s="291"/>
      <c r="K286" s="292" t="s">
        <v>158</v>
      </c>
      <c r="L286" s="118"/>
      <c r="M286" s="158"/>
      <c r="N286" s="32"/>
      <c r="O286" s="144" t="s">
        <v>157</v>
      </c>
      <c r="P286" s="289">
        <f>VLOOKUP(O284,'1ここに記入'!$A$13:$M$246,2)</f>
        <v>0</v>
      </c>
      <c r="Q286" s="289">
        <f>VLOOKUP(O284,'1ここに記入'!$A$13:$M$246,3)</f>
        <v>0</v>
      </c>
      <c r="R286" s="289">
        <f>VLOOKUP(O284,'1ここに記入'!$A$13:$M$246,4)</f>
        <v>0</v>
      </c>
      <c r="S286" s="289">
        <f>VLOOKUP(O284,'1ここに記入'!$A$13:$M$246,5)</f>
        <v>0</v>
      </c>
      <c r="T286" s="289" t="str">
        <f>VLOOKUP(O284,'1ここに記入'!$A$13:$M$246,13)</f>
        <v>00</v>
      </c>
      <c r="U286" s="290" t="e">
        <f>'1ここに記入'!$H$10</f>
        <v>#N/A</v>
      </c>
      <c r="V286" s="291"/>
      <c r="W286" s="291"/>
      <c r="X286" s="292" t="s">
        <v>158</v>
      </c>
    </row>
    <row r="287" spans="2:25" ht="15" customHeight="1" thickTop="1" thickBot="1">
      <c r="B287" s="145"/>
      <c r="C287" s="289"/>
      <c r="D287" s="289"/>
      <c r="E287" s="289"/>
      <c r="F287" s="289"/>
      <c r="G287" s="289"/>
      <c r="H287" s="290"/>
      <c r="I287" s="291"/>
      <c r="J287" s="291"/>
      <c r="K287" s="292"/>
      <c r="L287" s="118"/>
      <c r="M287" s="158"/>
      <c r="N287" s="32"/>
      <c r="O287" s="145"/>
      <c r="P287" s="289"/>
      <c r="Q287" s="289"/>
      <c r="R287" s="289"/>
      <c r="S287" s="289"/>
      <c r="T287" s="289"/>
      <c r="U287" s="290"/>
      <c r="V287" s="291"/>
      <c r="W287" s="291"/>
      <c r="X287" s="292"/>
    </row>
    <row r="288" spans="2:25" ht="15" customHeight="1" thickTop="1" thickBot="1">
      <c r="B288" s="146" t="s">
        <v>159</v>
      </c>
      <c r="C288" s="289"/>
      <c r="D288" s="289"/>
      <c r="E288" s="289"/>
      <c r="F288" s="289"/>
      <c r="G288" s="289"/>
      <c r="H288" s="290"/>
      <c r="I288" s="291"/>
      <c r="J288" s="291"/>
      <c r="K288" s="292"/>
      <c r="L288" s="118"/>
      <c r="M288" s="158"/>
      <c r="N288" s="32"/>
      <c r="O288" s="146" t="s">
        <v>159</v>
      </c>
      <c r="P288" s="289"/>
      <c r="Q288" s="289"/>
      <c r="R288" s="289"/>
      <c r="S288" s="289"/>
      <c r="T288" s="289"/>
      <c r="U288" s="290"/>
      <c r="V288" s="291"/>
      <c r="W288" s="291"/>
      <c r="X288" s="292"/>
    </row>
    <row r="289" spans="2:24" ht="15" customHeight="1" thickTop="1">
      <c r="B289" s="264" t="s">
        <v>160</v>
      </c>
      <c r="C289" s="277" t="e">
        <f>'1ここに記入'!$G$10</f>
        <v>#N/A</v>
      </c>
      <c r="D289" s="286"/>
      <c r="E289" s="280"/>
      <c r="F289" s="264" t="s">
        <v>161</v>
      </c>
      <c r="G289" s="296" t="e">
        <f>'1ここに記入'!$I$10</f>
        <v>#N/A</v>
      </c>
      <c r="H289" s="297"/>
      <c r="I289" s="297"/>
      <c r="J289" s="297"/>
      <c r="K289" s="298"/>
      <c r="L289" s="100"/>
      <c r="M289" s="159"/>
      <c r="N289" s="99"/>
      <c r="O289" s="264" t="s">
        <v>160</v>
      </c>
      <c r="P289" s="277" t="e">
        <f>'1ここに記入'!$G$10</f>
        <v>#N/A</v>
      </c>
      <c r="Q289" s="286"/>
      <c r="R289" s="280"/>
      <c r="S289" s="264" t="s">
        <v>161</v>
      </c>
      <c r="T289" s="296" t="e">
        <f>'1ここに記入'!$I$10</f>
        <v>#N/A</v>
      </c>
      <c r="U289" s="297"/>
      <c r="V289" s="297"/>
      <c r="W289" s="297"/>
      <c r="X289" s="298"/>
    </row>
    <row r="290" spans="2:24" ht="15" customHeight="1">
      <c r="B290" s="264"/>
      <c r="C290" s="277"/>
      <c r="D290" s="286"/>
      <c r="E290" s="280"/>
      <c r="F290" s="264"/>
      <c r="G290" s="296"/>
      <c r="H290" s="297"/>
      <c r="I290" s="297"/>
      <c r="J290" s="297"/>
      <c r="K290" s="298"/>
      <c r="L290" s="101"/>
      <c r="M290" s="159"/>
      <c r="N290" s="99"/>
      <c r="O290" s="264"/>
      <c r="P290" s="277"/>
      <c r="Q290" s="286"/>
      <c r="R290" s="280"/>
      <c r="S290" s="264"/>
      <c r="T290" s="296"/>
      <c r="U290" s="297"/>
      <c r="V290" s="297"/>
      <c r="W290" s="297"/>
      <c r="X290" s="298"/>
    </row>
    <row r="291" spans="2:24" ht="15" customHeight="1">
      <c r="B291" s="264"/>
      <c r="C291" s="277"/>
      <c r="D291" s="286"/>
      <c r="E291" s="280"/>
      <c r="F291" s="264"/>
      <c r="G291" s="296"/>
      <c r="H291" s="297"/>
      <c r="I291" s="297"/>
      <c r="J291" s="297"/>
      <c r="K291" s="298"/>
      <c r="L291" s="101"/>
      <c r="M291" s="159"/>
      <c r="N291" s="99"/>
      <c r="O291" s="264"/>
      <c r="P291" s="277"/>
      <c r="Q291" s="286"/>
      <c r="R291" s="280"/>
      <c r="S291" s="264"/>
      <c r="T291" s="296"/>
      <c r="U291" s="297"/>
      <c r="V291" s="297"/>
      <c r="W291" s="297"/>
      <c r="X291" s="298"/>
    </row>
    <row r="292" spans="2:24" ht="15" customHeight="1" thickBot="1">
      <c r="B292" s="288"/>
      <c r="C292" s="278"/>
      <c r="D292" s="287"/>
      <c r="E292" s="281"/>
      <c r="F292" s="288"/>
      <c r="G292" s="299"/>
      <c r="H292" s="300"/>
      <c r="I292" s="300"/>
      <c r="J292" s="300"/>
      <c r="K292" s="301"/>
      <c r="L292" s="101"/>
      <c r="M292" s="159"/>
      <c r="N292" s="99"/>
      <c r="O292" s="288"/>
      <c r="P292" s="278"/>
      <c r="Q292" s="287"/>
      <c r="R292" s="281"/>
      <c r="S292" s="288"/>
      <c r="T292" s="299"/>
      <c r="U292" s="300"/>
      <c r="V292" s="300"/>
      <c r="W292" s="300"/>
      <c r="X292" s="301"/>
    </row>
    <row r="293" spans="2:24" ht="15" customHeight="1">
      <c r="B293" s="263" t="s">
        <v>162</v>
      </c>
      <c r="C293" s="265">
        <f>VLOOKUP(B284,'1ここに記入'!$A$13:$M$246,10)</f>
        <v>0</v>
      </c>
      <c r="D293" s="266"/>
      <c r="E293" s="266"/>
      <c r="F293" s="266"/>
      <c r="G293" s="266"/>
      <c r="H293" s="266"/>
      <c r="I293" s="267"/>
      <c r="J293" s="263" t="s">
        <v>203</v>
      </c>
      <c r="K293" s="321">
        <f>VLOOKUP(B284,'1ここに記入'!$A$13:$M$246,12)</f>
        <v>0</v>
      </c>
      <c r="L293" s="34"/>
      <c r="M293" s="160"/>
      <c r="N293" s="36"/>
      <c r="O293" s="263" t="s">
        <v>162</v>
      </c>
      <c r="P293" s="265">
        <f>VLOOKUP(O284,'1ここに記入'!$A$13:$M$246,10)</f>
        <v>0</v>
      </c>
      <c r="Q293" s="266"/>
      <c r="R293" s="266"/>
      <c r="S293" s="266"/>
      <c r="T293" s="266"/>
      <c r="U293" s="266"/>
      <c r="V293" s="267"/>
      <c r="W293" s="263" t="s">
        <v>203</v>
      </c>
      <c r="X293" s="321">
        <f>VLOOKUP(O284,'1ここに記入'!$A$13:$M$246,12)</f>
        <v>0</v>
      </c>
    </row>
    <row r="294" spans="2:24" ht="15" customHeight="1">
      <c r="B294" s="264"/>
      <c r="C294" s="268"/>
      <c r="D294" s="269"/>
      <c r="E294" s="269"/>
      <c r="F294" s="269"/>
      <c r="G294" s="269"/>
      <c r="H294" s="269"/>
      <c r="I294" s="270"/>
      <c r="J294" s="264"/>
      <c r="K294" s="322"/>
      <c r="L294" s="34"/>
      <c r="M294" s="160"/>
      <c r="N294" s="36"/>
      <c r="O294" s="264"/>
      <c r="P294" s="268"/>
      <c r="Q294" s="269"/>
      <c r="R294" s="269"/>
      <c r="S294" s="269"/>
      <c r="T294" s="269"/>
      <c r="U294" s="269"/>
      <c r="V294" s="270"/>
      <c r="W294" s="264"/>
      <c r="X294" s="322"/>
    </row>
    <row r="295" spans="2:24" ht="15" customHeight="1">
      <c r="B295" s="264"/>
      <c r="C295" s="268"/>
      <c r="D295" s="269"/>
      <c r="E295" s="269"/>
      <c r="F295" s="269"/>
      <c r="G295" s="269"/>
      <c r="H295" s="269"/>
      <c r="I295" s="270"/>
      <c r="J295" s="264"/>
      <c r="K295" s="322"/>
      <c r="L295" s="130"/>
      <c r="M295" s="161"/>
      <c r="N295" s="38"/>
      <c r="O295" s="264"/>
      <c r="P295" s="268"/>
      <c r="Q295" s="269"/>
      <c r="R295" s="269"/>
      <c r="S295" s="269"/>
      <c r="T295" s="269"/>
      <c r="U295" s="269"/>
      <c r="V295" s="270"/>
      <c r="W295" s="264"/>
      <c r="X295" s="322"/>
    </row>
    <row r="296" spans="2:24" ht="15" customHeight="1">
      <c r="B296" s="264"/>
      <c r="C296" s="268"/>
      <c r="D296" s="269"/>
      <c r="E296" s="269"/>
      <c r="F296" s="269"/>
      <c r="G296" s="269"/>
      <c r="H296" s="269"/>
      <c r="I296" s="270"/>
      <c r="J296" s="264"/>
      <c r="K296" s="322"/>
      <c r="L296" s="130"/>
      <c r="M296" s="161"/>
      <c r="N296" s="38"/>
      <c r="O296" s="264"/>
      <c r="P296" s="268"/>
      <c r="Q296" s="269"/>
      <c r="R296" s="269"/>
      <c r="S296" s="269"/>
      <c r="T296" s="269"/>
      <c r="U296" s="269"/>
      <c r="V296" s="270"/>
      <c r="W296" s="264"/>
      <c r="X296" s="322"/>
    </row>
    <row r="297" spans="2:24" ht="15" customHeight="1">
      <c r="B297" s="271" t="s">
        <v>1881</v>
      </c>
      <c r="C297" s="268">
        <f>VLOOKUP(B284,'1ここに記入'!$A$13:$M$246,11)</f>
        <v>0</v>
      </c>
      <c r="D297" s="269"/>
      <c r="E297" s="269"/>
      <c r="F297" s="269"/>
      <c r="G297" s="269"/>
      <c r="H297" s="269"/>
      <c r="I297" s="270"/>
      <c r="J297" s="264"/>
      <c r="K297" s="322"/>
      <c r="L297" s="130"/>
      <c r="M297" s="161"/>
      <c r="N297" s="38"/>
      <c r="O297" s="271" t="s">
        <v>1881</v>
      </c>
      <c r="P297" s="268">
        <f>VLOOKUP(O284,'1ここに記入'!$A$13:$M$246,11)</f>
        <v>0</v>
      </c>
      <c r="Q297" s="269"/>
      <c r="R297" s="269"/>
      <c r="S297" s="269"/>
      <c r="T297" s="269"/>
      <c r="U297" s="269"/>
      <c r="V297" s="270"/>
      <c r="W297" s="264"/>
      <c r="X297" s="322"/>
    </row>
    <row r="298" spans="2:24" ht="15" customHeight="1">
      <c r="B298" s="271"/>
      <c r="C298" s="268"/>
      <c r="D298" s="269"/>
      <c r="E298" s="269"/>
      <c r="F298" s="269"/>
      <c r="G298" s="269"/>
      <c r="H298" s="269"/>
      <c r="I298" s="270"/>
      <c r="J298" s="264"/>
      <c r="K298" s="322"/>
      <c r="L298" s="130"/>
      <c r="M298" s="161"/>
      <c r="N298" s="38"/>
      <c r="O298" s="271"/>
      <c r="P298" s="268"/>
      <c r="Q298" s="269"/>
      <c r="R298" s="269"/>
      <c r="S298" s="269"/>
      <c r="T298" s="269"/>
      <c r="U298" s="269"/>
      <c r="V298" s="270"/>
      <c r="W298" s="264"/>
      <c r="X298" s="322"/>
    </row>
    <row r="299" spans="2:24" ht="15" customHeight="1">
      <c r="B299" s="271"/>
      <c r="C299" s="268"/>
      <c r="D299" s="269"/>
      <c r="E299" s="269"/>
      <c r="F299" s="269"/>
      <c r="G299" s="269"/>
      <c r="H299" s="269"/>
      <c r="I299" s="270"/>
      <c r="J299" s="264"/>
      <c r="K299" s="322"/>
      <c r="L299" s="130"/>
      <c r="M299" s="161"/>
      <c r="N299" s="38"/>
      <c r="O299" s="271"/>
      <c r="P299" s="268"/>
      <c r="Q299" s="269"/>
      <c r="R299" s="269"/>
      <c r="S299" s="269"/>
      <c r="T299" s="269"/>
      <c r="U299" s="269"/>
      <c r="V299" s="270"/>
      <c r="W299" s="264"/>
      <c r="X299" s="322"/>
    </row>
    <row r="300" spans="2:24" ht="15" customHeight="1" thickBot="1">
      <c r="B300" s="272"/>
      <c r="C300" s="273"/>
      <c r="D300" s="274"/>
      <c r="E300" s="274"/>
      <c r="F300" s="274"/>
      <c r="G300" s="274"/>
      <c r="H300" s="274"/>
      <c r="I300" s="275"/>
      <c r="J300" s="288"/>
      <c r="K300" s="323"/>
      <c r="L300" s="130"/>
      <c r="M300" s="161"/>
      <c r="N300" s="38"/>
      <c r="O300" s="272"/>
      <c r="P300" s="273"/>
      <c r="Q300" s="274"/>
      <c r="R300" s="274"/>
      <c r="S300" s="274"/>
      <c r="T300" s="274"/>
      <c r="U300" s="274"/>
      <c r="V300" s="275"/>
      <c r="W300" s="288"/>
      <c r="X300" s="323"/>
    </row>
    <row r="301" spans="2:24" ht="15" customHeight="1">
      <c r="B301" s="263" t="s">
        <v>163</v>
      </c>
      <c r="C301" s="276">
        <f>VLOOKUP(B284,'1ここに記入'!$A$13:$M$246,5)</f>
        <v>0</v>
      </c>
      <c r="D301" s="279" t="str">
        <f>VLOOKUP(B284,'1ここに記入'!$A$13:$M$246,6)</f>
        <v>　</v>
      </c>
      <c r="E301" s="282" t="s">
        <v>164</v>
      </c>
      <c r="F301" s="276">
        <f>VLOOKUP(B284,'1ここに記入'!$A$13:$M$246,8)</f>
        <v>0</v>
      </c>
      <c r="G301" s="285" t="e">
        <f>VLOOKUP(F295,'1ここに記入'!$A$13:$M$246,2)</f>
        <v>#N/A</v>
      </c>
      <c r="H301" s="285" t="e">
        <f>VLOOKUP(G295,'1ここに記入'!$A$13:$M$246,2)</f>
        <v>#N/A</v>
      </c>
      <c r="I301" s="285" t="e">
        <f>VLOOKUP(H295,'1ここに記入'!$A$13:$M$246,2)</f>
        <v>#N/A</v>
      </c>
      <c r="J301" s="285" t="e">
        <f>VLOOKUP(I295,'1ここに記入'!$A$13:$M$246,2)</f>
        <v>#N/A</v>
      </c>
      <c r="K301" s="279" t="e">
        <f>VLOOKUP(J295,'1ここに記入'!$A$13:$M$246,2)</f>
        <v>#N/A</v>
      </c>
      <c r="L301" s="98"/>
      <c r="M301" s="159"/>
      <c r="N301" s="99"/>
      <c r="O301" s="263" t="s">
        <v>163</v>
      </c>
      <c r="P301" s="276">
        <f>VLOOKUP(O284,'1ここに記入'!$A$13:$M$246,5)</f>
        <v>0</v>
      </c>
      <c r="Q301" s="279" t="str">
        <f>VLOOKUP(O284,'1ここに記入'!$A$13:$M$246,6)</f>
        <v>　</v>
      </c>
      <c r="R301" s="282" t="s">
        <v>164</v>
      </c>
      <c r="S301" s="276">
        <f>VLOOKUP(O284,'1ここに記入'!$A$13:$M$246,8)</f>
        <v>0</v>
      </c>
      <c r="T301" s="285" t="e">
        <f>VLOOKUP(S295,'1ここに記入'!$A$13:$M$246,2)</f>
        <v>#N/A</v>
      </c>
      <c r="U301" s="285" t="e">
        <f>VLOOKUP(T295,'1ここに記入'!$A$13:$M$246,2)</f>
        <v>#N/A</v>
      </c>
      <c r="V301" s="285" t="e">
        <f>VLOOKUP(U295,'1ここに記入'!$A$13:$M$246,2)</f>
        <v>#N/A</v>
      </c>
      <c r="W301" s="285" t="e">
        <f>VLOOKUP(V295,'1ここに記入'!$A$13:$M$246,2)</f>
        <v>#N/A</v>
      </c>
      <c r="X301" s="279" t="e">
        <f>VLOOKUP(W295,'1ここに記入'!$A$13:$M$246,2)</f>
        <v>#N/A</v>
      </c>
    </row>
    <row r="302" spans="2:24" ht="15" customHeight="1">
      <c r="B302" s="264"/>
      <c r="C302" s="277"/>
      <c r="D302" s="280"/>
      <c r="E302" s="283"/>
      <c r="F302" s="277"/>
      <c r="G302" s="286"/>
      <c r="H302" s="286"/>
      <c r="I302" s="286"/>
      <c r="J302" s="286"/>
      <c r="K302" s="280"/>
      <c r="L302" s="98"/>
      <c r="M302" s="159"/>
      <c r="N302" s="99"/>
      <c r="O302" s="264"/>
      <c r="P302" s="277"/>
      <c r="Q302" s="280"/>
      <c r="R302" s="283"/>
      <c r="S302" s="277"/>
      <c r="T302" s="286"/>
      <c r="U302" s="286"/>
      <c r="V302" s="286"/>
      <c r="W302" s="286"/>
      <c r="X302" s="280"/>
    </row>
    <row r="303" spans="2:24" ht="15" customHeight="1">
      <c r="B303" s="264"/>
      <c r="C303" s="277"/>
      <c r="D303" s="280"/>
      <c r="E303" s="283"/>
      <c r="F303" s="277"/>
      <c r="G303" s="286"/>
      <c r="H303" s="286"/>
      <c r="I303" s="286"/>
      <c r="J303" s="286"/>
      <c r="K303" s="280"/>
      <c r="L303" s="98"/>
      <c r="M303" s="159"/>
      <c r="N303" s="99"/>
      <c r="O303" s="264"/>
      <c r="P303" s="277"/>
      <c r="Q303" s="280"/>
      <c r="R303" s="283"/>
      <c r="S303" s="277"/>
      <c r="T303" s="286"/>
      <c r="U303" s="286"/>
      <c r="V303" s="286"/>
      <c r="W303" s="286"/>
      <c r="X303" s="280"/>
    </row>
    <row r="304" spans="2:24" ht="15" customHeight="1" thickBot="1">
      <c r="B304" s="288"/>
      <c r="C304" s="278"/>
      <c r="D304" s="281"/>
      <c r="E304" s="284"/>
      <c r="F304" s="278"/>
      <c r="G304" s="287"/>
      <c r="H304" s="286"/>
      <c r="I304" s="286"/>
      <c r="J304" s="286"/>
      <c r="K304" s="280"/>
      <c r="L304" s="98"/>
      <c r="M304" s="159"/>
      <c r="N304" s="99"/>
      <c r="O304" s="288"/>
      <c r="P304" s="278"/>
      <c r="Q304" s="281"/>
      <c r="R304" s="284"/>
      <c r="S304" s="278"/>
      <c r="T304" s="287"/>
      <c r="U304" s="286"/>
      <c r="V304" s="286"/>
      <c r="W304" s="286"/>
      <c r="X304" s="280"/>
    </row>
    <row r="305" spans="2:25" ht="15" customHeight="1" thickTop="1">
      <c r="B305" s="263" t="s">
        <v>165</v>
      </c>
      <c r="C305" s="293">
        <f>VLOOKUP(B284,'1ここに記入'!$A$13:$M$246,9)</f>
        <v>0</v>
      </c>
      <c r="D305" s="294" t="e">
        <f>VLOOKUP(C303,'1ここに記入'!$A$13:$M$246,2)</f>
        <v>#N/A</v>
      </c>
      <c r="E305" s="294" t="e">
        <f>VLOOKUP(D303,'1ここに記入'!$A$13:$M$246,2)</f>
        <v>#N/A</v>
      </c>
      <c r="F305" s="294" t="e">
        <f>VLOOKUP(E303,'1ここに記入'!$A$13:$M$246,2)</f>
        <v>#N/A</v>
      </c>
      <c r="G305" s="302" t="e">
        <f>VLOOKUP(F303,'1ここに記入'!$A$13:$M$246,2)</f>
        <v>#N/A</v>
      </c>
      <c r="H305" s="305" t="s">
        <v>167</v>
      </c>
      <c r="I305" s="308">
        <f>'1ここに記入'!$G$9</f>
        <v>0</v>
      </c>
      <c r="J305" s="309"/>
      <c r="K305" s="310"/>
      <c r="L305" s="102"/>
      <c r="M305" s="162"/>
      <c r="N305" s="103"/>
      <c r="O305" s="263" t="s">
        <v>165</v>
      </c>
      <c r="P305" s="293">
        <f>VLOOKUP(O284,'1ここに記入'!$A$13:$M$246,9)</f>
        <v>0</v>
      </c>
      <c r="Q305" s="294" t="e">
        <f>VLOOKUP(P303,'1ここに記入'!$A$13:$M$246,2)</f>
        <v>#N/A</v>
      </c>
      <c r="R305" s="294" t="e">
        <f>VLOOKUP(Q303,'1ここに記入'!$A$13:$M$246,2)</f>
        <v>#N/A</v>
      </c>
      <c r="S305" s="294" t="e">
        <f>VLOOKUP(R303,'1ここに記入'!$A$13:$M$246,2)</f>
        <v>#N/A</v>
      </c>
      <c r="T305" s="302" t="e">
        <f>VLOOKUP(S303,'1ここに記入'!$A$13:$M$246,2)</f>
        <v>#N/A</v>
      </c>
      <c r="U305" s="305" t="s">
        <v>167</v>
      </c>
      <c r="V305" s="308">
        <f>'1ここに記入'!$G$9</f>
        <v>0</v>
      </c>
      <c r="W305" s="309"/>
      <c r="X305" s="310"/>
    </row>
    <row r="306" spans="2:25" ht="15" customHeight="1">
      <c r="B306" s="264"/>
      <c r="C306" s="296"/>
      <c r="D306" s="297"/>
      <c r="E306" s="297"/>
      <c r="F306" s="297"/>
      <c r="G306" s="303"/>
      <c r="H306" s="306"/>
      <c r="I306" s="311"/>
      <c r="J306" s="312"/>
      <c r="K306" s="313"/>
      <c r="L306" s="102"/>
      <c r="M306" s="162"/>
      <c r="N306" s="103"/>
      <c r="O306" s="264"/>
      <c r="P306" s="296"/>
      <c r="Q306" s="297"/>
      <c r="R306" s="297"/>
      <c r="S306" s="297"/>
      <c r="T306" s="303"/>
      <c r="U306" s="306"/>
      <c r="V306" s="311"/>
      <c r="W306" s="312"/>
      <c r="X306" s="313"/>
    </row>
    <row r="307" spans="2:25" ht="15" customHeight="1" thickBot="1">
      <c r="B307" s="288"/>
      <c r="C307" s="299"/>
      <c r="D307" s="300"/>
      <c r="E307" s="300"/>
      <c r="F307" s="300"/>
      <c r="G307" s="304"/>
      <c r="H307" s="306"/>
      <c r="I307" s="311"/>
      <c r="J307" s="312"/>
      <c r="K307" s="313"/>
      <c r="L307" s="102"/>
      <c r="M307" s="162"/>
      <c r="N307" s="103"/>
      <c r="O307" s="288"/>
      <c r="P307" s="299"/>
      <c r="Q307" s="300"/>
      <c r="R307" s="300"/>
      <c r="S307" s="300"/>
      <c r="T307" s="304"/>
      <c r="U307" s="306"/>
      <c r="V307" s="311"/>
      <c r="W307" s="312"/>
      <c r="X307" s="313"/>
    </row>
    <row r="308" spans="2:25" ht="15" customHeight="1" thickBot="1">
      <c r="B308" s="317" t="s">
        <v>166</v>
      </c>
      <c r="C308" s="317"/>
      <c r="D308" s="317"/>
      <c r="E308" s="317"/>
      <c r="F308" s="317"/>
      <c r="G308" s="318"/>
      <c r="H308" s="307"/>
      <c r="I308" s="314"/>
      <c r="J308" s="315"/>
      <c r="K308" s="316"/>
      <c r="L308" s="102"/>
      <c r="M308" s="163"/>
      <c r="N308" s="41"/>
      <c r="O308" s="317" t="s">
        <v>166</v>
      </c>
      <c r="P308" s="317"/>
      <c r="Q308" s="317"/>
      <c r="R308" s="317"/>
      <c r="S308" s="317"/>
      <c r="T308" s="318"/>
      <c r="U308" s="307"/>
      <c r="V308" s="314"/>
      <c r="W308" s="315"/>
      <c r="X308" s="316"/>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324" t="s">
        <v>1982</v>
      </c>
      <c r="C311" s="324"/>
      <c r="D311" s="324"/>
      <c r="E311" s="324"/>
      <c r="F311" s="324"/>
      <c r="G311" s="324"/>
      <c r="H311" s="324"/>
      <c r="I311" s="324"/>
      <c r="J311" s="324"/>
      <c r="K311" s="324"/>
      <c r="L311" s="156"/>
      <c r="M311" s="164"/>
      <c r="N311" s="156"/>
      <c r="O311" s="324" t="s">
        <v>1982</v>
      </c>
      <c r="P311" s="324"/>
      <c r="Q311" s="324"/>
      <c r="R311" s="324"/>
      <c r="S311" s="324"/>
      <c r="T311" s="324"/>
      <c r="U311" s="324"/>
      <c r="V311" s="324"/>
      <c r="W311" s="324"/>
      <c r="X311" s="324"/>
    </row>
    <row r="312" spans="2:25" ht="15" customHeight="1">
      <c r="B312" s="132"/>
      <c r="C312" s="319" t="str">
        <f>'1ここに記入'!$B$3&amp;"県教美展　特選確認票"</f>
        <v>第72回県教美展　特選確認票</v>
      </c>
      <c r="D312" s="319"/>
      <c r="E312" s="319"/>
      <c r="F312" s="319"/>
      <c r="G312" s="319"/>
      <c r="H312" s="319"/>
      <c r="I312" s="319"/>
      <c r="J312" s="319"/>
      <c r="K312" s="319"/>
      <c r="L312" s="104"/>
      <c r="M312" s="157"/>
      <c r="N312" s="104"/>
      <c r="O312" s="132"/>
      <c r="P312" s="319" t="str">
        <f>'1ここに記入'!$B$3&amp;"県教美展　特選確認票"</f>
        <v>第72回県教美展　特選確認票</v>
      </c>
      <c r="Q312" s="319"/>
      <c r="R312" s="319"/>
      <c r="S312" s="319"/>
      <c r="T312" s="319"/>
      <c r="U312" s="319"/>
      <c r="V312" s="319"/>
      <c r="W312" s="319"/>
      <c r="X312" s="319"/>
    </row>
    <row r="313" spans="2:25" ht="15" customHeight="1" thickBot="1">
      <c r="B313" s="165"/>
      <c r="C313" s="320"/>
      <c r="D313" s="320"/>
      <c r="E313" s="320"/>
      <c r="F313" s="320"/>
      <c r="G313" s="320"/>
      <c r="H313" s="320"/>
      <c r="I313" s="320"/>
      <c r="J313" s="320"/>
      <c r="K313" s="320"/>
      <c r="L313" s="104"/>
      <c r="M313" s="157"/>
      <c r="N313" s="104"/>
      <c r="O313" s="165"/>
      <c r="P313" s="320"/>
      <c r="Q313" s="320"/>
      <c r="R313" s="320"/>
      <c r="S313" s="320"/>
      <c r="T313" s="320"/>
      <c r="U313" s="320"/>
      <c r="V313" s="320"/>
      <c r="W313" s="320"/>
      <c r="X313" s="320"/>
    </row>
    <row r="314" spans="2:25" ht="15" customHeight="1" thickTop="1" thickBot="1">
      <c r="B314" s="144" t="s">
        <v>157</v>
      </c>
      <c r="C314" s="289">
        <f>VLOOKUP(B284,'1ここに記入'!$A$13:$M$246,2)</f>
        <v>0</v>
      </c>
      <c r="D314" s="289">
        <f>VLOOKUP(B284,'1ここに記入'!$A$13:$M$246,3)</f>
        <v>0</v>
      </c>
      <c r="E314" s="289">
        <f>VLOOKUP(B284,'1ここに記入'!$A$13:$M$246,4)</f>
        <v>0</v>
      </c>
      <c r="F314" s="289">
        <f>VLOOKUP(B284,'1ここに記入'!$A$13:$M$246,5)</f>
        <v>0</v>
      </c>
      <c r="G314" s="289" t="str">
        <f>VLOOKUP(B284,'1ここに記入'!$A$13:$M$246,13)</f>
        <v>00</v>
      </c>
      <c r="H314" s="290" t="e">
        <f>'1ここに記入'!$H$10</f>
        <v>#N/A</v>
      </c>
      <c r="I314" s="291"/>
      <c r="J314" s="291"/>
      <c r="K314" s="292" t="s">
        <v>158</v>
      </c>
      <c r="L314" s="104"/>
      <c r="M314" s="157"/>
      <c r="N314" s="104"/>
      <c r="O314" s="144" t="s">
        <v>157</v>
      </c>
      <c r="P314" s="289">
        <f>VLOOKUP(O284,'1ここに記入'!$A$13:$M$246,2)</f>
        <v>0</v>
      </c>
      <c r="Q314" s="289">
        <f>VLOOKUP(O284,'1ここに記入'!$A$13:$M$246,3)</f>
        <v>0</v>
      </c>
      <c r="R314" s="289">
        <f>VLOOKUP(O284,'1ここに記入'!$A$13:$M$246,4)</f>
        <v>0</v>
      </c>
      <c r="S314" s="289">
        <f>VLOOKUP(O284,'1ここに記入'!$A$13:$M$246,5)</f>
        <v>0</v>
      </c>
      <c r="T314" s="289" t="str">
        <f>VLOOKUP(O284,'1ここに記入'!$A$13:$M$246,13)</f>
        <v>00</v>
      </c>
      <c r="U314" s="290" t="e">
        <f>'1ここに記入'!$H$10</f>
        <v>#N/A</v>
      </c>
      <c r="V314" s="291"/>
      <c r="W314" s="291"/>
      <c r="X314" s="292" t="s">
        <v>158</v>
      </c>
    </row>
    <row r="315" spans="2:25" ht="15" customHeight="1" thickTop="1" thickBot="1">
      <c r="B315" s="145"/>
      <c r="C315" s="289"/>
      <c r="D315" s="289"/>
      <c r="E315" s="289"/>
      <c r="F315" s="289"/>
      <c r="G315" s="289"/>
      <c r="H315" s="290"/>
      <c r="I315" s="291"/>
      <c r="J315" s="291"/>
      <c r="K315" s="292"/>
      <c r="L315" s="104"/>
      <c r="M315" s="157"/>
      <c r="N315" s="104"/>
      <c r="O315" s="145"/>
      <c r="P315" s="289"/>
      <c r="Q315" s="289"/>
      <c r="R315" s="289"/>
      <c r="S315" s="289"/>
      <c r="T315" s="289"/>
      <c r="U315" s="290"/>
      <c r="V315" s="291"/>
      <c r="W315" s="291"/>
      <c r="X315" s="292"/>
    </row>
    <row r="316" spans="2:25" ht="15" customHeight="1" thickTop="1" thickBot="1">
      <c r="B316" s="146" t="s">
        <v>159</v>
      </c>
      <c r="C316" s="289"/>
      <c r="D316" s="289"/>
      <c r="E316" s="289"/>
      <c r="F316" s="289"/>
      <c r="G316" s="289"/>
      <c r="H316" s="290"/>
      <c r="I316" s="291"/>
      <c r="J316" s="291"/>
      <c r="K316" s="292"/>
      <c r="L316" s="104"/>
      <c r="M316" s="157"/>
      <c r="N316" s="104"/>
      <c r="O316" s="146" t="s">
        <v>159</v>
      </c>
      <c r="P316" s="289"/>
      <c r="Q316" s="289"/>
      <c r="R316" s="289"/>
      <c r="S316" s="289"/>
      <c r="T316" s="289"/>
      <c r="U316" s="290"/>
      <c r="V316" s="291"/>
      <c r="W316" s="291"/>
      <c r="X316" s="292"/>
    </row>
    <row r="317" spans="2:25" ht="15" customHeight="1" thickTop="1">
      <c r="B317" s="263" t="s">
        <v>160</v>
      </c>
      <c r="C317" s="276" t="e">
        <f>'1ここに記入'!$G$10</f>
        <v>#N/A</v>
      </c>
      <c r="D317" s="285"/>
      <c r="E317" s="279"/>
      <c r="F317" s="263" t="s">
        <v>161</v>
      </c>
      <c r="G317" s="293" t="e">
        <f>'1ここに記入'!$I$10</f>
        <v>#N/A</v>
      </c>
      <c r="H317" s="294"/>
      <c r="I317" s="294"/>
      <c r="J317" s="294"/>
      <c r="K317" s="295"/>
      <c r="L317" s="100"/>
      <c r="M317" s="159"/>
      <c r="N317" s="99"/>
      <c r="O317" s="263" t="s">
        <v>160</v>
      </c>
      <c r="P317" s="276" t="e">
        <f>'1ここに記入'!$G$10</f>
        <v>#N/A</v>
      </c>
      <c r="Q317" s="285"/>
      <c r="R317" s="279"/>
      <c r="S317" s="263" t="s">
        <v>161</v>
      </c>
      <c r="T317" s="293" t="e">
        <f>'1ここに記入'!$I$10</f>
        <v>#N/A</v>
      </c>
      <c r="U317" s="294"/>
      <c r="V317" s="294"/>
      <c r="W317" s="294"/>
      <c r="X317" s="295"/>
      <c r="Y317" s="143"/>
    </row>
    <row r="318" spans="2:25" ht="15" customHeight="1">
      <c r="B318" s="264"/>
      <c r="C318" s="277"/>
      <c r="D318" s="286"/>
      <c r="E318" s="280"/>
      <c r="F318" s="264"/>
      <c r="G318" s="296"/>
      <c r="H318" s="297"/>
      <c r="I318" s="297"/>
      <c r="J318" s="297"/>
      <c r="K318" s="298"/>
      <c r="L318" s="101"/>
      <c r="M318" s="159"/>
      <c r="N318" s="99"/>
      <c r="O318" s="264"/>
      <c r="P318" s="277"/>
      <c r="Q318" s="286"/>
      <c r="R318" s="280"/>
      <c r="S318" s="264"/>
      <c r="T318" s="296"/>
      <c r="U318" s="297"/>
      <c r="V318" s="297"/>
      <c r="W318" s="297"/>
      <c r="X318" s="298"/>
      <c r="Y318" s="143"/>
    </row>
    <row r="319" spans="2:25" ht="15" customHeight="1" thickBot="1">
      <c r="B319" s="288"/>
      <c r="C319" s="278"/>
      <c r="D319" s="287"/>
      <c r="E319" s="281"/>
      <c r="F319" s="288"/>
      <c r="G319" s="299"/>
      <c r="H319" s="300"/>
      <c r="I319" s="300"/>
      <c r="J319" s="300"/>
      <c r="K319" s="301"/>
      <c r="L319" s="101"/>
      <c r="M319" s="159"/>
      <c r="N319" s="99"/>
      <c r="O319" s="288"/>
      <c r="P319" s="278"/>
      <c r="Q319" s="287"/>
      <c r="R319" s="281"/>
      <c r="S319" s="288"/>
      <c r="T319" s="299"/>
      <c r="U319" s="300"/>
      <c r="V319" s="300"/>
      <c r="W319" s="300"/>
      <c r="X319" s="301"/>
      <c r="Y319" s="143"/>
    </row>
    <row r="320" spans="2:25" ht="15" customHeight="1">
      <c r="B320" s="263" t="s">
        <v>162</v>
      </c>
      <c r="C320" s="265">
        <f>VLOOKUP(B284,'1ここに記入'!$A$13:$M$246,10)</f>
        <v>0</v>
      </c>
      <c r="D320" s="266"/>
      <c r="E320" s="266"/>
      <c r="F320" s="266"/>
      <c r="G320" s="266"/>
      <c r="H320" s="266"/>
      <c r="I320" s="266"/>
      <c r="J320" s="266"/>
      <c r="K320" s="267"/>
      <c r="L320" s="34"/>
      <c r="M320" s="160"/>
      <c r="N320" s="36"/>
      <c r="O320" s="263" t="s">
        <v>162</v>
      </c>
      <c r="P320" s="265">
        <f>VLOOKUP(O284,'1ここに記入'!$A$13:$M$246,10)</f>
        <v>0</v>
      </c>
      <c r="Q320" s="266"/>
      <c r="R320" s="266"/>
      <c r="S320" s="266"/>
      <c r="T320" s="266"/>
      <c r="U320" s="266"/>
      <c r="V320" s="266"/>
      <c r="W320" s="266"/>
      <c r="X320" s="267"/>
      <c r="Y320" s="143"/>
    </row>
    <row r="321" spans="2:25" ht="15" customHeight="1">
      <c r="B321" s="264"/>
      <c r="C321" s="268"/>
      <c r="D321" s="269"/>
      <c r="E321" s="269"/>
      <c r="F321" s="269"/>
      <c r="G321" s="269"/>
      <c r="H321" s="269"/>
      <c r="I321" s="269"/>
      <c r="J321" s="269"/>
      <c r="K321" s="270"/>
      <c r="L321" s="130"/>
      <c r="M321" s="161"/>
      <c r="N321" s="38"/>
      <c r="O321" s="264"/>
      <c r="P321" s="268"/>
      <c r="Q321" s="269"/>
      <c r="R321" s="269"/>
      <c r="S321" s="269"/>
      <c r="T321" s="269"/>
      <c r="U321" s="269"/>
      <c r="V321" s="269"/>
      <c r="W321" s="269"/>
      <c r="X321" s="270"/>
      <c r="Y321" s="143"/>
    </row>
    <row r="322" spans="2:25" ht="15" customHeight="1">
      <c r="B322" s="264"/>
      <c r="C322" s="268"/>
      <c r="D322" s="269"/>
      <c r="E322" s="269"/>
      <c r="F322" s="269"/>
      <c r="G322" s="269"/>
      <c r="H322" s="269"/>
      <c r="I322" s="269"/>
      <c r="J322" s="269"/>
      <c r="K322" s="270"/>
      <c r="L322" s="130"/>
      <c r="M322" s="161"/>
      <c r="N322" s="38"/>
      <c r="O322" s="264"/>
      <c r="P322" s="268"/>
      <c r="Q322" s="269"/>
      <c r="R322" s="269"/>
      <c r="S322" s="269"/>
      <c r="T322" s="269"/>
      <c r="U322" s="269"/>
      <c r="V322" s="269"/>
      <c r="W322" s="269"/>
      <c r="X322" s="270"/>
      <c r="Y322" s="143"/>
    </row>
    <row r="323" spans="2:25" ht="15" customHeight="1">
      <c r="B323" s="271" t="s">
        <v>1881</v>
      </c>
      <c r="C323" s="268">
        <f>VLOOKUP(B284,'1ここに記入'!$A$13:$M$246,11)</f>
        <v>0</v>
      </c>
      <c r="D323" s="269"/>
      <c r="E323" s="269"/>
      <c r="F323" s="269"/>
      <c r="G323" s="269"/>
      <c r="H323" s="269"/>
      <c r="I323" s="269"/>
      <c r="J323" s="269"/>
      <c r="K323" s="270"/>
      <c r="L323" s="98"/>
      <c r="M323" s="159"/>
      <c r="N323" s="99"/>
      <c r="O323" s="271" t="s">
        <v>1881</v>
      </c>
      <c r="P323" s="268">
        <f>VLOOKUP(O284,'1ここに記入'!$A$13:$M$246,11)</f>
        <v>0</v>
      </c>
      <c r="Q323" s="269"/>
      <c r="R323" s="269"/>
      <c r="S323" s="269"/>
      <c r="T323" s="269"/>
      <c r="U323" s="269"/>
      <c r="V323" s="269"/>
      <c r="W323" s="269"/>
      <c r="X323" s="270"/>
      <c r="Y323" s="143"/>
    </row>
    <row r="324" spans="2:25" ht="15" customHeight="1">
      <c r="B324" s="271"/>
      <c r="C324" s="268"/>
      <c r="D324" s="269"/>
      <c r="E324" s="269"/>
      <c r="F324" s="269"/>
      <c r="G324" s="269"/>
      <c r="H324" s="269"/>
      <c r="I324" s="269"/>
      <c r="J324" s="269"/>
      <c r="K324" s="270"/>
      <c r="L324" s="98"/>
      <c r="M324" s="159"/>
      <c r="N324" s="99"/>
      <c r="O324" s="271"/>
      <c r="P324" s="268"/>
      <c r="Q324" s="269"/>
      <c r="R324" s="269"/>
      <c r="S324" s="269"/>
      <c r="T324" s="269"/>
      <c r="U324" s="269"/>
      <c r="V324" s="269"/>
      <c r="W324" s="269"/>
      <c r="X324" s="270"/>
      <c r="Y324" s="143"/>
    </row>
    <row r="325" spans="2:25" ht="15" customHeight="1" thickBot="1">
      <c r="B325" s="272"/>
      <c r="C325" s="273"/>
      <c r="D325" s="274"/>
      <c r="E325" s="274"/>
      <c r="F325" s="274"/>
      <c r="G325" s="274"/>
      <c r="H325" s="274"/>
      <c r="I325" s="274"/>
      <c r="J325" s="274"/>
      <c r="K325" s="275"/>
      <c r="L325" s="98"/>
      <c r="M325" s="159"/>
      <c r="N325" s="99"/>
      <c r="O325" s="272"/>
      <c r="P325" s="273"/>
      <c r="Q325" s="274"/>
      <c r="R325" s="274"/>
      <c r="S325" s="274"/>
      <c r="T325" s="274"/>
      <c r="U325" s="274"/>
      <c r="V325" s="274"/>
      <c r="W325" s="274"/>
      <c r="X325" s="275"/>
      <c r="Y325" s="143"/>
    </row>
    <row r="326" spans="2:25" ht="15" customHeight="1">
      <c r="B326" s="263" t="s">
        <v>163</v>
      </c>
      <c r="C326" s="276">
        <f>VLOOKUP(B284,'1ここに記入'!$A$13:$M$246,5)</f>
        <v>0</v>
      </c>
      <c r="D326" s="279" t="str">
        <f>VLOOKUP(B284,'1ここに記入'!$A$13:$M$246,6)</f>
        <v>　</v>
      </c>
      <c r="E326" s="282" t="s">
        <v>164</v>
      </c>
      <c r="F326" s="276">
        <f>VLOOKUP(B284,'1ここに記入'!$A$13:$M$246,8)</f>
        <v>0</v>
      </c>
      <c r="G326" s="285" t="e">
        <f>VLOOKUP(F321,'1ここに記入'!$A$13:$M$246,2)</f>
        <v>#N/A</v>
      </c>
      <c r="H326" s="285" t="e">
        <f>VLOOKUP(G321,'1ここに記入'!$A$13:$M$246,2)</f>
        <v>#N/A</v>
      </c>
      <c r="I326" s="285" t="e">
        <f>VLOOKUP(H321,'1ここに記入'!$A$13:$M$246,2)</f>
        <v>#N/A</v>
      </c>
      <c r="J326" s="285" t="e">
        <f>VLOOKUP(I321,'1ここに記入'!$A$13:$M$246,2)</f>
        <v>#N/A</v>
      </c>
      <c r="K326" s="279" t="e">
        <f>VLOOKUP(J321,'1ここに記入'!$A$13:$M$246,2)</f>
        <v>#N/A</v>
      </c>
      <c r="L326" s="102"/>
      <c r="M326" s="162"/>
      <c r="N326" s="103"/>
      <c r="O326" s="263" t="s">
        <v>163</v>
      </c>
      <c r="P326" s="276">
        <f>VLOOKUP(O284,'1ここに記入'!$A$13:$M$246,5)</f>
        <v>0</v>
      </c>
      <c r="Q326" s="279" t="str">
        <f>VLOOKUP(O284,'1ここに記入'!$A$13:$M$246,6)</f>
        <v>　</v>
      </c>
      <c r="R326" s="282" t="s">
        <v>164</v>
      </c>
      <c r="S326" s="276">
        <f>VLOOKUP(O284,'1ここに記入'!$A$13:$M$246,8)</f>
        <v>0</v>
      </c>
      <c r="T326" s="285" t="e">
        <f>VLOOKUP(S321,'1ここに記入'!$A$13:$M$246,2)</f>
        <v>#N/A</v>
      </c>
      <c r="U326" s="285" t="e">
        <f>VLOOKUP(T321,'1ここに記入'!$A$13:$M$246,2)</f>
        <v>#N/A</v>
      </c>
      <c r="V326" s="285" t="e">
        <f>VLOOKUP(U321,'1ここに記入'!$A$13:$M$246,2)</f>
        <v>#N/A</v>
      </c>
      <c r="W326" s="285" t="e">
        <f>VLOOKUP(V321,'1ここに記入'!$A$13:$M$246,2)</f>
        <v>#N/A</v>
      </c>
      <c r="X326" s="279" t="e">
        <f>VLOOKUP(W321,'1ここに記入'!$A$13:$M$246,2)</f>
        <v>#N/A</v>
      </c>
      <c r="Y326" s="143"/>
    </row>
    <row r="327" spans="2:25" ht="15" customHeight="1">
      <c r="B327" s="264"/>
      <c r="C327" s="277"/>
      <c r="D327" s="280"/>
      <c r="E327" s="283"/>
      <c r="F327" s="277"/>
      <c r="G327" s="286"/>
      <c r="H327" s="286"/>
      <c r="I327" s="286"/>
      <c r="J327" s="286"/>
      <c r="K327" s="280"/>
      <c r="L327" s="102"/>
      <c r="M327" s="162"/>
      <c r="N327" s="103"/>
      <c r="O327" s="264"/>
      <c r="P327" s="277"/>
      <c r="Q327" s="280"/>
      <c r="R327" s="283"/>
      <c r="S327" s="277"/>
      <c r="T327" s="286"/>
      <c r="U327" s="286"/>
      <c r="V327" s="286"/>
      <c r="W327" s="286"/>
      <c r="X327" s="280"/>
      <c r="Y327" s="143"/>
    </row>
    <row r="328" spans="2:25" ht="15" customHeight="1" thickBot="1">
      <c r="B328" s="288"/>
      <c r="C328" s="278"/>
      <c r="D328" s="281"/>
      <c r="E328" s="284"/>
      <c r="F328" s="278"/>
      <c r="G328" s="287"/>
      <c r="H328" s="287"/>
      <c r="I328" s="287"/>
      <c r="J328" s="287"/>
      <c r="K328" s="281"/>
      <c r="L328" s="102"/>
      <c r="M328" s="162"/>
      <c r="N328" s="103"/>
      <c r="O328" s="288"/>
      <c r="P328" s="278"/>
      <c r="Q328" s="281"/>
      <c r="R328" s="284"/>
      <c r="S328" s="278"/>
      <c r="T328" s="287"/>
      <c r="U328" s="287"/>
      <c r="V328" s="287"/>
      <c r="W328" s="287"/>
      <c r="X328" s="281"/>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20"/>
      <c r="E330" s="320"/>
      <c r="F330" s="320"/>
      <c r="G330" s="320"/>
      <c r="H330" s="320"/>
      <c r="I330" s="320"/>
      <c r="J330" s="320"/>
      <c r="K330" s="320"/>
      <c r="L330" s="104"/>
      <c r="M330" s="157"/>
      <c r="N330" s="104"/>
      <c r="O330" s="117" t="s">
        <v>213</v>
      </c>
      <c r="P330" s="325" t="str">
        <f>'1ここに記入'!$B$3&amp;"滋賀県教育美術展出品票"</f>
        <v>第72回滋賀県教育美術展出品票</v>
      </c>
      <c r="Q330" s="320"/>
      <c r="R330" s="320"/>
      <c r="S330" s="320"/>
      <c r="T330" s="320"/>
      <c r="U330" s="320"/>
      <c r="V330" s="320"/>
      <c r="W330" s="320"/>
      <c r="X330" s="320"/>
    </row>
    <row r="331" spans="2:25" ht="15" customHeight="1">
      <c r="B331" s="327">
        <v>15</v>
      </c>
      <c r="C331" s="325"/>
      <c r="D331" s="320"/>
      <c r="E331" s="320"/>
      <c r="F331" s="320"/>
      <c r="G331" s="320"/>
      <c r="H331" s="320"/>
      <c r="I331" s="320"/>
      <c r="J331" s="320"/>
      <c r="K331" s="320"/>
      <c r="L331" s="104"/>
      <c r="M331" s="157"/>
      <c r="N331" s="104"/>
      <c r="O331" s="327">
        <v>16</v>
      </c>
      <c r="P331" s="325"/>
      <c r="Q331" s="320"/>
      <c r="R331" s="320"/>
      <c r="S331" s="320"/>
      <c r="T331" s="320"/>
      <c r="U331" s="320"/>
      <c r="V331" s="320"/>
      <c r="W331" s="320"/>
      <c r="X331" s="320"/>
    </row>
    <row r="332" spans="2:25" ht="15" customHeight="1" thickBot="1">
      <c r="B332" s="328"/>
      <c r="C332" s="325"/>
      <c r="D332" s="320"/>
      <c r="E332" s="320"/>
      <c r="F332" s="320"/>
      <c r="G332" s="320"/>
      <c r="H332" s="326"/>
      <c r="I332" s="326"/>
      <c r="J332" s="326"/>
      <c r="K332" s="326"/>
      <c r="L332" s="104"/>
      <c r="M332" s="157"/>
      <c r="N332" s="104"/>
      <c r="O332" s="328"/>
      <c r="P332" s="325"/>
      <c r="Q332" s="320"/>
      <c r="R332" s="320"/>
      <c r="S332" s="320"/>
      <c r="T332" s="320"/>
      <c r="U332" s="326"/>
      <c r="V332" s="326"/>
      <c r="W332" s="326"/>
      <c r="X332" s="326"/>
    </row>
    <row r="333" spans="2:25" ht="15" customHeight="1" thickTop="1" thickBot="1">
      <c r="B333" s="144" t="s">
        <v>157</v>
      </c>
      <c r="C333" s="289">
        <f>VLOOKUP(B331,'1ここに記入'!$A$13:$M$246,2)</f>
        <v>0</v>
      </c>
      <c r="D333" s="289">
        <f>VLOOKUP(B331,'1ここに記入'!$A$13:$M$246,3)</f>
        <v>0</v>
      </c>
      <c r="E333" s="289">
        <f>VLOOKUP(B331,'1ここに記入'!$A$13:$M$246,4)</f>
        <v>0</v>
      </c>
      <c r="F333" s="289">
        <f>VLOOKUP(B331,'1ここに記入'!$A$13:$M$246,5)</f>
        <v>0</v>
      </c>
      <c r="G333" s="289" t="str">
        <f>VLOOKUP(B331,'1ここに記入'!$A$13:$M$246,13)</f>
        <v>00</v>
      </c>
      <c r="H333" s="290" t="e">
        <f>'1ここに記入'!$H$10</f>
        <v>#N/A</v>
      </c>
      <c r="I333" s="291"/>
      <c r="J333" s="291"/>
      <c r="K333" s="292" t="s">
        <v>158</v>
      </c>
      <c r="L333" s="118"/>
      <c r="M333" s="158"/>
      <c r="N333" s="32"/>
      <c r="O333" s="144" t="s">
        <v>157</v>
      </c>
      <c r="P333" s="289">
        <f>VLOOKUP(O331,'1ここに記入'!$A$13:$M$246,2)</f>
        <v>0</v>
      </c>
      <c r="Q333" s="289">
        <f>VLOOKUP(O331,'1ここに記入'!$A$13:$M$246,3)</f>
        <v>0</v>
      </c>
      <c r="R333" s="289">
        <f>VLOOKUP(O331,'1ここに記入'!$A$13:$M$246,4)</f>
        <v>0</v>
      </c>
      <c r="S333" s="289">
        <f>VLOOKUP(O331,'1ここに記入'!$A$13:$M$246,5)</f>
        <v>0</v>
      </c>
      <c r="T333" s="289" t="str">
        <f>VLOOKUP(O331,'1ここに記入'!$A$13:$M$246,13)</f>
        <v>00</v>
      </c>
      <c r="U333" s="290" t="e">
        <f>'1ここに記入'!$H$10</f>
        <v>#N/A</v>
      </c>
      <c r="V333" s="291"/>
      <c r="W333" s="291"/>
      <c r="X333" s="292" t="s">
        <v>158</v>
      </c>
    </row>
    <row r="334" spans="2:25" ht="15" customHeight="1" thickTop="1" thickBot="1">
      <c r="B334" s="145"/>
      <c r="C334" s="289"/>
      <c r="D334" s="289"/>
      <c r="E334" s="289"/>
      <c r="F334" s="289"/>
      <c r="G334" s="289"/>
      <c r="H334" s="290"/>
      <c r="I334" s="291"/>
      <c r="J334" s="291"/>
      <c r="K334" s="292"/>
      <c r="L334" s="118"/>
      <c r="M334" s="158"/>
      <c r="N334" s="32"/>
      <c r="O334" s="145"/>
      <c r="P334" s="289"/>
      <c r="Q334" s="289"/>
      <c r="R334" s="289"/>
      <c r="S334" s="289"/>
      <c r="T334" s="289"/>
      <c r="U334" s="290"/>
      <c r="V334" s="291"/>
      <c r="W334" s="291"/>
      <c r="X334" s="292"/>
    </row>
    <row r="335" spans="2:25" ht="15" customHeight="1" thickTop="1" thickBot="1">
      <c r="B335" s="146" t="s">
        <v>159</v>
      </c>
      <c r="C335" s="289"/>
      <c r="D335" s="289"/>
      <c r="E335" s="289"/>
      <c r="F335" s="289"/>
      <c r="G335" s="289"/>
      <c r="H335" s="290"/>
      <c r="I335" s="291"/>
      <c r="J335" s="291"/>
      <c r="K335" s="292"/>
      <c r="L335" s="118"/>
      <c r="M335" s="158"/>
      <c r="N335" s="32"/>
      <c r="O335" s="146" t="s">
        <v>159</v>
      </c>
      <c r="P335" s="289"/>
      <c r="Q335" s="289"/>
      <c r="R335" s="289"/>
      <c r="S335" s="289"/>
      <c r="T335" s="289"/>
      <c r="U335" s="290"/>
      <c r="V335" s="291"/>
      <c r="W335" s="291"/>
      <c r="X335" s="292"/>
    </row>
    <row r="336" spans="2:25" ht="15" customHeight="1" thickTop="1">
      <c r="B336" s="264" t="s">
        <v>160</v>
      </c>
      <c r="C336" s="277" t="e">
        <f>'1ここに記入'!$G$10</f>
        <v>#N/A</v>
      </c>
      <c r="D336" s="286"/>
      <c r="E336" s="280"/>
      <c r="F336" s="264" t="s">
        <v>161</v>
      </c>
      <c r="G336" s="296" t="e">
        <f>'1ここに記入'!$I$10</f>
        <v>#N/A</v>
      </c>
      <c r="H336" s="297"/>
      <c r="I336" s="297"/>
      <c r="J336" s="297"/>
      <c r="K336" s="298"/>
      <c r="L336" s="100"/>
      <c r="M336" s="159"/>
      <c r="N336" s="99"/>
      <c r="O336" s="264" t="s">
        <v>160</v>
      </c>
      <c r="P336" s="277" t="e">
        <f>'1ここに記入'!$G$10</f>
        <v>#N/A</v>
      </c>
      <c r="Q336" s="286"/>
      <c r="R336" s="280"/>
      <c r="S336" s="264" t="s">
        <v>161</v>
      </c>
      <c r="T336" s="296" t="e">
        <f>'1ここに記入'!$I$10</f>
        <v>#N/A</v>
      </c>
      <c r="U336" s="297"/>
      <c r="V336" s="297"/>
      <c r="W336" s="297"/>
      <c r="X336" s="298"/>
    </row>
    <row r="337" spans="2:24" ht="15" customHeight="1">
      <c r="B337" s="264"/>
      <c r="C337" s="277"/>
      <c r="D337" s="286"/>
      <c r="E337" s="280"/>
      <c r="F337" s="264"/>
      <c r="G337" s="296"/>
      <c r="H337" s="297"/>
      <c r="I337" s="297"/>
      <c r="J337" s="297"/>
      <c r="K337" s="298"/>
      <c r="L337" s="101"/>
      <c r="M337" s="159"/>
      <c r="N337" s="99"/>
      <c r="O337" s="264"/>
      <c r="P337" s="277"/>
      <c r="Q337" s="286"/>
      <c r="R337" s="280"/>
      <c r="S337" s="264"/>
      <c r="T337" s="296"/>
      <c r="U337" s="297"/>
      <c r="V337" s="297"/>
      <c r="W337" s="297"/>
      <c r="X337" s="298"/>
    </row>
    <row r="338" spans="2:24" ht="15" customHeight="1">
      <c r="B338" s="264"/>
      <c r="C338" s="277"/>
      <c r="D338" s="286"/>
      <c r="E338" s="280"/>
      <c r="F338" s="264"/>
      <c r="G338" s="296"/>
      <c r="H338" s="297"/>
      <c r="I338" s="297"/>
      <c r="J338" s="297"/>
      <c r="K338" s="298"/>
      <c r="L338" s="101"/>
      <c r="M338" s="159"/>
      <c r="N338" s="99"/>
      <c r="O338" s="264"/>
      <c r="P338" s="277"/>
      <c r="Q338" s="286"/>
      <c r="R338" s="280"/>
      <c r="S338" s="264"/>
      <c r="T338" s="296"/>
      <c r="U338" s="297"/>
      <c r="V338" s="297"/>
      <c r="W338" s="297"/>
      <c r="X338" s="298"/>
    </row>
    <row r="339" spans="2:24" ht="15" customHeight="1" thickBot="1">
      <c r="B339" s="288"/>
      <c r="C339" s="278"/>
      <c r="D339" s="287"/>
      <c r="E339" s="281"/>
      <c r="F339" s="288"/>
      <c r="G339" s="299"/>
      <c r="H339" s="300"/>
      <c r="I339" s="300"/>
      <c r="J339" s="300"/>
      <c r="K339" s="301"/>
      <c r="L339" s="101"/>
      <c r="M339" s="159"/>
      <c r="N339" s="99"/>
      <c r="O339" s="288"/>
      <c r="P339" s="278"/>
      <c r="Q339" s="287"/>
      <c r="R339" s="281"/>
      <c r="S339" s="288"/>
      <c r="T339" s="299"/>
      <c r="U339" s="300"/>
      <c r="V339" s="300"/>
      <c r="W339" s="300"/>
      <c r="X339" s="301"/>
    </row>
    <row r="340" spans="2:24" ht="15" customHeight="1">
      <c r="B340" s="263" t="s">
        <v>162</v>
      </c>
      <c r="C340" s="265">
        <f>VLOOKUP(B331,'1ここに記入'!$A$13:$M$246,10)</f>
        <v>0</v>
      </c>
      <c r="D340" s="266"/>
      <c r="E340" s="266"/>
      <c r="F340" s="266"/>
      <c r="G340" s="266"/>
      <c r="H340" s="266"/>
      <c r="I340" s="267"/>
      <c r="J340" s="263" t="s">
        <v>203</v>
      </c>
      <c r="K340" s="321">
        <f>VLOOKUP(B331,'1ここに記入'!$A$13:$M$246,12)</f>
        <v>0</v>
      </c>
      <c r="L340" s="34"/>
      <c r="M340" s="160"/>
      <c r="N340" s="36"/>
      <c r="O340" s="263" t="s">
        <v>162</v>
      </c>
      <c r="P340" s="265">
        <f>VLOOKUP(O331,'1ここに記入'!$A$13:$M$246,10)</f>
        <v>0</v>
      </c>
      <c r="Q340" s="266"/>
      <c r="R340" s="266"/>
      <c r="S340" s="266"/>
      <c r="T340" s="266"/>
      <c r="U340" s="266"/>
      <c r="V340" s="267"/>
      <c r="W340" s="263" t="s">
        <v>203</v>
      </c>
      <c r="X340" s="321">
        <f>VLOOKUP(O331,'1ここに記入'!$A$13:$M$246,12)</f>
        <v>0</v>
      </c>
    </row>
    <row r="341" spans="2:24" ht="15" customHeight="1">
      <c r="B341" s="264"/>
      <c r="C341" s="268"/>
      <c r="D341" s="269"/>
      <c r="E341" s="269"/>
      <c r="F341" s="269"/>
      <c r="G341" s="269"/>
      <c r="H341" s="269"/>
      <c r="I341" s="270"/>
      <c r="J341" s="264"/>
      <c r="K341" s="322"/>
      <c r="L341" s="34"/>
      <c r="M341" s="160"/>
      <c r="N341" s="36"/>
      <c r="O341" s="264"/>
      <c r="P341" s="268"/>
      <c r="Q341" s="269"/>
      <c r="R341" s="269"/>
      <c r="S341" s="269"/>
      <c r="T341" s="269"/>
      <c r="U341" s="269"/>
      <c r="V341" s="270"/>
      <c r="W341" s="264"/>
      <c r="X341" s="322"/>
    </row>
    <row r="342" spans="2:24" ht="15" customHeight="1">
      <c r="B342" s="264"/>
      <c r="C342" s="268"/>
      <c r="D342" s="269"/>
      <c r="E342" s="269"/>
      <c r="F342" s="269"/>
      <c r="G342" s="269"/>
      <c r="H342" s="269"/>
      <c r="I342" s="270"/>
      <c r="J342" s="264"/>
      <c r="K342" s="322"/>
      <c r="L342" s="130"/>
      <c r="M342" s="161"/>
      <c r="N342" s="38"/>
      <c r="O342" s="264"/>
      <c r="P342" s="268"/>
      <c r="Q342" s="269"/>
      <c r="R342" s="269"/>
      <c r="S342" s="269"/>
      <c r="T342" s="269"/>
      <c r="U342" s="269"/>
      <c r="V342" s="270"/>
      <c r="W342" s="264"/>
      <c r="X342" s="322"/>
    </row>
    <row r="343" spans="2:24" ht="15" customHeight="1">
      <c r="B343" s="264"/>
      <c r="C343" s="268"/>
      <c r="D343" s="269"/>
      <c r="E343" s="269"/>
      <c r="F343" s="269"/>
      <c r="G343" s="269"/>
      <c r="H343" s="269"/>
      <c r="I343" s="270"/>
      <c r="J343" s="264"/>
      <c r="K343" s="322"/>
      <c r="L343" s="130"/>
      <c r="M343" s="161"/>
      <c r="N343" s="38"/>
      <c r="O343" s="264"/>
      <c r="P343" s="268"/>
      <c r="Q343" s="269"/>
      <c r="R343" s="269"/>
      <c r="S343" s="269"/>
      <c r="T343" s="269"/>
      <c r="U343" s="269"/>
      <c r="V343" s="270"/>
      <c r="W343" s="264"/>
      <c r="X343" s="322"/>
    </row>
    <row r="344" spans="2:24" ht="15" customHeight="1">
      <c r="B344" s="271" t="s">
        <v>1881</v>
      </c>
      <c r="C344" s="268">
        <f>VLOOKUP(B331,'1ここに記入'!$A$13:$M$246,11)</f>
        <v>0</v>
      </c>
      <c r="D344" s="269"/>
      <c r="E344" s="269"/>
      <c r="F344" s="269"/>
      <c r="G344" s="269"/>
      <c r="H344" s="269"/>
      <c r="I344" s="270"/>
      <c r="J344" s="264"/>
      <c r="K344" s="322"/>
      <c r="L344" s="130"/>
      <c r="M344" s="161"/>
      <c r="N344" s="38"/>
      <c r="O344" s="271" t="s">
        <v>1881</v>
      </c>
      <c r="P344" s="268">
        <f>VLOOKUP(O331,'1ここに記入'!$A$13:$M$246,11)</f>
        <v>0</v>
      </c>
      <c r="Q344" s="269"/>
      <c r="R344" s="269"/>
      <c r="S344" s="269"/>
      <c r="T344" s="269"/>
      <c r="U344" s="269"/>
      <c r="V344" s="270"/>
      <c r="W344" s="264"/>
      <c r="X344" s="322"/>
    </row>
    <row r="345" spans="2:24" ht="15" customHeight="1">
      <c r="B345" s="271"/>
      <c r="C345" s="268"/>
      <c r="D345" s="269"/>
      <c r="E345" s="269"/>
      <c r="F345" s="269"/>
      <c r="G345" s="269"/>
      <c r="H345" s="269"/>
      <c r="I345" s="270"/>
      <c r="J345" s="264"/>
      <c r="K345" s="322"/>
      <c r="L345" s="130"/>
      <c r="M345" s="161"/>
      <c r="N345" s="38"/>
      <c r="O345" s="271"/>
      <c r="P345" s="268"/>
      <c r="Q345" s="269"/>
      <c r="R345" s="269"/>
      <c r="S345" s="269"/>
      <c r="T345" s="269"/>
      <c r="U345" s="269"/>
      <c r="V345" s="270"/>
      <c r="W345" s="264"/>
      <c r="X345" s="322"/>
    </row>
    <row r="346" spans="2:24" ht="15" customHeight="1">
      <c r="B346" s="271"/>
      <c r="C346" s="268"/>
      <c r="D346" s="269"/>
      <c r="E346" s="269"/>
      <c r="F346" s="269"/>
      <c r="G346" s="269"/>
      <c r="H346" s="269"/>
      <c r="I346" s="270"/>
      <c r="J346" s="264"/>
      <c r="K346" s="322"/>
      <c r="L346" s="130"/>
      <c r="M346" s="161"/>
      <c r="N346" s="38"/>
      <c r="O346" s="271"/>
      <c r="P346" s="268"/>
      <c r="Q346" s="269"/>
      <c r="R346" s="269"/>
      <c r="S346" s="269"/>
      <c r="T346" s="269"/>
      <c r="U346" s="269"/>
      <c r="V346" s="270"/>
      <c r="W346" s="264"/>
      <c r="X346" s="322"/>
    </row>
    <row r="347" spans="2:24" ht="15" customHeight="1" thickBot="1">
      <c r="B347" s="272"/>
      <c r="C347" s="273"/>
      <c r="D347" s="274"/>
      <c r="E347" s="274"/>
      <c r="F347" s="274"/>
      <c r="G347" s="274"/>
      <c r="H347" s="274"/>
      <c r="I347" s="275"/>
      <c r="J347" s="288"/>
      <c r="K347" s="323"/>
      <c r="L347" s="130"/>
      <c r="M347" s="161"/>
      <c r="N347" s="38"/>
      <c r="O347" s="272"/>
      <c r="P347" s="273"/>
      <c r="Q347" s="274"/>
      <c r="R347" s="274"/>
      <c r="S347" s="274"/>
      <c r="T347" s="274"/>
      <c r="U347" s="274"/>
      <c r="V347" s="275"/>
      <c r="W347" s="288"/>
      <c r="X347" s="323"/>
    </row>
    <row r="348" spans="2:24" ht="15" customHeight="1">
      <c r="B348" s="263" t="s">
        <v>163</v>
      </c>
      <c r="C348" s="276">
        <f>VLOOKUP(B331,'1ここに記入'!$A$13:$M$246,5)</f>
        <v>0</v>
      </c>
      <c r="D348" s="279" t="str">
        <f>VLOOKUP(B331,'1ここに記入'!$A$13:$M$246,6)</f>
        <v>　</v>
      </c>
      <c r="E348" s="282" t="s">
        <v>164</v>
      </c>
      <c r="F348" s="276">
        <f>VLOOKUP(B331,'1ここに記入'!$A$13:$M$246,8)</f>
        <v>0</v>
      </c>
      <c r="G348" s="285" t="e">
        <f>VLOOKUP(F342,'1ここに記入'!$A$13:$M$246,2)</f>
        <v>#N/A</v>
      </c>
      <c r="H348" s="285" t="e">
        <f>VLOOKUP(G342,'1ここに記入'!$A$13:$M$246,2)</f>
        <v>#N/A</v>
      </c>
      <c r="I348" s="285" t="e">
        <f>VLOOKUP(H342,'1ここに記入'!$A$13:$M$246,2)</f>
        <v>#N/A</v>
      </c>
      <c r="J348" s="285" t="e">
        <f>VLOOKUP(I342,'1ここに記入'!$A$13:$M$246,2)</f>
        <v>#N/A</v>
      </c>
      <c r="K348" s="279" t="e">
        <f>VLOOKUP(J342,'1ここに記入'!$A$13:$M$246,2)</f>
        <v>#N/A</v>
      </c>
      <c r="L348" s="98"/>
      <c r="M348" s="159"/>
      <c r="N348" s="99"/>
      <c r="O348" s="263" t="s">
        <v>163</v>
      </c>
      <c r="P348" s="276">
        <f>VLOOKUP(O331,'1ここに記入'!$A$13:$M$246,5)</f>
        <v>0</v>
      </c>
      <c r="Q348" s="279" t="str">
        <f>VLOOKUP(O331,'1ここに記入'!$A$13:$M$246,6)</f>
        <v>　</v>
      </c>
      <c r="R348" s="282" t="s">
        <v>164</v>
      </c>
      <c r="S348" s="276">
        <f>VLOOKUP(O331,'1ここに記入'!$A$13:$M$246,8)</f>
        <v>0</v>
      </c>
      <c r="T348" s="285" t="e">
        <f>VLOOKUP(S342,'1ここに記入'!$A$13:$M$246,2)</f>
        <v>#N/A</v>
      </c>
      <c r="U348" s="285" t="e">
        <f>VLOOKUP(T342,'1ここに記入'!$A$13:$M$246,2)</f>
        <v>#N/A</v>
      </c>
      <c r="V348" s="285" t="e">
        <f>VLOOKUP(U342,'1ここに記入'!$A$13:$M$246,2)</f>
        <v>#N/A</v>
      </c>
      <c r="W348" s="285" t="e">
        <f>VLOOKUP(V342,'1ここに記入'!$A$13:$M$246,2)</f>
        <v>#N/A</v>
      </c>
      <c r="X348" s="279" t="e">
        <f>VLOOKUP(W342,'1ここに記入'!$A$13:$M$246,2)</f>
        <v>#N/A</v>
      </c>
    </row>
    <row r="349" spans="2:24" ht="15" customHeight="1">
      <c r="B349" s="264"/>
      <c r="C349" s="277"/>
      <c r="D349" s="280"/>
      <c r="E349" s="283"/>
      <c r="F349" s="277"/>
      <c r="G349" s="286"/>
      <c r="H349" s="286"/>
      <c r="I349" s="286"/>
      <c r="J349" s="286"/>
      <c r="K349" s="280"/>
      <c r="L349" s="98"/>
      <c r="M349" s="159"/>
      <c r="N349" s="99"/>
      <c r="O349" s="264"/>
      <c r="P349" s="277"/>
      <c r="Q349" s="280"/>
      <c r="R349" s="283"/>
      <c r="S349" s="277"/>
      <c r="T349" s="286"/>
      <c r="U349" s="286"/>
      <c r="V349" s="286"/>
      <c r="W349" s="286"/>
      <c r="X349" s="280"/>
    </row>
    <row r="350" spans="2:24" ht="15" customHeight="1">
      <c r="B350" s="264"/>
      <c r="C350" s="277"/>
      <c r="D350" s="280"/>
      <c r="E350" s="283"/>
      <c r="F350" s="277"/>
      <c r="G350" s="286"/>
      <c r="H350" s="286"/>
      <c r="I350" s="286"/>
      <c r="J350" s="286"/>
      <c r="K350" s="280"/>
      <c r="L350" s="98"/>
      <c r="M350" s="159"/>
      <c r="N350" s="99"/>
      <c r="O350" s="264"/>
      <c r="P350" s="277"/>
      <c r="Q350" s="280"/>
      <c r="R350" s="283"/>
      <c r="S350" s="277"/>
      <c r="T350" s="286"/>
      <c r="U350" s="286"/>
      <c r="V350" s="286"/>
      <c r="W350" s="286"/>
      <c r="X350" s="280"/>
    </row>
    <row r="351" spans="2:24" ht="15" customHeight="1" thickBot="1">
      <c r="B351" s="288"/>
      <c r="C351" s="278"/>
      <c r="D351" s="281"/>
      <c r="E351" s="284"/>
      <c r="F351" s="278"/>
      <c r="G351" s="287"/>
      <c r="H351" s="286"/>
      <c r="I351" s="286"/>
      <c r="J351" s="286"/>
      <c r="K351" s="280"/>
      <c r="L351" s="98"/>
      <c r="M351" s="159"/>
      <c r="N351" s="99"/>
      <c r="O351" s="288"/>
      <c r="P351" s="278"/>
      <c r="Q351" s="281"/>
      <c r="R351" s="284"/>
      <c r="S351" s="278"/>
      <c r="T351" s="287"/>
      <c r="U351" s="286"/>
      <c r="V351" s="286"/>
      <c r="W351" s="286"/>
      <c r="X351" s="280"/>
    </row>
    <row r="352" spans="2:24" ht="15" customHeight="1" thickTop="1">
      <c r="B352" s="263" t="s">
        <v>165</v>
      </c>
      <c r="C352" s="293">
        <f>VLOOKUP(B331,'1ここに記入'!$A$13:$M$246,9)</f>
        <v>0</v>
      </c>
      <c r="D352" s="294" t="e">
        <f>VLOOKUP(C350,'1ここに記入'!$A$13:$M$246,2)</f>
        <v>#N/A</v>
      </c>
      <c r="E352" s="294" t="e">
        <f>VLOOKUP(D350,'1ここに記入'!$A$13:$M$246,2)</f>
        <v>#N/A</v>
      </c>
      <c r="F352" s="294" t="e">
        <f>VLOOKUP(E350,'1ここに記入'!$A$13:$M$246,2)</f>
        <v>#N/A</v>
      </c>
      <c r="G352" s="302" t="e">
        <f>VLOOKUP(F350,'1ここに記入'!$A$13:$M$246,2)</f>
        <v>#N/A</v>
      </c>
      <c r="H352" s="305" t="s">
        <v>167</v>
      </c>
      <c r="I352" s="308">
        <f>'1ここに記入'!$G$9</f>
        <v>0</v>
      </c>
      <c r="J352" s="309"/>
      <c r="K352" s="310"/>
      <c r="L352" s="102"/>
      <c r="M352" s="162"/>
      <c r="N352" s="103"/>
      <c r="O352" s="263" t="s">
        <v>165</v>
      </c>
      <c r="P352" s="293">
        <f>VLOOKUP(O331,'1ここに記入'!$A$13:$M$246,9)</f>
        <v>0</v>
      </c>
      <c r="Q352" s="294" t="e">
        <f>VLOOKUP(P350,'1ここに記入'!$A$13:$M$246,2)</f>
        <v>#N/A</v>
      </c>
      <c r="R352" s="294" t="e">
        <f>VLOOKUP(Q350,'1ここに記入'!$A$13:$M$246,2)</f>
        <v>#N/A</v>
      </c>
      <c r="S352" s="294" t="e">
        <f>VLOOKUP(R350,'1ここに記入'!$A$13:$M$246,2)</f>
        <v>#N/A</v>
      </c>
      <c r="T352" s="302" t="e">
        <f>VLOOKUP(S350,'1ここに記入'!$A$13:$M$246,2)</f>
        <v>#N/A</v>
      </c>
      <c r="U352" s="305" t="s">
        <v>167</v>
      </c>
      <c r="V352" s="308">
        <f>'1ここに記入'!$G$9</f>
        <v>0</v>
      </c>
      <c r="W352" s="309"/>
      <c r="X352" s="310"/>
    </row>
    <row r="353" spans="2:25" ht="15" customHeight="1">
      <c r="B353" s="264"/>
      <c r="C353" s="296"/>
      <c r="D353" s="297"/>
      <c r="E353" s="297"/>
      <c r="F353" s="297"/>
      <c r="G353" s="303"/>
      <c r="H353" s="306"/>
      <c r="I353" s="311"/>
      <c r="J353" s="312"/>
      <c r="K353" s="313"/>
      <c r="L353" s="102"/>
      <c r="M353" s="162"/>
      <c r="N353" s="103"/>
      <c r="O353" s="264"/>
      <c r="P353" s="296"/>
      <c r="Q353" s="297"/>
      <c r="R353" s="297"/>
      <c r="S353" s="297"/>
      <c r="T353" s="303"/>
      <c r="U353" s="306"/>
      <c r="V353" s="311"/>
      <c r="W353" s="312"/>
      <c r="X353" s="313"/>
    </row>
    <row r="354" spans="2:25" ht="15" customHeight="1" thickBot="1">
      <c r="B354" s="288"/>
      <c r="C354" s="299"/>
      <c r="D354" s="300"/>
      <c r="E354" s="300"/>
      <c r="F354" s="300"/>
      <c r="G354" s="304"/>
      <c r="H354" s="306"/>
      <c r="I354" s="311"/>
      <c r="J354" s="312"/>
      <c r="K354" s="313"/>
      <c r="L354" s="102"/>
      <c r="M354" s="162"/>
      <c r="N354" s="103"/>
      <c r="O354" s="288"/>
      <c r="P354" s="299"/>
      <c r="Q354" s="300"/>
      <c r="R354" s="300"/>
      <c r="S354" s="300"/>
      <c r="T354" s="304"/>
      <c r="U354" s="306"/>
      <c r="V354" s="311"/>
      <c r="W354" s="312"/>
      <c r="X354" s="313"/>
    </row>
    <row r="355" spans="2:25" ht="15" customHeight="1" thickBot="1">
      <c r="B355" s="317" t="s">
        <v>166</v>
      </c>
      <c r="C355" s="317"/>
      <c r="D355" s="317"/>
      <c r="E355" s="317"/>
      <c r="F355" s="317"/>
      <c r="G355" s="318"/>
      <c r="H355" s="307"/>
      <c r="I355" s="314"/>
      <c r="J355" s="315"/>
      <c r="K355" s="316"/>
      <c r="L355" s="102"/>
      <c r="M355" s="163"/>
      <c r="N355" s="41"/>
      <c r="O355" s="317" t="s">
        <v>166</v>
      </c>
      <c r="P355" s="317"/>
      <c r="Q355" s="317"/>
      <c r="R355" s="317"/>
      <c r="S355" s="317"/>
      <c r="T355" s="318"/>
      <c r="U355" s="307"/>
      <c r="V355" s="314"/>
      <c r="W355" s="315"/>
      <c r="X355" s="316"/>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324" t="s">
        <v>1982</v>
      </c>
      <c r="C358" s="324"/>
      <c r="D358" s="324"/>
      <c r="E358" s="324"/>
      <c r="F358" s="324"/>
      <c r="G358" s="324"/>
      <c r="H358" s="324"/>
      <c r="I358" s="324"/>
      <c r="J358" s="324"/>
      <c r="K358" s="324"/>
      <c r="L358" s="156"/>
      <c r="M358" s="164"/>
      <c r="N358" s="156"/>
      <c r="O358" s="324" t="s">
        <v>1982</v>
      </c>
      <c r="P358" s="324"/>
      <c r="Q358" s="324"/>
      <c r="R358" s="324"/>
      <c r="S358" s="324"/>
      <c r="T358" s="324"/>
      <c r="U358" s="324"/>
      <c r="V358" s="324"/>
      <c r="W358" s="324"/>
      <c r="X358" s="324"/>
    </row>
    <row r="359" spans="2:25" ht="15" customHeight="1">
      <c r="B359" s="132"/>
      <c r="C359" s="319" t="str">
        <f>'1ここに記入'!$B$3&amp;"県教美展　特選確認票"</f>
        <v>第72回県教美展　特選確認票</v>
      </c>
      <c r="D359" s="319"/>
      <c r="E359" s="319"/>
      <c r="F359" s="319"/>
      <c r="G359" s="319"/>
      <c r="H359" s="319"/>
      <c r="I359" s="319"/>
      <c r="J359" s="319"/>
      <c r="K359" s="319"/>
      <c r="L359" s="104"/>
      <c r="M359" s="157"/>
      <c r="N359" s="104"/>
      <c r="O359" s="132"/>
      <c r="P359" s="319" t="str">
        <f>'1ここに記入'!$B$3&amp;"県教美展　特選確認票"</f>
        <v>第72回県教美展　特選確認票</v>
      </c>
      <c r="Q359" s="319"/>
      <c r="R359" s="319"/>
      <c r="S359" s="319"/>
      <c r="T359" s="319"/>
      <c r="U359" s="319"/>
      <c r="V359" s="319"/>
      <c r="W359" s="319"/>
      <c r="X359" s="319"/>
    </row>
    <row r="360" spans="2:25" ht="15" customHeight="1" thickBot="1">
      <c r="B360" s="165"/>
      <c r="C360" s="320"/>
      <c r="D360" s="320"/>
      <c r="E360" s="320"/>
      <c r="F360" s="320"/>
      <c r="G360" s="320"/>
      <c r="H360" s="320"/>
      <c r="I360" s="320"/>
      <c r="J360" s="320"/>
      <c r="K360" s="320"/>
      <c r="L360" s="104"/>
      <c r="M360" s="157"/>
      <c r="N360" s="104"/>
      <c r="O360" s="165"/>
      <c r="P360" s="320"/>
      <c r="Q360" s="320"/>
      <c r="R360" s="320"/>
      <c r="S360" s="320"/>
      <c r="T360" s="320"/>
      <c r="U360" s="320"/>
      <c r="V360" s="320"/>
      <c r="W360" s="320"/>
      <c r="X360" s="320"/>
    </row>
    <row r="361" spans="2:25" ht="15" customHeight="1" thickTop="1" thickBot="1">
      <c r="B361" s="144" t="s">
        <v>157</v>
      </c>
      <c r="C361" s="289">
        <f>VLOOKUP(B331,'1ここに記入'!$A$13:$M$246,2)</f>
        <v>0</v>
      </c>
      <c r="D361" s="289">
        <f>VLOOKUP(B331,'1ここに記入'!$A$13:$M$246,3)</f>
        <v>0</v>
      </c>
      <c r="E361" s="289">
        <f>VLOOKUP(B331,'1ここに記入'!$A$13:$M$246,4)</f>
        <v>0</v>
      </c>
      <c r="F361" s="289">
        <f>VLOOKUP(B331,'1ここに記入'!$A$13:$M$246,5)</f>
        <v>0</v>
      </c>
      <c r="G361" s="289" t="str">
        <f>VLOOKUP(B331,'1ここに記入'!$A$13:$M$246,13)</f>
        <v>00</v>
      </c>
      <c r="H361" s="290" t="e">
        <f>'1ここに記入'!$H$10</f>
        <v>#N/A</v>
      </c>
      <c r="I361" s="291"/>
      <c r="J361" s="291"/>
      <c r="K361" s="292" t="s">
        <v>158</v>
      </c>
      <c r="L361" s="104"/>
      <c r="M361" s="157"/>
      <c r="N361" s="104"/>
      <c r="O361" s="144" t="s">
        <v>157</v>
      </c>
      <c r="P361" s="289">
        <f>VLOOKUP(O331,'1ここに記入'!$A$13:$M$246,2)</f>
        <v>0</v>
      </c>
      <c r="Q361" s="289">
        <f>VLOOKUP(O331,'1ここに記入'!$A$13:$M$246,3)</f>
        <v>0</v>
      </c>
      <c r="R361" s="289">
        <f>VLOOKUP(O331,'1ここに記入'!$A$13:$M$246,4)</f>
        <v>0</v>
      </c>
      <c r="S361" s="289">
        <f>VLOOKUP(O331,'1ここに記入'!$A$13:$M$246,5)</f>
        <v>0</v>
      </c>
      <c r="T361" s="289" t="str">
        <f>VLOOKUP(O331,'1ここに記入'!$A$13:$M$246,13)</f>
        <v>00</v>
      </c>
      <c r="U361" s="290" t="e">
        <f>'1ここに記入'!$H$10</f>
        <v>#N/A</v>
      </c>
      <c r="V361" s="291"/>
      <c r="W361" s="291"/>
      <c r="X361" s="292" t="s">
        <v>158</v>
      </c>
    </row>
    <row r="362" spans="2:25" ht="15" customHeight="1" thickTop="1" thickBot="1">
      <c r="B362" s="145"/>
      <c r="C362" s="289"/>
      <c r="D362" s="289"/>
      <c r="E362" s="289"/>
      <c r="F362" s="289"/>
      <c r="G362" s="289"/>
      <c r="H362" s="290"/>
      <c r="I362" s="291"/>
      <c r="J362" s="291"/>
      <c r="K362" s="292"/>
      <c r="L362" s="104"/>
      <c r="M362" s="157"/>
      <c r="N362" s="104"/>
      <c r="O362" s="145"/>
      <c r="P362" s="289"/>
      <c r="Q362" s="289"/>
      <c r="R362" s="289"/>
      <c r="S362" s="289"/>
      <c r="T362" s="289"/>
      <c r="U362" s="290"/>
      <c r="V362" s="291"/>
      <c r="W362" s="291"/>
      <c r="X362" s="292"/>
    </row>
    <row r="363" spans="2:25" ht="15" customHeight="1" thickTop="1" thickBot="1">
      <c r="B363" s="146" t="s">
        <v>159</v>
      </c>
      <c r="C363" s="289"/>
      <c r="D363" s="289"/>
      <c r="E363" s="289"/>
      <c r="F363" s="289"/>
      <c r="G363" s="289"/>
      <c r="H363" s="290"/>
      <c r="I363" s="291"/>
      <c r="J363" s="291"/>
      <c r="K363" s="292"/>
      <c r="L363" s="104"/>
      <c r="M363" s="157"/>
      <c r="N363" s="104"/>
      <c r="O363" s="146" t="s">
        <v>159</v>
      </c>
      <c r="P363" s="289"/>
      <c r="Q363" s="289"/>
      <c r="R363" s="289"/>
      <c r="S363" s="289"/>
      <c r="T363" s="289"/>
      <c r="U363" s="290"/>
      <c r="V363" s="291"/>
      <c r="W363" s="291"/>
      <c r="X363" s="292"/>
    </row>
    <row r="364" spans="2:25" ht="15" customHeight="1" thickTop="1">
      <c r="B364" s="263" t="s">
        <v>160</v>
      </c>
      <c r="C364" s="276" t="e">
        <f>'1ここに記入'!$G$10</f>
        <v>#N/A</v>
      </c>
      <c r="D364" s="285"/>
      <c r="E364" s="279"/>
      <c r="F364" s="263" t="s">
        <v>161</v>
      </c>
      <c r="G364" s="293" t="e">
        <f>'1ここに記入'!$I$10</f>
        <v>#N/A</v>
      </c>
      <c r="H364" s="294"/>
      <c r="I364" s="294"/>
      <c r="J364" s="294"/>
      <c r="K364" s="295"/>
      <c r="L364" s="100"/>
      <c r="M364" s="159"/>
      <c r="N364" s="99"/>
      <c r="O364" s="263" t="s">
        <v>160</v>
      </c>
      <c r="P364" s="276" t="e">
        <f>'1ここに記入'!$G$10</f>
        <v>#N/A</v>
      </c>
      <c r="Q364" s="285"/>
      <c r="R364" s="279"/>
      <c r="S364" s="263" t="s">
        <v>161</v>
      </c>
      <c r="T364" s="293" t="e">
        <f>'1ここに記入'!$I$10</f>
        <v>#N/A</v>
      </c>
      <c r="U364" s="294"/>
      <c r="V364" s="294"/>
      <c r="W364" s="294"/>
      <c r="X364" s="295"/>
      <c r="Y364" s="143"/>
    </row>
    <row r="365" spans="2:25" ht="15" customHeight="1">
      <c r="B365" s="264"/>
      <c r="C365" s="277"/>
      <c r="D365" s="286"/>
      <c r="E365" s="280"/>
      <c r="F365" s="264"/>
      <c r="G365" s="296"/>
      <c r="H365" s="297"/>
      <c r="I365" s="297"/>
      <c r="J365" s="297"/>
      <c r="K365" s="298"/>
      <c r="L365" s="101"/>
      <c r="M365" s="159"/>
      <c r="N365" s="99"/>
      <c r="O365" s="264"/>
      <c r="P365" s="277"/>
      <c r="Q365" s="286"/>
      <c r="R365" s="280"/>
      <c r="S365" s="264"/>
      <c r="T365" s="296"/>
      <c r="U365" s="297"/>
      <c r="V365" s="297"/>
      <c r="W365" s="297"/>
      <c r="X365" s="298"/>
      <c r="Y365" s="143"/>
    </row>
    <row r="366" spans="2:25" ht="15" customHeight="1" thickBot="1">
      <c r="B366" s="288"/>
      <c r="C366" s="278"/>
      <c r="D366" s="287"/>
      <c r="E366" s="281"/>
      <c r="F366" s="288"/>
      <c r="G366" s="299"/>
      <c r="H366" s="300"/>
      <c r="I366" s="300"/>
      <c r="J366" s="300"/>
      <c r="K366" s="301"/>
      <c r="L366" s="101"/>
      <c r="M366" s="159"/>
      <c r="N366" s="99"/>
      <c r="O366" s="288"/>
      <c r="P366" s="278"/>
      <c r="Q366" s="287"/>
      <c r="R366" s="281"/>
      <c r="S366" s="288"/>
      <c r="T366" s="299"/>
      <c r="U366" s="300"/>
      <c r="V366" s="300"/>
      <c r="W366" s="300"/>
      <c r="X366" s="301"/>
      <c r="Y366" s="143"/>
    </row>
    <row r="367" spans="2:25" ht="15" customHeight="1">
      <c r="B367" s="263" t="s">
        <v>162</v>
      </c>
      <c r="C367" s="265">
        <f>VLOOKUP(B331,'1ここに記入'!$A$13:$M$246,10)</f>
        <v>0</v>
      </c>
      <c r="D367" s="266"/>
      <c r="E367" s="266"/>
      <c r="F367" s="266"/>
      <c r="G367" s="266"/>
      <c r="H367" s="266"/>
      <c r="I367" s="266"/>
      <c r="J367" s="266"/>
      <c r="K367" s="267"/>
      <c r="L367" s="34"/>
      <c r="M367" s="160"/>
      <c r="N367" s="36"/>
      <c r="O367" s="263" t="s">
        <v>162</v>
      </c>
      <c r="P367" s="265">
        <f>VLOOKUP(O331,'1ここに記入'!$A$13:$M$246,10)</f>
        <v>0</v>
      </c>
      <c r="Q367" s="266"/>
      <c r="R367" s="266"/>
      <c r="S367" s="266"/>
      <c r="T367" s="266"/>
      <c r="U367" s="266"/>
      <c r="V367" s="266"/>
      <c r="W367" s="266"/>
      <c r="X367" s="267"/>
      <c r="Y367" s="143"/>
    </row>
    <row r="368" spans="2:25" ht="15" customHeight="1">
      <c r="B368" s="264"/>
      <c r="C368" s="268"/>
      <c r="D368" s="269"/>
      <c r="E368" s="269"/>
      <c r="F368" s="269"/>
      <c r="G368" s="269"/>
      <c r="H368" s="269"/>
      <c r="I368" s="269"/>
      <c r="J368" s="269"/>
      <c r="K368" s="270"/>
      <c r="L368" s="130"/>
      <c r="M368" s="161"/>
      <c r="N368" s="38"/>
      <c r="O368" s="264"/>
      <c r="P368" s="268"/>
      <c r="Q368" s="269"/>
      <c r="R368" s="269"/>
      <c r="S368" s="269"/>
      <c r="T368" s="269"/>
      <c r="U368" s="269"/>
      <c r="V368" s="269"/>
      <c r="W368" s="269"/>
      <c r="X368" s="270"/>
      <c r="Y368" s="143"/>
    </row>
    <row r="369" spans="2:25" ht="15" customHeight="1">
      <c r="B369" s="264"/>
      <c r="C369" s="268"/>
      <c r="D369" s="269"/>
      <c r="E369" s="269"/>
      <c r="F369" s="269"/>
      <c r="G369" s="269"/>
      <c r="H369" s="269"/>
      <c r="I369" s="269"/>
      <c r="J369" s="269"/>
      <c r="K369" s="270"/>
      <c r="L369" s="130"/>
      <c r="M369" s="161"/>
      <c r="N369" s="38"/>
      <c r="O369" s="264"/>
      <c r="P369" s="268"/>
      <c r="Q369" s="269"/>
      <c r="R369" s="269"/>
      <c r="S369" s="269"/>
      <c r="T369" s="269"/>
      <c r="U369" s="269"/>
      <c r="V369" s="269"/>
      <c r="W369" s="269"/>
      <c r="X369" s="270"/>
      <c r="Y369" s="143"/>
    </row>
    <row r="370" spans="2:25" ht="15" customHeight="1">
      <c r="B370" s="271" t="s">
        <v>1881</v>
      </c>
      <c r="C370" s="268">
        <f>VLOOKUP(B331,'1ここに記入'!$A$13:$M$246,11)</f>
        <v>0</v>
      </c>
      <c r="D370" s="269"/>
      <c r="E370" s="269"/>
      <c r="F370" s="269"/>
      <c r="G370" s="269"/>
      <c r="H370" s="269"/>
      <c r="I370" s="269"/>
      <c r="J370" s="269"/>
      <c r="K370" s="270"/>
      <c r="L370" s="98"/>
      <c r="M370" s="159"/>
      <c r="N370" s="99"/>
      <c r="O370" s="271" t="s">
        <v>1881</v>
      </c>
      <c r="P370" s="268">
        <f>VLOOKUP(O331,'1ここに記入'!$A$13:$M$246,11)</f>
        <v>0</v>
      </c>
      <c r="Q370" s="269"/>
      <c r="R370" s="269"/>
      <c r="S370" s="269"/>
      <c r="T370" s="269"/>
      <c r="U370" s="269"/>
      <c r="V370" s="269"/>
      <c r="W370" s="269"/>
      <c r="X370" s="270"/>
      <c r="Y370" s="143"/>
    </row>
    <row r="371" spans="2:25" ht="15" customHeight="1">
      <c r="B371" s="271"/>
      <c r="C371" s="268"/>
      <c r="D371" s="269"/>
      <c r="E371" s="269"/>
      <c r="F371" s="269"/>
      <c r="G371" s="269"/>
      <c r="H371" s="269"/>
      <c r="I371" s="269"/>
      <c r="J371" s="269"/>
      <c r="K371" s="270"/>
      <c r="L371" s="98"/>
      <c r="M371" s="159"/>
      <c r="N371" s="99"/>
      <c r="O371" s="271"/>
      <c r="P371" s="268"/>
      <c r="Q371" s="269"/>
      <c r="R371" s="269"/>
      <c r="S371" s="269"/>
      <c r="T371" s="269"/>
      <c r="U371" s="269"/>
      <c r="V371" s="269"/>
      <c r="W371" s="269"/>
      <c r="X371" s="270"/>
      <c r="Y371" s="143"/>
    </row>
    <row r="372" spans="2:25" ht="15" customHeight="1" thickBot="1">
      <c r="B372" s="272"/>
      <c r="C372" s="273"/>
      <c r="D372" s="274"/>
      <c r="E372" s="274"/>
      <c r="F372" s="274"/>
      <c r="G372" s="274"/>
      <c r="H372" s="274"/>
      <c r="I372" s="274"/>
      <c r="J372" s="274"/>
      <c r="K372" s="275"/>
      <c r="L372" s="98"/>
      <c r="M372" s="159"/>
      <c r="N372" s="99"/>
      <c r="O372" s="272"/>
      <c r="P372" s="273"/>
      <c r="Q372" s="274"/>
      <c r="R372" s="274"/>
      <c r="S372" s="274"/>
      <c r="T372" s="274"/>
      <c r="U372" s="274"/>
      <c r="V372" s="274"/>
      <c r="W372" s="274"/>
      <c r="X372" s="275"/>
      <c r="Y372" s="143"/>
    </row>
    <row r="373" spans="2:25" ht="15" customHeight="1">
      <c r="B373" s="263" t="s">
        <v>163</v>
      </c>
      <c r="C373" s="276">
        <f>VLOOKUP(B331,'1ここに記入'!$A$13:$M$246,5)</f>
        <v>0</v>
      </c>
      <c r="D373" s="279" t="str">
        <f>VLOOKUP(B331,'1ここに記入'!$A$13:$M$246,6)</f>
        <v>　</v>
      </c>
      <c r="E373" s="282" t="s">
        <v>164</v>
      </c>
      <c r="F373" s="276">
        <f>VLOOKUP(B331,'1ここに記入'!$A$13:$M$246,8)</f>
        <v>0</v>
      </c>
      <c r="G373" s="285" t="e">
        <f>VLOOKUP(F368,'1ここに記入'!$A$13:$M$246,2)</f>
        <v>#N/A</v>
      </c>
      <c r="H373" s="285" t="e">
        <f>VLOOKUP(G368,'1ここに記入'!$A$13:$M$246,2)</f>
        <v>#N/A</v>
      </c>
      <c r="I373" s="285" t="e">
        <f>VLOOKUP(H368,'1ここに記入'!$A$13:$M$246,2)</f>
        <v>#N/A</v>
      </c>
      <c r="J373" s="285" t="e">
        <f>VLOOKUP(I368,'1ここに記入'!$A$13:$M$246,2)</f>
        <v>#N/A</v>
      </c>
      <c r="K373" s="279" t="e">
        <f>VLOOKUP(J368,'1ここに記入'!$A$13:$M$246,2)</f>
        <v>#N/A</v>
      </c>
      <c r="L373" s="102"/>
      <c r="M373" s="162"/>
      <c r="N373" s="103"/>
      <c r="O373" s="263" t="s">
        <v>163</v>
      </c>
      <c r="P373" s="276">
        <f>VLOOKUP(O331,'1ここに記入'!$A$13:$M$246,5)</f>
        <v>0</v>
      </c>
      <c r="Q373" s="279" t="str">
        <f>VLOOKUP(O331,'1ここに記入'!$A$13:$M$246,6)</f>
        <v>　</v>
      </c>
      <c r="R373" s="282" t="s">
        <v>164</v>
      </c>
      <c r="S373" s="276">
        <f>VLOOKUP(O331,'1ここに記入'!$A$13:$M$246,8)</f>
        <v>0</v>
      </c>
      <c r="T373" s="285" t="e">
        <f>VLOOKUP(S368,'1ここに記入'!$A$13:$M$246,2)</f>
        <v>#N/A</v>
      </c>
      <c r="U373" s="285" t="e">
        <f>VLOOKUP(T368,'1ここに記入'!$A$13:$M$246,2)</f>
        <v>#N/A</v>
      </c>
      <c r="V373" s="285" t="e">
        <f>VLOOKUP(U368,'1ここに記入'!$A$13:$M$246,2)</f>
        <v>#N/A</v>
      </c>
      <c r="W373" s="285" t="e">
        <f>VLOOKUP(V368,'1ここに記入'!$A$13:$M$246,2)</f>
        <v>#N/A</v>
      </c>
      <c r="X373" s="279" t="e">
        <f>VLOOKUP(W368,'1ここに記入'!$A$13:$M$246,2)</f>
        <v>#N/A</v>
      </c>
      <c r="Y373" s="143"/>
    </row>
    <row r="374" spans="2:25" ht="15" customHeight="1">
      <c r="B374" s="264"/>
      <c r="C374" s="277"/>
      <c r="D374" s="280"/>
      <c r="E374" s="283"/>
      <c r="F374" s="277"/>
      <c r="G374" s="286"/>
      <c r="H374" s="286"/>
      <c r="I374" s="286"/>
      <c r="J374" s="286"/>
      <c r="K374" s="280"/>
      <c r="L374" s="102"/>
      <c r="M374" s="162"/>
      <c r="N374" s="103"/>
      <c r="O374" s="264"/>
      <c r="P374" s="277"/>
      <c r="Q374" s="280"/>
      <c r="R374" s="283"/>
      <c r="S374" s="277"/>
      <c r="T374" s="286"/>
      <c r="U374" s="286"/>
      <c r="V374" s="286"/>
      <c r="W374" s="286"/>
      <c r="X374" s="280"/>
      <c r="Y374" s="143"/>
    </row>
    <row r="375" spans="2:25" ht="15" customHeight="1" thickBot="1">
      <c r="B375" s="288"/>
      <c r="C375" s="278"/>
      <c r="D375" s="281"/>
      <c r="E375" s="284"/>
      <c r="F375" s="278"/>
      <c r="G375" s="287"/>
      <c r="H375" s="287"/>
      <c r="I375" s="287"/>
      <c r="J375" s="287"/>
      <c r="K375" s="281"/>
      <c r="L375" s="102"/>
      <c r="M375" s="162"/>
      <c r="N375" s="103"/>
      <c r="O375" s="288"/>
      <c r="P375" s="278"/>
      <c r="Q375" s="281"/>
      <c r="R375" s="284"/>
      <c r="S375" s="278"/>
      <c r="T375" s="287"/>
      <c r="U375" s="287"/>
      <c r="V375" s="287"/>
      <c r="W375" s="287"/>
      <c r="X375" s="281"/>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20"/>
      <c r="E377" s="320"/>
      <c r="F377" s="320"/>
      <c r="G377" s="320"/>
      <c r="H377" s="320"/>
      <c r="I377" s="320"/>
      <c r="J377" s="320"/>
      <c r="K377" s="320"/>
      <c r="L377" s="104"/>
      <c r="M377" s="157"/>
      <c r="N377" s="104"/>
      <c r="O377" s="117" t="s">
        <v>213</v>
      </c>
      <c r="P377" s="325" t="str">
        <f>'1ここに記入'!$B$3&amp;"滋賀県教育美術展出品票"</f>
        <v>第72回滋賀県教育美術展出品票</v>
      </c>
      <c r="Q377" s="320"/>
      <c r="R377" s="320"/>
      <c r="S377" s="320"/>
      <c r="T377" s="320"/>
      <c r="U377" s="320"/>
      <c r="V377" s="320"/>
      <c r="W377" s="320"/>
      <c r="X377" s="320"/>
    </row>
    <row r="378" spans="2:25" ht="15" customHeight="1">
      <c r="B378" s="327">
        <v>17</v>
      </c>
      <c r="C378" s="325"/>
      <c r="D378" s="320"/>
      <c r="E378" s="320"/>
      <c r="F378" s="320"/>
      <c r="G378" s="320"/>
      <c r="H378" s="320"/>
      <c r="I378" s="320"/>
      <c r="J378" s="320"/>
      <c r="K378" s="320"/>
      <c r="L378" s="104"/>
      <c r="M378" s="157"/>
      <c r="N378" s="104"/>
      <c r="O378" s="327">
        <v>18</v>
      </c>
      <c r="P378" s="325"/>
      <c r="Q378" s="320"/>
      <c r="R378" s="320"/>
      <c r="S378" s="320"/>
      <c r="T378" s="320"/>
      <c r="U378" s="320"/>
      <c r="V378" s="320"/>
      <c r="W378" s="320"/>
      <c r="X378" s="320"/>
    </row>
    <row r="379" spans="2:25" ht="15" customHeight="1" thickBot="1">
      <c r="B379" s="328"/>
      <c r="C379" s="325"/>
      <c r="D379" s="320"/>
      <c r="E379" s="320"/>
      <c r="F379" s="320"/>
      <c r="G379" s="320"/>
      <c r="H379" s="326"/>
      <c r="I379" s="326"/>
      <c r="J379" s="326"/>
      <c r="K379" s="326"/>
      <c r="L379" s="104"/>
      <c r="M379" s="157"/>
      <c r="N379" s="104"/>
      <c r="O379" s="328"/>
      <c r="P379" s="325"/>
      <c r="Q379" s="320"/>
      <c r="R379" s="320"/>
      <c r="S379" s="320"/>
      <c r="T379" s="320"/>
      <c r="U379" s="326"/>
      <c r="V379" s="326"/>
      <c r="W379" s="326"/>
      <c r="X379" s="326"/>
    </row>
    <row r="380" spans="2:25" ht="15" customHeight="1" thickTop="1" thickBot="1">
      <c r="B380" s="144" t="s">
        <v>157</v>
      </c>
      <c r="C380" s="289">
        <f>VLOOKUP(B378,'1ここに記入'!$A$13:$M$246,2)</f>
        <v>0</v>
      </c>
      <c r="D380" s="289">
        <f>VLOOKUP(B378,'1ここに記入'!$A$13:$M$246,3)</f>
        <v>0</v>
      </c>
      <c r="E380" s="289">
        <f>VLOOKUP(B378,'1ここに記入'!$A$13:$M$246,4)</f>
        <v>0</v>
      </c>
      <c r="F380" s="289">
        <f>VLOOKUP(B378,'1ここに記入'!$A$13:$M$246,5)</f>
        <v>0</v>
      </c>
      <c r="G380" s="289" t="str">
        <f>VLOOKUP(B378,'1ここに記入'!$A$13:$M$246,13)</f>
        <v>00</v>
      </c>
      <c r="H380" s="290" t="e">
        <f>'1ここに記入'!$H$10</f>
        <v>#N/A</v>
      </c>
      <c r="I380" s="291"/>
      <c r="J380" s="291"/>
      <c r="K380" s="292" t="s">
        <v>158</v>
      </c>
      <c r="L380" s="118"/>
      <c r="M380" s="158"/>
      <c r="N380" s="32"/>
      <c r="O380" s="144" t="s">
        <v>157</v>
      </c>
      <c r="P380" s="289">
        <f>VLOOKUP(O378,'1ここに記入'!$A$13:$M$246,2)</f>
        <v>0</v>
      </c>
      <c r="Q380" s="289">
        <f>VLOOKUP(O378,'1ここに記入'!$A$13:$M$246,3)</f>
        <v>0</v>
      </c>
      <c r="R380" s="289">
        <f>VLOOKUP(O378,'1ここに記入'!$A$13:$M$246,4)</f>
        <v>0</v>
      </c>
      <c r="S380" s="289">
        <f>VLOOKUP(O378,'1ここに記入'!$A$13:$M$246,5)</f>
        <v>0</v>
      </c>
      <c r="T380" s="289" t="str">
        <f>VLOOKUP(O378,'1ここに記入'!$A$13:$M$246,13)</f>
        <v>00</v>
      </c>
      <c r="U380" s="290" t="e">
        <f>'1ここに記入'!$H$10</f>
        <v>#N/A</v>
      </c>
      <c r="V380" s="291"/>
      <c r="W380" s="291"/>
      <c r="X380" s="292" t="s">
        <v>158</v>
      </c>
    </row>
    <row r="381" spans="2:25" ht="15" customHeight="1" thickTop="1" thickBot="1">
      <c r="B381" s="145"/>
      <c r="C381" s="289"/>
      <c r="D381" s="289"/>
      <c r="E381" s="289"/>
      <c r="F381" s="289"/>
      <c r="G381" s="289"/>
      <c r="H381" s="290"/>
      <c r="I381" s="291"/>
      <c r="J381" s="291"/>
      <c r="K381" s="292"/>
      <c r="L381" s="118"/>
      <c r="M381" s="158"/>
      <c r="N381" s="32"/>
      <c r="O381" s="145"/>
      <c r="P381" s="289"/>
      <c r="Q381" s="289"/>
      <c r="R381" s="289"/>
      <c r="S381" s="289"/>
      <c r="T381" s="289"/>
      <c r="U381" s="290"/>
      <c r="V381" s="291"/>
      <c r="W381" s="291"/>
      <c r="X381" s="292"/>
    </row>
    <row r="382" spans="2:25" ht="15" customHeight="1" thickTop="1" thickBot="1">
      <c r="B382" s="146" t="s">
        <v>159</v>
      </c>
      <c r="C382" s="289"/>
      <c r="D382" s="289"/>
      <c r="E382" s="289"/>
      <c r="F382" s="289"/>
      <c r="G382" s="289"/>
      <c r="H382" s="290"/>
      <c r="I382" s="291"/>
      <c r="J382" s="291"/>
      <c r="K382" s="292"/>
      <c r="L382" s="118"/>
      <c r="M382" s="158"/>
      <c r="N382" s="32"/>
      <c r="O382" s="146" t="s">
        <v>159</v>
      </c>
      <c r="P382" s="289"/>
      <c r="Q382" s="289"/>
      <c r="R382" s="289"/>
      <c r="S382" s="289"/>
      <c r="T382" s="289"/>
      <c r="U382" s="290"/>
      <c r="V382" s="291"/>
      <c r="W382" s="291"/>
      <c r="X382" s="292"/>
    </row>
    <row r="383" spans="2:25" ht="15" customHeight="1" thickTop="1">
      <c r="B383" s="264" t="s">
        <v>160</v>
      </c>
      <c r="C383" s="277" t="e">
        <f>'1ここに記入'!$G$10</f>
        <v>#N/A</v>
      </c>
      <c r="D383" s="286"/>
      <c r="E383" s="280"/>
      <c r="F383" s="264" t="s">
        <v>161</v>
      </c>
      <c r="G383" s="296" t="e">
        <f>'1ここに記入'!$I$10</f>
        <v>#N/A</v>
      </c>
      <c r="H383" s="297"/>
      <c r="I383" s="297"/>
      <c r="J383" s="297"/>
      <c r="K383" s="298"/>
      <c r="L383" s="100"/>
      <c r="M383" s="159"/>
      <c r="N383" s="99"/>
      <c r="O383" s="264" t="s">
        <v>160</v>
      </c>
      <c r="P383" s="277" t="e">
        <f>'1ここに記入'!$G$10</f>
        <v>#N/A</v>
      </c>
      <c r="Q383" s="286"/>
      <c r="R383" s="280"/>
      <c r="S383" s="264" t="s">
        <v>161</v>
      </c>
      <c r="T383" s="296" t="e">
        <f>'1ここに記入'!$I$10</f>
        <v>#N/A</v>
      </c>
      <c r="U383" s="297"/>
      <c r="V383" s="297"/>
      <c r="W383" s="297"/>
      <c r="X383" s="298"/>
    </row>
    <row r="384" spans="2:25" ht="15" customHeight="1">
      <c r="B384" s="264"/>
      <c r="C384" s="277"/>
      <c r="D384" s="286"/>
      <c r="E384" s="280"/>
      <c r="F384" s="264"/>
      <c r="G384" s="296"/>
      <c r="H384" s="297"/>
      <c r="I384" s="297"/>
      <c r="J384" s="297"/>
      <c r="K384" s="298"/>
      <c r="L384" s="101"/>
      <c r="M384" s="159"/>
      <c r="N384" s="99"/>
      <c r="O384" s="264"/>
      <c r="P384" s="277"/>
      <c r="Q384" s="286"/>
      <c r="R384" s="280"/>
      <c r="S384" s="264"/>
      <c r="T384" s="296"/>
      <c r="U384" s="297"/>
      <c r="V384" s="297"/>
      <c r="W384" s="297"/>
      <c r="X384" s="298"/>
    </row>
    <row r="385" spans="2:24" ht="15" customHeight="1">
      <c r="B385" s="264"/>
      <c r="C385" s="277"/>
      <c r="D385" s="286"/>
      <c r="E385" s="280"/>
      <c r="F385" s="264"/>
      <c r="G385" s="296"/>
      <c r="H385" s="297"/>
      <c r="I385" s="297"/>
      <c r="J385" s="297"/>
      <c r="K385" s="298"/>
      <c r="L385" s="101"/>
      <c r="M385" s="159"/>
      <c r="N385" s="99"/>
      <c r="O385" s="264"/>
      <c r="P385" s="277"/>
      <c r="Q385" s="286"/>
      <c r="R385" s="280"/>
      <c r="S385" s="264"/>
      <c r="T385" s="296"/>
      <c r="U385" s="297"/>
      <c r="V385" s="297"/>
      <c r="W385" s="297"/>
      <c r="X385" s="298"/>
    </row>
    <row r="386" spans="2:24" ht="15" customHeight="1" thickBot="1">
      <c r="B386" s="288"/>
      <c r="C386" s="278"/>
      <c r="D386" s="287"/>
      <c r="E386" s="281"/>
      <c r="F386" s="288"/>
      <c r="G386" s="299"/>
      <c r="H386" s="300"/>
      <c r="I386" s="300"/>
      <c r="J386" s="300"/>
      <c r="K386" s="301"/>
      <c r="L386" s="101"/>
      <c r="M386" s="159"/>
      <c r="N386" s="99"/>
      <c r="O386" s="288"/>
      <c r="P386" s="278"/>
      <c r="Q386" s="287"/>
      <c r="R386" s="281"/>
      <c r="S386" s="288"/>
      <c r="T386" s="299"/>
      <c r="U386" s="300"/>
      <c r="V386" s="300"/>
      <c r="W386" s="300"/>
      <c r="X386" s="301"/>
    </row>
    <row r="387" spans="2:24" ht="15" customHeight="1">
      <c r="B387" s="263" t="s">
        <v>162</v>
      </c>
      <c r="C387" s="265">
        <f>VLOOKUP(B378,'1ここに記入'!$A$13:$M$246,10)</f>
        <v>0</v>
      </c>
      <c r="D387" s="266"/>
      <c r="E387" s="266"/>
      <c r="F387" s="266"/>
      <c r="G387" s="266"/>
      <c r="H387" s="266"/>
      <c r="I387" s="267"/>
      <c r="J387" s="263" t="s">
        <v>203</v>
      </c>
      <c r="K387" s="321">
        <f>VLOOKUP(B378,'1ここに記入'!$A$13:$M$246,12)</f>
        <v>0</v>
      </c>
      <c r="L387" s="34"/>
      <c r="M387" s="160"/>
      <c r="N387" s="36"/>
      <c r="O387" s="263" t="s">
        <v>162</v>
      </c>
      <c r="P387" s="265">
        <f>VLOOKUP(O378,'1ここに記入'!$A$13:$M$246,10)</f>
        <v>0</v>
      </c>
      <c r="Q387" s="266"/>
      <c r="R387" s="266"/>
      <c r="S387" s="266"/>
      <c r="T387" s="266"/>
      <c r="U387" s="266"/>
      <c r="V387" s="267"/>
      <c r="W387" s="263" t="s">
        <v>203</v>
      </c>
      <c r="X387" s="321">
        <f>VLOOKUP(O378,'1ここに記入'!$A$13:$M$246,12)</f>
        <v>0</v>
      </c>
    </row>
    <row r="388" spans="2:24" ht="15" customHeight="1">
      <c r="B388" s="264"/>
      <c r="C388" s="268"/>
      <c r="D388" s="269"/>
      <c r="E388" s="269"/>
      <c r="F388" s="269"/>
      <c r="G388" s="269"/>
      <c r="H388" s="269"/>
      <c r="I388" s="270"/>
      <c r="J388" s="264"/>
      <c r="K388" s="322"/>
      <c r="L388" s="34"/>
      <c r="M388" s="160"/>
      <c r="N388" s="36"/>
      <c r="O388" s="264"/>
      <c r="P388" s="268"/>
      <c r="Q388" s="269"/>
      <c r="R388" s="269"/>
      <c r="S388" s="269"/>
      <c r="T388" s="269"/>
      <c r="U388" s="269"/>
      <c r="V388" s="270"/>
      <c r="W388" s="264"/>
      <c r="X388" s="322"/>
    </row>
    <row r="389" spans="2:24" ht="15" customHeight="1">
      <c r="B389" s="264"/>
      <c r="C389" s="268"/>
      <c r="D389" s="269"/>
      <c r="E389" s="269"/>
      <c r="F389" s="269"/>
      <c r="G389" s="269"/>
      <c r="H389" s="269"/>
      <c r="I389" s="270"/>
      <c r="J389" s="264"/>
      <c r="K389" s="322"/>
      <c r="L389" s="130"/>
      <c r="M389" s="161"/>
      <c r="N389" s="38"/>
      <c r="O389" s="264"/>
      <c r="P389" s="268"/>
      <c r="Q389" s="269"/>
      <c r="R389" s="269"/>
      <c r="S389" s="269"/>
      <c r="T389" s="269"/>
      <c r="U389" s="269"/>
      <c r="V389" s="270"/>
      <c r="W389" s="264"/>
      <c r="X389" s="322"/>
    </row>
    <row r="390" spans="2:24" ht="15" customHeight="1">
      <c r="B390" s="264"/>
      <c r="C390" s="268"/>
      <c r="D390" s="269"/>
      <c r="E390" s="269"/>
      <c r="F390" s="269"/>
      <c r="G390" s="269"/>
      <c r="H390" s="269"/>
      <c r="I390" s="270"/>
      <c r="J390" s="264"/>
      <c r="K390" s="322"/>
      <c r="L390" s="130"/>
      <c r="M390" s="161"/>
      <c r="N390" s="38"/>
      <c r="O390" s="264"/>
      <c r="P390" s="268"/>
      <c r="Q390" s="269"/>
      <c r="R390" s="269"/>
      <c r="S390" s="269"/>
      <c r="T390" s="269"/>
      <c r="U390" s="269"/>
      <c r="V390" s="270"/>
      <c r="W390" s="264"/>
      <c r="X390" s="322"/>
    </row>
    <row r="391" spans="2:24" ht="15" customHeight="1">
      <c r="B391" s="271" t="s">
        <v>1881</v>
      </c>
      <c r="C391" s="268">
        <f>VLOOKUP(B378,'1ここに記入'!$A$13:$M$246,11)</f>
        <v>0</v>
      </c>
      <c r="D391" s="269"/>
      <c r="E391" s="269"/>
      <c r="F391" s="269"/>
      <c r="G391" s="269"/>
      <c r="H391" s="269"/>
      <c r="I391" s="270"/>
      <c r="J391" s="264"/>
      <c r="K391" s="322"/>
      <c r="L391" s="130"/>
      <c r="M391" s="161"/>
      <c r="N391" s="38"/>
      <c r="O391" s="271" t="s">
        <v>1881</v>
      </c>
      <c r="P391" s="268">
        <f>VLOOKUP(O378,'1ここに記入'!$A$13:$M$246,11)</f>
        <v>0</v>
      </c>
      <c r="Q391" s="269"/>
      <c r="R391" s="269"/>
      <c r="S391" s="269"/>
      <c r="T391" s="269"/>
      <c r="U391" s="269"/>
      <c r="V391" s="270"/>
      <c r="W391" s="264"/>
      <c r="X391" s="322"/>
    </row>
    <row r="392" spans="2:24" ht="15" customHeight="1">
      <c r="B392" s="271"/>
      <c r="C392" s="268"/>
      <c r="D392" s="269"/>
      <c r="E392" s="269"/>
      <c r="F392" s="269"/>
      <c r="G392" s="269"/>
      <c r="H392" s="269"/>
      <c r="I392" s="270"/>
      <c r="J392" s="264"/>
      <c r="K392" s="322"/>
      <c r="L392" s="130"/>
      <c r="M392" s="161"/>
      <c r="N392" s="38"/>
      <c r="O392" s="271"/>
      <c r="P392" s="268"/>
      <c r="Q392" s="269"/>
      <c r="R392" s="269"/>
      <c r="S392" s="269"/>
      <c r="T392" s="269"/>
      <c r="U392" s="269"/>
      <c r="V392" s="270"/>
      <c r="W392" s="264"/>
      <c r="X392" s="322"/>
    </row>
    <row r="393" spans="2:24" ht="15" customHeight="1">
      <c r="B393" s="271"/>
      <c r="C393" s="268"/>
      <c r="D393" s="269"/>
      <c r="E393" s="269"/>
      <c r="F393" s="269"/>
      <c r="G393" s="269"/>
      <c r="H393" s="269"/>
      <c r="I393" s="270"/>
      <c r="J393" s="264"/>
      <c r="K393" s="322"/>
      <c r="L393" s="130"/>
      <c r="M393" s="161"/>
      <c r="N393" s="38"/>
      <c r="O393" s="271"/>
      <c r="P393" s="268"/>
      <c r="Q393" s="269"/>
      <c r="R393" s="269"/>
      <c r="S393" s="269"/>
      <c r="T393" s="269"/>
      <c r="U393" s="269"/>
      <c r="V393" s="270"/>
      <c r="W393" s="264"/>
      <c r="X393" s="322"/>
    </row>
    <row r="394" spans="2:24" ht="15" customHeight="1" thickBot="1">
      <c r="B394" s="272"/>
      <c r="C394" s="273"/>
      <c r="D394" s="274"/>
      <c r="E394" s="274"/>
      <c r="F394" s="274"/>
      <c r="G394" s="274"/>
      <c r="H394" s="274"/>
      <c r="I394" s="275"/>
      <c r="J394" s="288"/>
      <c r="K394" s="323"/>
      <c r="L394" s="130"/>
      <c r="M394" s="161"/>
      <c r="N394" s="38"/>
      <c r="O394" s="272"/>
      <c r="P394" s="273"/>
      <c r="Q394" s="274"/>
      <c r="R394" s="274"/>
      <c r="S394" s="274"/>
      <c r="T394" s="274"/>
      <c r="U394" s="274"/>
      <c r="V394" s="275"/>
      <c r="W394" s="288"/>
      <c r="X394" s="323"/>
    </row>
    <row r="395" spans="2:24" ht="15" customHeight="1">
      <c r="B395" s="263" t="s">
        <v>163</v>
      </c>
      <c r="C395" s="276">
        <f>VLOOKUP(B378,'1ここに記入'!$A$13:$M$246,5)</f>
        <v>0</v>
      </c>
      <c r="D395" s="279" t="str">
        <f>VLOOKUP(B378,'1ここに記入'!$A$13:$M$246,6)</f>
        <v>　</v>
      </c>
      <c r="E395" s="282" t="s">
        <v>164</v>
      </c>
      <c r="F395" s="276">
        <f>VLOOKUP(B378,'1ここに記入'!$A$13:$M$246,8)</f>
        <v>0</v>
      </c>
      <c r="G395" s="285" t="e">
        <f>VLOOKUP(F389,'1ここに記入'!$A$13:$M$246,2)</f>
        <v>#N/A</v>
      </c>
      <c r="H395" s="285" t="e">
        <f>VLOOKUP(G389,'1ここに記入'!$A$13:$M$246,2)</f>
        <v>#N/A</v>
      </c>
      <c r="I395" s="285" t="e">
        <f>VLOOKUP(H389,'1ここに記入'!$A$13:$M$246,2)</f>
        <v>#N/A</v>
      </c>
      <c r="J395" s="285" t="e">
        <f>VLOOKUP(I389,'1ここに記入'!$A$13:$M$246,2)</f>
        <v>#N/A</v>
      </c>
      <c r="K395" s="279" t="e">
        <f>VLOOKUP(J389,'1ここに記入'!$A$13:$M$246,2)</f>
        <v>#N/A</v>
      </c>
      <c r="L395" s="98"/>
      <c r="M395" s="159"/>
      <c r="N395" s="99"/>
      <c r="O395" s="263" t="s">
        <v>163</v>
      </c>
      <c r="P395" s="276">
        <f>VLOOKUP(O378,'1ここに記入'!$A$13:$M$246,5)</f>
        <v>0</v>
      </c>
      <c r="Q395" s="279" t="str">
        <f>VLOOKUP(O378,'1ここに記入'!$A$13:$M$246,6)</f>
        <v>　</v>
      </c>
      <c r="R395" s="282" t="s">
        <v>164</v>
      </c>
      <c r="S395" s="276">
        <f>VLOOKUP(O378,'1ここに記入'!$A$13:$M$246,8)</f>
        <v>0</v>
      </c>
      <c r="T395" s="285" t="e">
        <f>VLOOKUP(S389,'1ここに記入'!$A$13:$M$246,2)</f>
        <v>#N/A</v>
      </c>
      <c r="U395" s="285" t="e">
        <f>VLOOKUP(T389,'1ここに記入'!$A$13:$M$246,2)</f>
        <v>#N/A</v>
      </c>
      <c r="V395" s="285" t="e">
        <f>VLOOKUP(U389,'1ここに記入'!$A$13:$M$246,2)</f>
        <v>#N/A</v>
      </c>
      <c r="W395" s="285" t="e">
        <f>VLOOKUP(V389,'1ここに記入'!$A$13:$M$246,2)</f>
        <v>#N/A</v>
      </c>
      <c r="X395" s="279" t="e">
        <f>VLOOKUP(W389,'1ここに記入'!$A$13:$M$246,2)</f>
        <v>#N/A</v>
      </c>
    </row>
    <row r="396" spans="2:24" ht="15" customHeight="1">
      <c r="B396" s="264"/>
      <c r="C396" s="277"/>
      <c r="D396" s="280"/>
      <c r="E396" s="283"/>
      <c r="F396" s="277"/>
      <c r="G396" s="286"/>
      <c r="H396" s="286"/>
      <c r="I396" s="286"/>
      <c r="J396" s="286"/>
      <c r="K396" s="280"/>
      <c r="L396" s="98"/>
      <c r="M396" s="159"/>
      <c r="N396" s="99"/>
      <c r="O396" s="264"/>
      <c r="P396" s="277"/>
      <c r="Q396" s="280"/>
      <c r="R396" s="283"/>
      <c r="S396" s="277"/>
      <c r="T396" s="286"/>
      <c r="U396" s="286"/>
      <c r="V396" s="286"/>
      <c r="W396" s="286"/>
      <c r="X396" s="280"/>
    </row>
    <row r="397" spans="2:24" ht="15" customHeight="1">
      <c r="B397" s="264"/>
      <c r="C397" s="277"/>
      <c r="D397" s="280"/>
      <c r="E397" s="283"/>
      <c r="F397" s="277"/>
      <c r="G397" s="286"/>
      <c r="H397" s="286"/>
      <c r="I397" s="286"/>
      <c r="J397" s="286"/>
      <c r="K397" s="280"/>
      <c r="L397" s="98"/>
      <c r="M397" s="159"/>
      <c r="N397" s="99"/>
      <c r="O397" s="264"/>
      <c r="P397" s="277"/>
      <c r="Q397" s="280"/>
      <c r="R397" s="283"/>
      <c r="S397" s="277"/>
      <c r="T397" s="286"/>
      <c r="U397" s="286"/>
      <c r="V397" s="286"/>
      <c r="W397" s="286"/>
      <c r="X397" s="280"/>
    </row>
    <row r="398" spans="2:24" ht="15" customHeight="1" thickBot="1">
      <c r="B398" s="288"/>
      <c r="C398" s="278"/>
      <c r="D398" s="281"/>
      <c r="E398" s="284"/>
      <c r="F398" s="278"/>
      <c r="G398" s="287"/>
      <c r="H398" s="286"/>
      <c r="I398" s="286"/>
      <c r="J398" s="286"/>
      <c r="K398" s="280"/>
      <c r="L398" s="98"/>
      <c r="M398" s="159"/>
      <c r="N398" s="99"/>
      <c r="O398" s="288"/>
      <c r="P398" s="278"/>
      <c r="Q398" s="281"/>
      <c r="R398" s="284"/>
      <c r="S398" s="278"/>
      <c r="T398" s="287"/>
      <c r="U398" s="286"/>
      <c r="V398" s="286"/>
      <c r="W398" s="286"/>
      <c r="X398" s="280"/>
    </row>
    <row r="399" spans="2:24" ht="15" customHeight="1" thickTop="1">
      <c r="B399" s="263" t="s">
        <v>165</v>
      </c>
      <c r="C399" s="293">
        <f>VLOOKUP(B378,'1ここに記入'!$A$13:$M$246,9)</f>
        <v>0</v>
      </c>
      <c r="D399" s="294" t="e">
        <f>VLOOKUP(C397,'1ここに記入'!$A$13:$M$246,2)</f>
        <v>#N/A</v>
      </c>
      <c r="E399" s="294" t="e">
        <f>VLOOKUP(D397,'1ここに記入'!$A$13:$M$246,2)</f>
        <v>#N/A</v>
      </c>
      <c r="F399" s="294" t="e">
        <f>VLOOKUP(E397,'1ここに記入'!$A$13:$M$246,2)</f>
        <v>#N/A</v>
      </c>
      <c r="G399" s="302" t="e">
        <f>VLOOKUP(F397,'1ここに記入'!$A$13:$M$246,2)</f>
        <v>#N/A</v>
      </c>
      <c r="H399" s="305" t="s">
        <v>167</v>
      </c>
      <c r="I399" s="308">
        <f>'1ここに記入'!$G$9</f>
        <v>0</v>
      </c>
      <c r="J399" s="309"/>
      <c r="K399" s="310"/>
      <c r="L399" s="102"/>
      <c r="M399" s="162"/>
      <c r="N399" s="103"/>
      <c r="O399" s="263" t="s">
        <v>165</v>
      </c>
      <c r="P399" s="293">
        <f>VLOOKUP(O378,'1ここに記入'!$A$13:$M$246,9)</f>
        <v>0</v>
      </c>
      <c r="Q399" s="294" t="e">
        <f>VLOOKUP(P397,'1ここに記入'!$A$13:$M$246,2)</f>
        <v>#N/A</v>
      </c>
      <c r="R399" s="294" t="e">
        <f>VLOOKUP(Q397,'1ここに記入'!$A$13:$M$246,2)</f>
        <v>#N/A</v>
      </c>
      <c r="S399" s="294" t="e">
        <f>VLOOKUP(R397,'1ここに記入'!$A$13:$M$246,2)</f>
        <v>#N/A</v>
      </c>
      <c r="T399" s="302" t="e">
        <f>VLOOKUP(S397,'1ここに記入'!$A$13:$M$246,2)</f>
        <v>#N/A</v>
      </c>
      <c r="U399" s="305" t="s">
        <v>167</v>
      </c>
      <c r="V399" s="308">
        <f>'1ここに記入'!$G$9</f>
        <v>0</v>
      </c>
      <c r="W399" s="309"/>
      <c r="X399" s="310"/>
    </row>
    <row r="400" spans="2:24" ht="15" customHeight="1">
      <c r="B400" s="264"/>
      <c r="C400" s="296"/>
      <c r="D400" s="297"/>
      <c r="E400" s="297"/>
      <c r="F400" s="297"/>
      <c r="G400" s="303"/>
      <c r="H400" s="306"/>
      <c r="I400" s="311"/>
      <c r="J400" s="312"/>
      <c r="K400" s="313"/>
      <c r="L400" s="102"/>
      <c r="M400" s="162"/>
      <c r="N400" s="103"/>
      <c r="O400" s="264"/>
      <c r="P400" s="296"/>
      <c r="Q400" s="297"/>
      <c r="R400" s="297"/>
      <c r="S400" s="297"/>
      <c r="T400" s="303"/>
      <c r="U400" s="306"/>
      <c r="V400" s="311"/>
      <c r="W400" s="312"/>
      <c r="X400" s="313"/>
    </row>
    <row r="401" spans="2:25" ht="15" customHeight="1" thickBot="1">
      <c r="B401" s="288"/>
      <c r="C401" s="299"/>
      <c r="D401" s="300"/>
      <c r="E401" s="300"/>
      <c r="F401" s="300"/>
      <c r="G401" s="304"/>
      <c r="H401" s="306"/>
      <c r="I401" s="311"/>
      <c r="J401" s="312"/>
      <c r="K401" s="313"/>
      <c r="L401" s="102"/>
      <c r="M401" s="162"/>
      <c r="N401" s="103"/>
      <c r="O401" s="288"/>
      <c r="P401" s="299"/>
      <c r="Q401" s="300"/>
      <c r="R401" s="300"/>
      <c r="S401" s="300"/>
      <c r="T401" s="304"/>
      <c r="U401" s="306"/>
      <c r="V401" s="311"/>
      <c r="W401" s="312"/>
      <c r="X401" s="313"/>
    </row>
    <row r="402" spans="2:25" ht="15" customHeight="1" thickBot="1">
      <c r="B402" s="317" t="s">
        <v>166</v>
      </c>
      <c r="C402" s="317"/>
      <c r="D402" s="317"/>
      <c r="E402" s="317"/>
      <c r="F402" s="317"/>
      <c r="G402" s="318"/>
      <c r="H402" s="307"/>
      <c r="I402" s="314"/>
      <c r="J402" s="315"/>
      <c r="K402" s="316"/>
      <c r="L402" s="102"/>
      <c r="M402" s="163"/>
      <c r="N402" s="41"/>
      <c r="O402" s="317" t="s">
        <v>166</v>
      </c>
      <c r="P402" s="317"/>
      <c r="Q402" s="317"/>
      <c r="R402" s="317"/>
      <c r="S402" s="317"/>
      <c r="T402" s="318"/>
      <c r="U402" s="307"/>
      <c r="V402" s="314"/>
      <c r="W402" s="315"/>
      <c r="X402" s="316"/>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324" t="s">
        <v>1982</v>
      </c>
      <c r="C405" s="324"/>
      <c r="D405" s="324"/>
      <c r="E405" s="324"/>
      <c r="F405" s="324"/>
      <c r="G405" s="324"/>
      <c r="H405" s="324"/>
      <c r="I405" s="324"/>
      <c r="J405" s="324"/>
      <c r="K405" s="324"/>
      <c r="L405" s="156"/>
      <c r="M405" s="164"/>
      <c r="N405" s="156"/>
      <c r="O405" s="324" t="s">
        <v>1982</v>
      </c>
      <c r="P405" s="324"/>
      <c r="Q405" s="324"/>
      <c r="R405" s="324"/>
      <c r="S405" s="324"/>
      <c r="T405" s="324"/>
      <c r="U405" s="324"/>
      <c r="V405" s="324"/>
      <c r="W405" s="324"/>
      <c r="X405" s="324"/>
    </row>
    <row r="406" spans="2:25" ht="15" customHeight="1">
      <c r="B406" s="132"/>
      <c r="C406" s="319" t="str">
        <f>'1ここに記入'!$B$3&amp;"県教美展　特選確認票"</f>
        <v>第72回県教美展　特選確認票</v>
      </c>
      <c r="D406" s="319"/>
      <c r="E406" s="319"/>
      <c r="F406" s="319"/>
      <c r="G406" s="319"/>
      <c r="H406" s="319"/>
      <c r="I406" s="319"/>
      <c r="J406" s="319"/>
      <c r="K406" s="319"/>
      <c r="L406" s="104"/>
      <c r="M406" s="157"/>
      <c r="N406" s="104"/>
      <c r="O406" s="132"/>
      <c r="P406" s="319" t="str">
        <f>'1ここに記入'!$B$3&amp;"県教美展　特選確認票"</f>
        <v>第72回県教美展　特選確認票</v>
      </c>
      <c r="Q406" s="319"/>
      <c r="R406" s="319"/>
      <c r="S406" s="319"/>
      <c r="T406" s="319"/>
      <c r="U406" s="319"/>
      <c r="V406" s="319"/>
      <c r="W406" s="319"/>
      <c r="X406" s="319"/>
    </row>
    <row r="407" spans="2:25" ht="15" customHeight="1" thickBot="1">
      <c r="B407" s="165"/>
      <c r="C407" s="320"/>
      <c r="D407" s="320"/>
      <c r="E407" s="320"/>
      <c r="F407" s="320"/>
      <c r="G407" s="320"/>
      <c r="H407" s="320"/>
      <c r="I407" s="320"/>
      <c r="J407" s="320"/>
      <c r="K407" s="320"/>
      <c r="L407" s="104"/>
      <c r="M407" s="157"/>
      <c r="N407" s="104"/>
      <c r="O407" s="165"/>
      <c r="P407" s="320"/>
      <c r="Q407" s="320"/>
      <c r="R407" s="320"/>
      <c r="S407" s="320"/>
      <c r="T407" s="320"/>
      <c r="U407" s="320"/>
      <c r="V407" s="320"/>
      <c r="W407" s="320"/>
      <c r="X407" s="320"/>
    </row>
    <row r="408" spans="2:25" ht="15" customHeight="1" thickTop="1" thickBot="1">
      <c r="B408" s="144" t="s">
        <v>157</v>
      </c>
      <c r="C408" s="289">
        <f>VLOOKUP(B378,'1ここに記入'!$A$13:$M$246,2)</f>
        <v>0</v>
      </c>
      <c r="D408" s="289">
        <f>VLOOKUP(B378,'1ここに記入'!$A$13:$M$246,3)</f>
        <v>0</v>
      </c>
      <c r="E408" s="289">
        <f>VLOOKUP(B378,'1ここに記入'!$A$13:$M$246,4)</f>
        <v>0</v>
      </c>
      <c r="F408" s="289">
        <f>VLOOKUP(B378,'1ここに記入'!$A$13:$M$246,5)</f>
        <v>0</v>
      </c>
      <c r="G408" s="289" t="str">
        <f>VLOOKUP(B378,'1ここに記入'!$A$13:$M$246,13)</f>
        <v>00</v>
      </c>
      <c r="H408" s="290" t="e">
        <f>'1ここに記入'!$H$10</f>
        <v>#N/A</v>
      </c>
      <c r="I408" s="291"/>
      <c r="J408" s="291"/>
      <c r="K408" s="292" t="s">
        <v>158</v>
      </c>
      <c r="L408" s="104"/>
      <c r="M408" s="157"/>
      <c r="N408" s="104"/>
      <c r="O408" s="144" t="s">
        <v>157</v>
      </c>
      <c r="P408" s="289">
        <f>VLOOKUP(O378,'1ここに記入'!$A$13:$M$246,2)</f>
        <v>0</v>
      </c>
      <c r="Q408" s="289">
        <f>VLOOKUP(O378,'1ここに記入'!$A$13:$M$246,3)</f>
        <v>0</v>
      </c>
      <c r="R408" s="289">
        <f>VLOOKUP(O378,'1ここに記入'!$A$13:$M$246,4)</f>
        <v>0</v>
      </c>
      <c r="S408" s="289">
        <f>VLOOKUP(O378,'1ここに記入'!$A$13:$M$246,5)</f>
        <v>0</v>
      </c>
      <c r="T408" s="289" t="str">
        <f>VLOOKUP(O378,'1ここに記入'!$A$13:$M$246,13)</f>
        <v>00</v>
      </c>
      <c r="U408" s="290" t="e">
        <f>'1ここに記入'!$H$10</f>
        <v>#N/A</v>
      </c>
      <c r="V408" s="291"/>
      <c r="W408" s="291"/>
      <c r="X408" s="292" t="s">
        <v>158</v>
      </c>
    </row>
    <row r="409" spans="2:25" ht="15" customHeight="1" thickTop="1" thickBot="1">
      <c r="B409" s="145"/>
      <c r="C409" s="289"/>
      <c r="D409" s="289"/>
      <c r="E409" s="289"/>
      <c r="F409" s="289"/>
      <c r="G409" s="289"/>
      <c r="H409" s="290"/>
      <c r="I409" s="291"/>
      <c r="J409" s="291"/>
      <c r="K409" s="292"/>
      <c r="L409" s="104"/>
      <c r="M409" s="157"/>
      <c r="N409" s="104"/>
      <c r="O409" s="145"/>
      <c r="P409" s="289"/>
      <c r="Q409" s="289"/>
      <c r="R409" s="289"/>
      <c r="S409" s="289"/>
      <c r="T409" s="289"/>
      <c r="U409" s="290"/>
      <c r="V409" s="291"/>
      <c r="W409" s="291"/>
      <c r="X409" s="292"/>
    </row>
    <row r="410" spans="2:25" ht="15" customHeight="1" thickTop="1" thickBot="1">
      <c r="B410" s="146" t="s">
        <v>159</v>
      </c>
      <c r="C410" s="289"/>
      <c r="D410" s="289"/>
      <c r="E410" s="289"/>
      <c r="F410" s="289"/>
      <c r="G410" s="289"/>
      <c r="H410" s="290"/>
      <c r="I410" s="291"/>
      <c r="J410" s="291"/>
      <c r="K410" s="292"/>
      <c r="L410" s="104"/>
      <c r="M410" s="157"/>
      <c r="N410" s="104"/>
      <c r="O410" s="146" t="s">
        <v>159</v>
      </c>
      <c r="P410" s="289"/>
      <c r="Q410" s="289"/>
      <c r="R410" s="289"/>
      <c r="S410" s="289"/>
      <c r="T410" s="289"/>
      <c r="U410" s="290"/>
      <c r="V410" s="291"/>
      <c r="W410" s="291"/>
      <c r="X410" s="292"/>
    </row>
    <row r="411" spans="2:25" ht="15" customHeight="1" thickTop="1">
      <c r="B411" s="263" t="s">
        <v>160</v>
      </c>
      <c r="C411" s="276" t="e">
        <f>'1ここに記入'!$G$10</f>
        <v>#N/A</v>
      </c>
      <c r="D411" s="285"/>
      <c r="E411" s="279"/>
      <c r="F411" s="263" t="s">
        <v>161</v>
      </c>
      <c r="G411" s="293" t="e">
        <f>'1ここに記入'!$I$10</f>
        <v>#N/A</v>
      </c>
      <c r="H411" s="294"/>
      <c r="I411" s="294"/>
      <c r="J411" s="294"/>
      <c r="K411" s="295"/>
      <c r="L411" s="100"/>
      <c r="M411" s="159"/>
      <c r="N411" s="99"/>
      <c r="O411" s="263" t="s">
        <v>160</v>
      </c>
      <c r="P411" s="276" t="e">
        <f>'1ここに記入'!$G$10</f>
        <v>#N/A</v>
      </c>
      <c r="Q411" s="285"/>
      <c r="R411" s="279"/>
      <c r="S411" s="263" t="s">
        <v>161</v>
      </c>
      <c r="T411" s="293" t="e">
        <f>'1ここに記入'!$I$10</f>
        <v>#N/A</v>
      </c>
      <c r="U411" s="294"/>
      <c r="V411" s="294"/>
      <c r="W411" s="294"/>
      <c r="X411" s="295"/>
      <c r="Y411" s="143"/>
    </row>
    <row r="412" spans="2:25" ht="15" customHeight="1">
      <c r="B412" s="264"/>
      <c r="C412" s="277"/>
      <c r="D412" s="286"/>
      <c r="E412" s="280"/>
      <c r="F412" s="264"/>
      <c r="G412" s="296"/>
      <c r="H412" s="297"/>
      <c r="I412" s="297"/>
      <c r="J412" s="297"/>
      <c r="K412" s="298"/>
      <c r="L412" s="101"/>
      <c r="M412" s="159"/>
      <c r="N412" s="99"/>
      <c r="O412" s="264"/>
      <c r="P412" s="277"/>
      <c r="Q412" s="286"/>
      <c r="R412" s="280"/>
      <c r="S412" s="264"/>
      <c r="T412" s="296"/>
      <c r="U412" s="297"/>
      <c r="V412" s="297"/>
      <c r="W412" s="297"/>
      <c r="X412" s="298"/>
      <c r="Y412" s="143"/>
    </row>
    <row r="413" spans="2:25" ht="15" customHeight="1" thickBot="1">
      <c r="B413" s="288"/>
      <c r="C413" s="278"/>
      <c r="D413" s="287"/>
      <c r="E413" s="281"/>
      <c r="F413" s="288"/>
      <c r="G413" s="299"/>
      <c r="H413" s="300"/>
      <c r="I413" s="300"/>
      <c r="J413" s="300"/>
      <c r="K413" s="301"/>
      <c r="L413" s="101"/>
      <c r="M413" s="159"/>
      <c r="N413" s="99"/>
      <c r="O413" s="288"/>
      <c r="P413" s="278"/>
      <c r="Q413" s="287"/>
      <c r="R413" s="281"/>
      <c r="S413" s="288"/>
      <c r="T413" s="299"/>
      <c r="U413" s="300"/>
      <c r="V413" s="300"/>
      <c r="W413" s="300"/>
      <c r="X413" s="301"/>
      <c r="Y413" s="143"/>
    </row>
    <row r="414" spans="2:25" ht="15" customHeight="1">
      <c r="B414" s="263" t="s">
        <v>162</v>
      </c>
      <c r="C414" s="265">
        <f>VLOOKUP(B378,'1ここに記入'!$A$13:$M$246,10)</f>
        <v>0</v>
      </c>
      <c r="D414" s="266"/>
      <c r="E414" s="266"/>
      <c r="F414" s="266"/>
      <c r="G414" s="266"/>
      <c r="H414" s="266"/>
      <c r="I414" s="266"/>
      <c r="J414" s="266"/>
      <c r="K414" s="267"/>
      <c r="L414" s="34"/>
      <c r="M414" s="160"/>
      <c r="N414" s="36"/>
      <c r="O414" s="263" t="s">
        <v>162</v>
      </c>
      <c r="P414" s="265">
        <f>VLOOKUP(O378,'1ここに記入'!$A$13:$M$246,10)</f>
        <v>0</v>
      </c>
      <c r="Q414" s="266"/>
      <c r="R414" s="266"/>
      <c r="S414" s="266"/>
      <c r="T414" s="266"/>
      <c r="U414" s="266"/>
      <c r="V414" s="266"/>
      <c r="W414" s="266"/>
      <c r="X414" s="267"/>
      <c r="Y414" s="143"/>
    </row>
    <row r="415" spans="2:25" ht="15" customHeight="1">
      <c r="B415" s="264"/>
      <c r="C415" s="268"/>
      <c r="D415" s="269"/>
      <c r="E415" s="269"/>
      <c r="F415" s="269"/>
      <c r="G415" s="269"/>
      <c r="H415" s="269"/>
      <c r="I415" s="269"/>
      <c r="J415" s="269"/>
      <c r="K415" s="270"/>
      <c r="L415" s="130"/>
      <c r="M415" s="161"/>
      <c r="N415" s="38"/>
      <c r="O415" s="264"/>
      <c r="P415" s="268"/>
      <c r="Q415" s="269"/>
      <c r="R415" s="269"/>
      <c r="S415" s="269"/>
      <c r="T415" s="269"/>
      <c r="U415" s="269"/>
      <c r="V415" s="269"/>
      <c r="W415" s="269"/>
      <c r="X415" s="270"/>
      <c r="Y415" s="143"/>
    </row>
    <row r="416" spans="2:25" ht="15" customHeight="1">
      <c r="B416" s="264"/>
      <c r="C416" s="268"/>
      <c r="D416" s="269"/>
      <c r="E416" s="269"/>
      <c r="F416" s="269"/>
      <c r="G416" s="269"/>
      <c r="H416" s="269"/>
      <c r="I416" s="269"/>
      <c r="J416" s="269"/>
      <c r="K416" s="270"/>
      <c r="L416" s="130"/>
      <c r="M416" s="161"/>
      <c r="N416" s="38"/>
      <c r="O416" s="264"/>
      <c r="P416" s="268"/>
      <c r="Q416" s="269"/>
      <c r="R416" s="269"/>
      <c r="S416" s="269"/>
      <c r="T416" s="269"/>
      <c r="U416" s="269"/>
      <c r="V416" s="269"/>
      <c r="W416" s="269"/>
      <c r="X416" s="270"/>
      <c r="Y416" s="143"/>
    </row>
    <row r="417" spans="2:25" ht="15" customHeight="1">
      <c r="B417" s="271" t="s">
        <v>1881</v>
      </c>
      <c r="C417" s="268">
        <f>VLOOKUP(B378,'1ここに記入'!$A$13:$M$246,11)</f>
        <v>0</v>
      </c>
      <c r="D417" s="269"/>
      <c r="E417" s="269"/>
      <c r="F417" s="269"/>
      <c r="G417" s="269"/>
      <c r="H417" s="269"/>
      <c r="I417" s="269"/>
      <c r="J417" s="269"/>
      <c r="K417" s="270"/>
      <c r="L417" s="98"/>
      <c r="M417" s="159"/>
      <c r="N417" s="99"/>
      <c r="O417" s="271" t="s">
        <v>1881</v>
      </c>
      <c r="P417" s="268">
        <f>VLOOKUP(O378,'1ここに記入'!$A$13:$M$246,11)</f>
        <v>0</v>
      </c>
      <c r="Q417" s="269"/>
      <c r="R417" s="269"/>
      <c r="S417" s="269"/>
      <c r="T417" s="269"/>
      <c r="U417" s="269"/>
      <c r="V417" s="269"/>
      <c r="W417" s="269"/>
      <c r="X417" s="270"/>
      <c r="Y417" s="143"/>
    </row>
    <row r="418" spans="2:25" ht="15" customHeight="1">
      <c r="B418" s="271"/>
      <c r="C418" s="268"/>
      <c r="D418" s="269"/>
      <c r="E418" s="269"/>
      <c r="F418" s="269"/>
      <c r="G418" s="269"/>
      <c r="H418" s="269"/>
      <c r="I418" s="269"/>
      <c r="J418" s="269"/>
      <c r="K418" s="270"/>
      <c r="L418" s="98"/>
      <c r="M418" s="159"/>
      <c r="N418" s="99"/>
      <c r="O418" s="271"/>
      <c r="P418" s="268"/>
      <c r="Q418" s="269"/>
      <c r="R418" s="269"/>
      <c r="S418" s="269"/>
      <c r="T418" s="269"/>
      <c r="U418" s="269"/>
      <c r="V418" s="269"/>
      <c r="W418" s="269"/>
      <c r="X418" s="270"/>
      <c r="Y418" s="143"/>
    </row>
    <row r="419" spans="2:25" ht="15" customHeight="1" thickBot="1">
      <c r="B419" s="272"/>
      <c r="C419" s="273"/>
      <c r="D419" s="274"/>
      <c r="E419" s="274"/>
      <c r="F419" s="274"/>
      <c r="G419" s="274"/>
      <c r="H419" s="274"/>
      <c r="I419" s="274"/>
      <c r="J419" s="274"/>
      <c r="K419" s="275"/>
      <c r="L419" s="98"/>
      <c r="M419" s="159"/>
      <c r="N419" s="99"/>
      <c r="O419" s="272"/>
      <c r="P419" s="273"/>
      <c r="Q419" s="274"/>
      <c r="R419" s="274"/>
      <c r="S419" s="274"/>
      <c r="T419" s="274"/>
      <c r="U419" s="274"/>
      <c r="V419" s="274"/>
      <c r="W419" s="274"/>
      <c r="X419" s="275"/>
      <c r="Y419" s="143"/>
    </row>
    <row r="420" spans="2:25" ht="15" customHeight="1">
      <c r="B420" s="263" t="s">
        <v>163</v>
      </c>
      <c r="C420" s="276">
        <f>VLOOKUP(B378,'1ここに記入'!$A$13:$M$246,5)</f>
        <v>0</v>
      </c>
      <c r="D420" s="279" t="str">
        <f>VLOOKUP(B378,'1ここに記入'!$A$13:$M$246,6)</f>
        <v>　</v>
      </c>
      <c r="E420" s="282" t="s">
        <v>164</v>
      </c>
      <c r="F420" s="276">
        <f>VLOOKUP(B378,'1ここに記入'!$A$13:$M$246,8)</f>
        <v>0</v>
      </c>
      <c r="G420" s="285" t="e">
        <f>VLOOKUP(F415,'1ここに記入'!$A$13:$M$246,2)</f>
        <v>#N/A</v>
      </c>
      <c r="H420" s="285" t="e">
        <f>VLOOKUP(G415,'1ここに記入'!$A$13:$M$246,2)</f>
        <v>#N/A</v>
      </c>
      <c r="I420" s="285" t="e">
        <f>VLOOKUP(H415,'1ここに記入'!$A$13:$M$246,2)</f>
        <v>#N/A</v>
      </c>
      <c r="J420" s="285" t="e">
        <f>VLOOKUP(I415,'1ここに記入'!$A$13:$M$246,2)</f>
        <v>#N/A</v>
      </c>
      <c r="K420" s="279" t="e">
        <f>VLOOKUP(J415,'1ここに記入'!$A$13:$M$246,2)</f>
        <v>#N/A</v>
      </c>
      <c r="L420" s="102"/>
      <c r="M420" s="162"/>
      <c r="N420" s="103"/>
      <c r="O420" s="263" t="s">
        <v>163</v>
      </c>
      <c r="P420" s="276">
        <f>VLOOKUP(O378,'1ここに記入'!$A$13:$M$246,5)</f>
        <v>0</v>
      </c>
      <c r="Q420" s="279" t="str">
        <f>VLOOKUP(O378,'1ここに記入'!$A$13:$M$246,6)</f>
        <v>　</v>
      </c>
      <c r="R420" s="282" t="s">
        <v>164</v>
      </c>
      <c r="S420" s="276">
        <f>VLOOKUP(O378,'1ここに記入'!$A$13:$M$246,8)</f>
        <v>0</v>
      </c>
      <c r="T420" s="285" t="e">
        <f>VLOOKUP(S415,'1ここに記入'!$A$13:$M$246,2)</f>
        <v>#N/A</v>
      </c>
      <c r="U420" s="285" t="e">
        <f>VLOOKUP(T415,'1ここに記入'!$A$13:$M$246,2)</f>
        <v>#N/A</v>
      </c>
      <c r="V420" s="285" t="e">
        <f>VLOOKUP(U415,'1ここに記入'!$A$13:$M$246,2)</f>
        <v>#N/A</v>
      </c>
      <c r="W420" s="285" t="e">
        <f>VLOOKUP(V415,'1ここに記入'!$A$13:$M$246,2)</f>
        <v>#N/A</v>
      </c>
      <c r="X420" s="279" t="e">
        <f>VLOOKUP(W415,'1ここに記入'!$A$13:$M$246,2)</f>
        <v>#N/A</v>
      </c>
      <c r="Y420" s="143"/>
    </row>
    <row r="421" spans="2:25" ht="15" customHeight="1">
      <c r="B421" s="264"/>
      <c r="C421" s="277"/>
      <c r="D421" s="280"/>
      <c r="E421" s="283"/>
      <c r="F421" s="277"/>
      <c r="G421" s="286"/>
      <c r="H421" s="286"/>
      <c r="I421" s="286"/>
      <c r="J421" s="286"/>
      <c r="K421" s="280"/>
      <c r="L421" s="102"/>
      <c r="M421" s="162"/>
      <c r="N421" s="103"/>
      <c r="O421" s="264"/>
      <c r="P421" s="277"/>
      <c r="Q421" s="280"/>
      <c r="R421" s="283"/>
      <c r="S421" s="277"/>
      <c r="T421" s="286"/>
      <c r="U421" s="286"/>
      <c r="V421" s="286"/>
      <c r="W421" s="286"/>
      <c r="X421" s="280"/>
      <c r="Y421" s="143"/>
    </row>
    <row r="422" spans="2:25" ht="15" customHeight="1" thickBot="1">
      <c r="B422" s="288"/>
      <c r="C422" s="278"/>
      <c r="D422" s="281"/>
      <c r="E422" s="284"/>
      <c r="F422" s="278"/>
      <c r="G422" s="287"/>
      <c r="H422" s="287"/>
      <c r="I422" s="287"/>
      <c r="J422" s="287"/>
      <c r="K422" s="281"/>
      <c r="L422" s="102"/>
      <c r="M422" s="162"/>
      <c r="N422" s="103"/>
      <c r="O422" s="288"/>
      <c r="P422" s="278"/>
      <c r="Q422" s="281"/>
      <c r="R422" s="284"/>
      <c r="S422" s="278"/>
      <c r="T422" s="287"/>
      <c r="U422" s="287"/>
      <c r="V422" s="287"/>
      <c r="W422" s="287"/>
      <c r="X422" s="281"/>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20"/>
      <c r="E424" s="320"/>
      <c r="F424" s="320"/>
      <c r="G424" s="320"/>
      <c r="H424" s="320"/>
      <c r="I424" s="320"/>
      <c r="J424" s="320"/>
      <c r="K424" s="320"/>
      <c r="L424" s="104"/>
      <c r="M424" s="157"/>
      <c r="N424" s="104"/>
      <c r="O424" s="117" t="s">
        <v>213</v>
      </c>
      <c r="P424" s="325" t="str">
        <f>'1ここに記入'!$B$3&amp;"滋賀県教育美術展出品票"</f>
        <v>第72回滋賀県教育美術展出品票</v>
      </c>
      <c r="Q424" s="320"/>
      <c r="R424" s="320"/>
      <c r="S424" s="320"/>
      <c r="T424" s="320"/>
      <c r="U424" s="320"/>
      <c r="V424" s="320"/>
      <c r="W424" s="320"/>
      <c r="X424" s="320"/>
    </row>
    <row r="425" spans="2:25" ht="15" customHeight="1">
      <c r="B425" s="327">
        <v>19</v>
      </c>
      <c r="C425" s="325"/>
      <c r="D425" s="320"/>
      <c r="E425" s="320"/>
      <c r="F425" s="320"/>
      <c r="G425" s="320"/>
      <c r="H425" s="320"/>
      <c r="I425" s="320"/>
      <c r="J425" s="320"/>
      <c r="K425" s="320"/>
      <c r="L425" s="104"/>
      <c r="M425" s="157"/>
      <c r="N425" s="104"/>
      <c r="O425" s="327">
        <v>20</v>
      </c>
      <c r="P425" s="325"/>
      <c r="Q425" s="320"/>
      <c r="R425" s="320"/>
      <c r="S425" s="320"/>
      <c r="T425" s="320"/>
      <c r="U425" s="320"/>
      <c r="V425" s="320"/>
      <c r="W425" s="320"/>
      <c r="X425" s="320"/>
    </row>
    <row r="426" spans="2:25" ht="15" customHeight="1" thickBot="1">
      <c r="B426" s="328"/>
      <c r="C426" s="325"/>
      <c r="D426" s="320"/>
      <c r="E426" s="320"/>
      <c r="F426" s="320"/>
      <c r="G426" s="320"/>
      <c r="H426" s="326"/>
      <c r="I426" s="326"/>
      <c r="J426" s="326"/>
      <c r="K426" s="326"/>
      <c r="L426" s="104"/>
      <c r="M426" s="157"/>
      <c r="N426" s="104"/>
      <c r="O426" s="328"/>
      <c r="P426" s="325"/>
      <c r="Q426" s="320"/>
      <c r="R426" s="320"/>
      <c r="S426" s="320"/>
      <c r="T426" s="320"/>
      <c r="U426" s="326"/>
      <c r="V426" s="326"/>
      <c r="W426" s="326"/>
      <c r="X426" s="326"/>
    </row>
    <row r="427" spans="2:25" ht="15" customHeight="1" thickTop="1" thickBot="1">
      <c r="B427" s="144" t="s">
        <v>157</v>
      </c>
      <c r="C427" s="289">
        <f>VLOOKUP(B425,'1ここに記入'!$A$13:$M$246,2)</f>
        <v>0</v>
      </c>
      <c r="D427" s="289">
        <f>VLOOKUP(B425,'1ここに記入'!$A$13:$M$246,3)</f>
        <v>0</v>
      </c>
      <c r="E427" s="289">
        <f>VLOOKUP(B425,'1ここに記入'!$A$13:$M$246,4)</f>
        <v>0</v>
      </c>
      <c r="F427" s="289">
        <f>VLOOKUP(B425,'1ここに記入'!$A$13:$M$246,5)</f>
        <v>0</v>
      </c>
      <c r="G427" s="289" t="str">
        <f>VLOOKUP(B425,'1ここに記入'!$A$13:$M$246,13)</f>
        <v>00</v>
      </c>
      <c r="H427" s="290" t="e">
        <f>'1ここに記入'!$H$10</f>
        <v>#N/A</v>
      </c>
      <c r="I427" s="291"/>
      <c r="J427" s="291"/>
      <c r="K427" s="292" t="s">
        <v>158</v>
      </c>
      <c r="L427" s="118"/>
      <c r="M427" s="158"/>
      <c r="N427" s="32"/>
      <c r="O427" s="144" t="s">
        <v>157</v>
      </c>
      <c r="P427" s="289">
        <f>VLOOKUP(O425,'1ここに記入'!$A$13:$M$246,2)</f>
        <v>0</v>
      </c>
      <c r="Q427" s="289">
        <f>VLOOKUP(O425,'1ここに記入'!$A$13:$M$246,3)</f>
        <v>0</v>
      </c>
      <c r="R427" s="289">
        <f>VLOOKUP(O425,'1ここに記入'!$A$13:$M$246,4)</f>
        <v>0</v>
      </c>
      <c r="S427" s="289">
        <f>VLOOKUP(O425,'1ここに記入'!$A$13:$M$246,5)</f>
        <v>0</v>
      </c>
      <c r="T427" s="289" t="str">
        <f>VLOOKUP(O425,'1ここに記入'!$A$13:$M$246,13)</f>
        <v>00</v>
      </c>
      <c r="U427" s="290" t="e">
        <f>'1ここに記入'!$H$10</f>
        <v>#N/A</v>
      </c>
      <c r="V427" s="291"/>
      <c r="W427" s="291"/>
      <c r="X427" s="292" t="s">
        <v>158</v>
      </c>
    </row>
    <row r="428" spans="2:25" ht="15" customHeight="1" thickTop="1" thickBot="1">
      <c r="B428" s="145"/>
      <c r="C428" s="289"/>
      <c r="D428" s="289"/>
      <c r="E428" s="289"/>
      <c r="F428" s="289"/>
      <c r="G428" s="289"/>
      <c r="H428" s="290"/>
      <c r="I428" s="291"/>
      <c r="J428" s="291"/>
      <c r="K428" s="292"/>
      <c r="L428" s="118"/>
      <c r="M428" s="158"/>
      <c r="N428" s="32"/>
      <c r="O428" s="145"/>
      <c r="P428" s="289"/>
      <c r="Q428" s="289"/>
      <c r="R428" s="289"/>
      <c r="S428" s="289"/>
      <c r="T428" s="289"/>
      <c r="U428" s="290"/>
      <c r="V428" s="291"/>
      <c r="W428" s="291"/>
      <c r="X428" s="292"/>
    </row>
    <row r="429" spans="2:25" ht="15" customHeight="1" thickTop="1" thickBot="1">
      <c r="B429" s="146" t="s">
        <v>159</v>
      </c>
      <c r="C429" s="289"/>
      <c r="D429" s="289"/>
      <c r="E429" s="289"/>
      <c r="F429" s="289"/>
      <c r="G429" s="289"/>
      <c r="H429" s="290"/>
      <c r="I429" s="291"/>
      <c r="J429" s="291"/>
      <c r="K429" s="292"/>
      <c r="L429" s="118"/>
      <c r="M429" s="158"/>
      <c r="N429" s="32"/>
      <c r="O429" s="146" t="s">
        <v>159</v>
      </c>
      <c r="P429" s="289"/>
      <c r="Q429" s="289"/>
      <c r="R429" s="289"/>
      <c r="S429" s="289"/>
      <c r="T429" s="289"/>
      <c r="U429" s="290"/>
      <c r="V429" s="291"/>
      <c r="W429" s="291"/>
      <c r="X429" s="292"/>
    </row>
    <row r="430" spans="2:25" ht="15" customHeight="1" thickTop="1">
      <c r="B430" s="264" t="s">
        <v>160</v>
      </c>
      <c r="C430" s="277" t="e">
        <f>'1ここに記入'!$G$10</f>
        <v>#N/A</v>
      </c>
      <c r="D430" s="286"/>
      <c r="E430" s="280"/>
      <c r="F430" s="264" t="s">
        <v>161</v>
      </c>
      <c r="G430" s="296" t="e">
        <f>'1ここに記入'!$I$10</f>
        <v>#N/A</v>
      </c>
      <c r="H430" s="297"/>
      <c r="I430" s="297"/>
      <c r="J430" s="297"/>
      <c r="K430" s="298"/>
      <c r="L430" s="100"/>
      <c r="M430" s="159"/>
      <c r="N430" s="99"/>
      <c r="O430" s="264" t="s">
        <v>160</v>
      </c>
      <c r="P430" s="277" t="e">
        <f>'1ここに記入'!$G$10</f>
        <v>#N/A</v>
      </c>
      <c r="Q430" s="286"/>
      <c r="R430" s="280"/>
      <c r="S430" s="264" t="s">
        <v>161</v>
      </c>
      <c r="T430" s="296" t="e">
        <f>'1ここに記入'!$I$10</f>
        <v>#N/A</v>
      </c>
      <c r="U430" s="297"/>
      <c r="V430" s="297"/>
      <c r="W430" s="297"/>
      <c r="X430" s="298"/>
    </row>
    <row r="431" spans="2:25" ht="15" customHeight="1">
      <c r="B431" s="264"/>
      <c r="C431" s="277"/>
      <c r="D431" s="286"/>
      <c r="E431" s="280"/>
      <c r="F431" s="264"/>
      <c r="G431" s="296"/>
      <c r="H431" s="297"/>
      <c r="I431" s="297"/>
      <c r="J431" s="297"/>
      <c r="K431" s="298"/>
      <c r="L431" s="101"/>
      <c r="M431" s="159"/>
      <c r="N431" s="99"/>
      <c r="O431" s="264"/>
      <c r="P431" s="277"/>
      <c r="Q431" s="286"/>
      <c r="R431" s="280"/>
      <c r="S431" s="264"/>
      <c r="T431" s="296"/>
      <c r="U431" s="297"/>
      <c r="V431" s="297"/>
      <c r="W431" s="297"/>
      <c r="X431" s="298"/>
    </row>
    <row r="432" spans="2:25" ht="15" customHeight="1">
      <c r="B432" s="264"/>
      <c r="C432" s="277"/>
      <c r="D432" s="286"/>
      <c r="E432" s="280"/>
      <c r="F432" s="264"/>
      <c r="G432" s="296"/>
      <c r="H432" s="297"/>
      <c r="I432" s="297"/>
      <c r="J432" s="297"/>
      <c r="K432" s="298"/>
      <c r="L432" s="101"/>
      <c r="M432" s="159"/>
      <c r="N432" s="99"/>
      <c r="O432" s="264"/>
      <c r="P432" s="277"/>
      <c r="Q432" s="286"/>
      <c r="R432" s="280"/>
      <c r="S432" s="264"/>
      <c r="T432" s="296"/>
      <c r="U432" s="297"/>
      <c r="V432" s="297"/>
      <c r="W432" s="297"/>
      <c r="X432" s="298"/>
    </row>
    <row r="433" spans="2:24" ht="15" customHeight="1" thickBot="1">
      <c r="B433" s="288"/>
      <c r="C433" s="278"/>
      <c r="D433" s="287"/>
      <c r="E433" s="281"/>
      <c r="F433" s="288"/>
      <c r="G433" s="299"/>
      <c r="H433" s="300"/>
      <c r="I433" s="300"/>
      <c r="J433" s="300"/>
      <c r="K433" s="301"/>
      <c r="L433" s="101"/>
      <c r="M433" s="159"/>
      <c r="N433" s="99"/>
      <c r="O433" s="288"/>
      <c r="P433" s="278"/>
      <c r="Q433" s="287"/>
      <c r="R433" s="281"/>
      <c r="S433" s="288"/>
      <c r="T433" s="299"/>
      <c r="U433" s="300"/>
      <c r="V433" s="300"/>
      <c r="W433" s="300"/>
      <c r="X433" s="301"/>
    </row>
    <row r="434" spans="2:24" ht="15" customHeight="1">
      <c r="B434" s="263" t="s">
        <v>162</v>
      </c>
      <c r="C434" s="265">
        <f>VLOOKUP(B425,'1ここに記入'!$A$13:$M$246,10)</f>
        <v>0</v>
      </c>
      <c r="D434" s="266"/>
      <c r="E434" s="266"/>
      <c r="F434" s="266"/>
      <c r="G434" s="266"/>
      <c r="H434" s="266"/>
      <c r="I434" s="267"/>
      <c r="J434" s="263" t="s">
        <v>203</v>
      </c>
      <c r="K434" s="321">
        <f>VLOOKUP(B425,'1ここに記入'!$A$13:$M$246,12)</f>
        <v>0</v>
      </c>
      <c r="L434" s="34"/>
      <c r="M434" s="160"/>
      <c r="N434" s="36"/>
      <c r="O434" s="263" t="s">
        <v>162</v>
      </c>
      <c r="P434" s="265">
        <f>VLOOKUP(O425,'1ここに記入'!$A$13:$M$246,10)</f>
        <v>0</v>
      </c>
      <c r="Q434" s="266"/>
      <c r="R434" s="266"/>
      <c r="S434" s="266"/>
      <c r="T434" s="266"/>
      <c r="U434" s="266"/>
      <c r="V434" s="267"/>
      <c r="W434" s="263" t="s">
        <v>203</v>
      </c>
      <c r="X434" s="321">
        <f>VLOOKUP(O425,'1ここに記入'!$A$13:$M$246,12)</f>
        <v>0</v>
      </c>
    </row>
    <row r="435" spans="2:24" ht="15" customHeight="1">
      <c r="B435" s="264"/>
      <c r="C435" s="268"/>
      <c r="D435" s="269"/>
      <c r="E435" s="269"/>
      <c r="F435" s="269"/>
      <c r="G435" s="269"/>
      <c r="H435" s="269"/>
      <c r="I435" s="270"/>
      <c r="J435" s="264"/>
      <c r="K435" s="322"/>
      <c r="L435" s="34"/>
      <c r="M435" s="160"/>
      <c r="N435" s="36"/>
      <c r="O435" s="264"/>
      <c r="P435" s="268"/>
      <c r="Q435" s="269"/>
      <c r="R435" s="269"/>
      <c r="S435" s="269"/>
      <c r="T435" s="269"/>
      <c r="U435" s="269"/>
      <c r="V435" s="270"/>
      <c r="W435" s="264"/>
      <c r="X435" s="322"/>
    </row>
    <row r="436" spans="2:24" ht="15" customHeight="1">
      <c r="B436" s="264"/>
      <c r="C436" s="268"/>
      <c r="D436" s="269"/>
      <c r="E436" s="269"/>
      <c r="F436" s="269"/>
      <c r="G436" s="269"/>
      <c r="H436" s="269"/>
      <c r="I436" s="270"/>
      <c r="J436" s="264"/>
      <c r="K436" s="322"/>
      <c r="L436" s="130"/>
      <c r="M436" s="161"/>
      <c r="N436" s="38"/>
      <c r="O436" s="264"/>
      <c r="P436" s="268"/>
      <c r="Q436" s="269"/>
      <c r="R436" s="269"/>
      <c r="S436" s="269"/>
      <c r="T436" s="269"/>
      <c r="U436" s="269"/>
      <c r="V436" s="270"/>
      <c r="W436" s="264"/>
      <c r="X436" s="322"/>
    </row>
    <row r="437" spans="2:24" ht="15" customHeight="1">
      <c r="B437" s="264"/>
      <c r="C437" s="268"/>
      <c r="D437" s="269"/>
      <c r="E437" s="269"/>
      <c r="F437" s="269"/>
      <c r="G437" s="269"/>
      <c r="H437" s="269"/>
      <c r="I437" s="270"/>
      <c r="J437" s="264"/>
      <c r="K437" s="322"/>
      <c r="L437" s="130"/>
      <c r="M437" s="161"/>
      <c r="N437" s="38"/>
      <c r="O437" s="264"/>
      <c r="P437" s="268"/>
      <c r="Q437" s="269"/>
      <c r="R437" s="269"/>
      <c r="S437" s="269"/>
      <c r="T437" s="269"/>
      <c r="U437" s="269"/>
      <c r="V437" s="270"/>
      <c r="W437" s="264"/>
      <c r="X437" s="322"/>
    </row>
    <row r="438" spans="2:24" ht="15" customHeight="1">
      <c r="B438" s="271" t="s">
        <v>1881</v>
      </c>
      <c r="C438" s="268">
        <f>VLOOKUP(B425,'1ここに記入'!$A$13:$M$246,11)</f>
        <v>0</v>
      </c>
      <c r="D438" s="269"/>
      <c r="E438" s="269"/>
      <c r="F438" s="269"/>
      <c r="G438" s="269"/>
      <c r="H438" s="269"/>
      <c r="I438" s="270"/>
      <c r="J438" s="264"/>
      <c r="K438" s="322"/>
      <c r="L438" s="130"/>
      <c r="M438" s="161"/>
      <c r="N438" s="38"/>
      <c r="O438" s="271" t="s">
        <v>1881</v>
      </c>
      <c r="P438" s="268">
        <f>VLOOKUP(O425,'1ここに記入'!$A$13:$M$246,11)</f>
        <v>0</v>
      </c>
      <c r="Q438" s="269"/>
      <c r="R438" s="269"/>
      <c r="S438" s="269"/>
      <c r="T438" s="269"/>
      <c r="U438" s="269"/>
      <c r="V438" s="270"/>
      <c r="W438" s="264"/>
      <c r="X438" s="322"/>
    </row>
    <row r="439" spans="2:24" ht="15" customHeight="1">
      <c r="B439" s="271"/>
      <c r="C439" s="268"/>
      <c r="D439" s="269"/>
      <c r="E439" s="269"/>
      <c r="F439" s="269"/>
      <c r="G439" s="269"/>
      <c r="H439" s="269"/>
      <c r="I439" s="270"/>
      <c r="J439" s="264"/>
      <c r="K439" s="322"/>
      <c r="L439" s="130"/>
      <c r="M439" s="161"/>
      <c r="N439" s="38"/>
      <c r="O439" s="271"/>
      <c r="P439" s="268"/>
      <c r="Q439" s="269"/>
      <c r="R439" s="269"/>
      <c r="S439" s="269"/>
      <c r="T439" s="269"/>
      <c r="U439" s="269"/>
      <c r="V439" s="270"/>
      <c r="W439" s="264"/>
      <c r="X439" s="322"/>
    </row>
    <row r="440" spans="2:24" ht="15" customHeight="1">
      <c r="B440" s="271"/>
      <c r="C440" s="268"/>
      <c r="D440" s="269"/>
      <c r="E440" s="269"/>
      <c r="F440" s="269"/>
      <c r="G440" s="269"/>
      <c r="H440" s="269"/>
      <c r="I440" s="270"/>
      <c r="J440" s="264"/>
      <c r="K440" s="322"/>
      <c r="L440" s="130"/>
      <c r="M440" s="161"/>
      <c r="N440" s="38"/>
      <c r="O440" s="271"/>
      <c r="P440" s="268"/>
      <c r="Q440" s="269"/>
      <c r="R440" s="269"/>
      <c r="S440" s="269"/>
      <c r="T440" s="269"/>
      <c r="U440" s="269"/>
      <c r="V440" s="270"/>
      <c r="W440" s="264"/>
      <c r="X440" s="322"/>
    </row>
    <row r="441" spans="2:24" ht="15" customHeight="1" thickBot="1">
      <c r="B441" s="272"/>
      <c r="C441" s="273"/>
      <c r="D441" s="274"/>
      <c r="E441" s="274"/>
      <c r="F441" s="274"/>
      <c r="G441" s="274"/>
      <c r="H441" s="274"/>
      <c r="I441" s="275"/>
      <c r="J441" s="288"/>
      <c r="K441" s="323"/>
      <c r="L441" s="130"/>
      <c r="M441" s="161"/>
      <c r="N441" s="38"/>
      <c r="O441" s="272"/>
      <c r="P441" s="273"/>
      <c r="Q441" s="274"/>
      <c r="R441" s="274"/>
      <c r="S441" s="274"/>
      <c r="T441" s="274"/>
      <c r="U441" s="274"/>
      <c r="V441" s="275"/>
      <c r="W441" s="288"/>
      <c r="X441" s="323"/>
    </row>
    <row r="442" spans="2:24" ht="15" customHeight="1">
      <c r="B442" s="263" t="s">
        <v>163</v>
      </c>
      <c r="C442" s="276">
        <f>VLOOKUP(B425,'1ここに記入'!$A$13:$M$246,5)</f>
        <v>0</v>
      </c>
      <c r="D442" s="279" t="str">
        <f>VLOOKUP(B425,'1ここに記入'!$A$13:$M$246,6)</f>
        <v>　</v>
      </c>
      <c r="E442" s="282" t="s">
        <v>164</v>
      </c>
      <c r="F442" s="276">
        <f>VLOOKUP(B425,'1ここに記入'!$A$13:$M$246,8)</f>
        <v>0</v>
      </c>
      <c r="G442" s="285" t="e">
        <f>VLOOKUP(F436,'1ここに記入'!$A$13:$M$246,2)</f>
        <v>#N/A</v>
      </c>
      <c r="H442" s="285" t="e">
        <f>VLOOKUP(G436,'1ここに記入'!$A$13:$M$246,2)</f>
        <v>#N/A</v>
      </c>
      <c r="I442" s="285" t="e">
        <f>VLOOKUP(H436,'1ここに記入'!$A$13:$M$246,2)</f>
        <v>#N/A</v>
      </c>
      <c r="J442" s="285" t="e">
        <f>VLOOKUP(I436,'1ここに記入'!$A$13:$M$246,2)</f>
        <v>#N/A</v>
      </c>
      <c r="K442" s="279" t="e">
        <f>VLOOKUP(J436,'1ここに記入'!$A$13:$M$246,2)</f>
        <v>#N/A</v>
      </c>
      <c r="L442" s="98"/>
      <c r="M442" s="159"/>
      <c r="N442" s="99"/>
      <c r="O442" s="263" t="s">
        <v>163</v>
      </c>
      <c r="P442" s="276">
        <f>VLOOKUP(O425,'1ここに記入'!$A$13:$M$246,5)</f>
        <v>0</v>
      </c>
      <c r="Q442" s="279" t="str">
        <f>VLOOKUP(O425,'1ここに記入'!$A$13:$M$246,6)</f>
        <v>　</v>
      </c>
      <c r="R442" s="282" t="s">
        <v>164</v>
      </c>
      <c r="S442" s="276">
        <f>VLOOKUP(O425,'1ここに記入'!$A$13:$M$246,8)</f>
        <v>0</v>
      </c>
      <c r="T442" s="285" t="e">
        <f>VLOOKUP(S436,'1ここに記入'!$A$13:$M$246,2)</f>
        <v>#N/A</v>
      </c>
      <c r="U442" s="285" t="e">
        <f>VLOOKUP(T436,'1ここに記入'!$A$13:$M$246,2)</f>
        <v>#N/A</v>
      </c>
      <c r="V442" s="285" t="e">
        <f>VLOOKUP(U436,'1ここに記入'!$A$13:$M$246,2)</f>
        <v>#N/A</v>
      </c>
      <c r="W442" s="285" t="e">
        <f>VLOOKUP(V436,'1ここに記入'!$A$13:$M$246,2)</f>
        <v>#N/A</v>
      </c>
      <c r="X442" s="279" t="e">
        <f>VLOOKUP(W436,'1ここに記入'!$A$13:$M$246,2)</f>
        <v>#N/A</v>
      </c>
    </row>
    <row r="443" spans="2:24" ht="15" customHeight="1">
      <c r="B443" s="264"/>
      <c r="C443" s="277"/>
      <c r="D443" s="280"/>
      <c r="E443" s="283"/>
      <c r="F443" s="277"/>
      <c r="G443" s="286"/>
      <c r="H443" s="286"/>
      <c r="I443" s="286"/>
      <c r="J443" s="286"/>
      <c r="K443" s="280"/>
      <c r="L443" s="98"/>
      <c r="M443" s="159"/>
      <c r="N443" s="99"/>
      <c r="O443" s="264"/>
      <c r="P443" s="277"/>
      <c r="Q443" s="280"/>
      <c r="R443" s="283"/>
      <c r="S443" s="277"/>
      <c r="T443" s="286"/>
      <c r="U443" s="286"/>
      <c r="V443" s="286"/>
      <c r="W443" s="286"/>
      <c r="X443" s="280"/>
    </row>
    <row r="444" spans="2:24" ht="15" customHeight="1">
      <c r="B444" s="264"/>
      <c r="C444" s="277"/>
      <c r="D444" s="280"/>
      <c r="E444" s="283"/>
      <c r="F444" s="277"/>
      <c r="G444" s="286"/>
      <c r="H444" s="286"/>
      <c r="I444" s="286"/>
      <c r="J444" s="286"/>
      <c r="K444" s="280"/>
      <c r="L444" s="98"/>
      <c r="M444" s="159"/>
      <c r="N444" s="99"/>
      <c r="O444" s="264"/>
      <c r="P444" s="277"/>
      <c r="Q444" s="280"/>
      <c r="R444" s="283"/>
      <c r="S444" s="277"/>
      <c r="T444" s="286"/>
      <c r="U444" s="286"/>
      <c r="V444" s="286"/>
      <c r="W444" s="286"/>
      <c r="X444" s="280"/>
    </row>
    <row r="445" spans="2:24" ht="15" customHeight="1" thickBot="1">
      <c r="B445" s="288"/>
      <c r="C445" s="278"/>
      <c r="D445" s="281"/>
      <c r="E445" s="284"/>
      <c r="F445" s="278"/>
      <c r="G445" s="287"/>
      <c r="H445" s="286"/>
      <c r="I445" s="286"/>
      <c r="J445" s="286"/>
      <c r="K445" s="280"/>
      <c r="L445" s="98"/>
      <c r="M445" s="159"/>
      <c r="N445" s="99"/>
      <c r="O445" s="288"/>
      <c r="P445" s="278"/>
      <c r="Q445" s="281"/>
      <c r="R445" s="284"/>
      <c r="S445" s="278"/>
      <c r="T445" s="287"/>
      <c r="U445" s="286"/>
      <c r="V445" s="286"/>
      <c r="W445" s="286"/>
      <c r="X445" s="280"/>
    </row>
    <row r="446" spans="2:24" ht="15" customHeight="1" thickTop="1">
      <c r="B446" s="263" t="s">
        <v>165</v>
      </c>
      <c r="C446" s="293">
        <f>VLOOKUP(B425,'1ここに記入'!$A$13:$M$246,9)</f>
        <v>0</v>
      </c>
      <c r="D446" s="294" t="e">
        <f>VLOOKUP(C444,'1ここに記入'!$A$13:$M$246,2)</f>
        <v>#N/A</v>
      </c>
      <c r="E446" s="294" t="e">
        <f>VLOOKUP(D444,'1ここに記入'!$A$13:$M$246,2)</f>
        <v>#N/A</v>
      </c>
      <c r="F446" s="294" t="e">
        <f>VLOOKUP(E444,'1ここに記入'!$A$13:$M$246,2)</f>
        <v>#N/A</v>
      </c>
      <c r="G446" s="302" t="e">
        <f>VLOOKUP(F444,'1ここに記入'!$A$13:$M$246,2)</f>
        <v>#N/A</v>
      </c>
      <c r="H446" s="305" t="s">
        <v>167</v>
      </c>
      <c r="I446" s="308">
        <f>'1ここに記入'!$G$9</f>
        <v>0</v>
      </c>
      <c r="J446" s="309"/>
      <c r="K446" s="310"/>
      <c r="L446" s="102"/>
      <c r="M446" s="162"/>
      <c r="N446" s="103"/>
      <c r="O446" s="263" t="s">
        <v>165</v>
      </c>
      <c r="P446" s="293">
        <f>VLOOKUP(O425,'1ここに記入'!$A$13:$M$246,9)</f>
        <v>0</v>
      </c>
      <c r="Q446" s="294" t="e">
        <f>VLOOKUP(P444,'1ここに記入'!$A$13:$M$246,2)</f>
        <v>#N/A</v>
      </c>
      <c r="R446" s="294" t="e">
        <f>VLOOKUP(Q444,'1ここに記入'!$A$13:$M$246,2)</f>
        <v>#N/A</v>
      </c>
      <c r="S446" s="294" t="e">
        <f>VLOOKUP(R444,'1ここに記入'!$A$13:$M$246,2)</f>
        <v>#N/A</v>
      </c>
      <c r="T446" s="302" t="e">
        <f>VLOOKUP(S444,'1ここに記入'!$A$13:$M$246,2)</f>
        <v>#N/A</v>
      </c>
      <c r="U446" s="305" t="s">
        <v>167</v>
      </c>
      <c r="V446" s="308">
        <f>'1ここに記入'!$G$9</f>
        <v>0</v>
      </c>
      <c r="W446" s="309"/>
      <c r="X446" s="310"/>
    </row>
    <row r="447" spans="2:24" ht="15" customHeight="1">
      <c r="B447" s="264"/>
      <c r="C447" s="296"/>
      <c r="D447" s="297"/>
      <c r="E447" s="297"/>
      <c r="F447" s="297"/>
      <c r="G447" s="303"/>
      <c r="H447" s="306"/>
      <c r="I447" s="311"/>
      <c r="J447" s="312"/>
      <c r="K447" s="313"/>
      <c r="L447" s="102"/>
      <c r="M447" s="162"/>
      <c r="N447" s="103"/>
      <c r="O447" s="264"/>
      <c r="P447" s="296"/>
      <c r="Q447" s="297"/>
      <c r="R447" s="297"/>
      <c r="S447" s="297"/>
      <c r="T447" s="303"/>
      <c r="U447" s="306"/>
      <c r="V447" s="311"/>
      <c r="W447" s="312"/>
      <c r="X447" s="313"/>
    </row>
    <row r="448" spans="2:24" ht="15" customHeight="1" thickBot="1">
      <c r="B448" s="288"/>
      <c r="C448" s="299"/>
      <c r="D448" s="300"/>
      <c r="E448" s="300"/>
      <c r="F448" s="300"/>
      <c r="G448" s="304"/>
      <c r="H448" s="306"/>
      <c r="I448" s="311"/>
      <c r="J448" s="312"/>
      <c r="K448" s="313"/>
      <c r="L448" s="102"/>
      <c r="M448" s="162"/>
      <c r="N448" s="103"/>
      <c r="O448" s="288"/>
      <c r="P448" s="299"/>
      <c r="Q448" s="300"/>
      <c r="R448" s="300"/>
      <c r="S448" s="300"/>
      <c r="T448" s="304"/>
      <c r="U448" s="306"/>
      <c r="V448" s="311"/>
      <c r="W448" s="312"/>
      <c r="X448" s="313"/>
    </row>
    <row r="449" spans="2:25" ht="15" customHeight="1" thickBot="1">
      <c r="B449" s="317" t="s">
        <v>166</v>
      </c>
      <c r="C449" s="317"/>
      <c r="D449" s="317"/>
      <c r="E449" s="317"/>
      <c r="F449" s="317"/>
      <c r="G449" s="318"/>
      <c r="H449" s="307"/>
      <c r="I449" s="314"/>
      <c r="J449" s="315"/>
      <c r="K449" s="316"/>
      <c r="L449" s="102"/>
      <c r="M449" s="163"/>
      <c r="N449" s="41"/>
      <c r="O449" s="317" t="s">
        <v>166</v>
      </c>
      <c r="P449" s="317"/>
      <c r="Q449" s="317"/>
      <c r="R449" s="317"/>
      <c r="S449" s="317"/>
      <c r="T449" s="318"/>
      <c r="U449" s="307"/>
      <c r="V449" s="314"/>
      <c r="W449" s="315"/>
      <c r="X449" s="316"/>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324" t="s">
        <v>1982</v>
      </c>
      <c r="C452" s="324"/>
      <c r="D452" s="324"/>
      <c r="E452" s="324"/>
      <c r="F452" s="324"/>
      <c r="G452" s="324"/>
      <c r="H452" s="324"/>
      <c r="I452" s="324"/>
      <c r="J452" s="324"/>
      <c r="K452" s="324"/>
      <c r="L452" s="156"/>
      <c r="M452" s="164"/>
      <c r="N452" s="156"/>
      <c r="O452" s="324" t="s">
        <v>1982</v>
      </c>
      <c r="P452" s="324"/>
      <c r="Q452" s="324"/>
      <c r="R452" s="324"/>
      <c r="S452" s="324"/>
      <c r="T452" s="324"/>
      <c r="U452" s="324"/>
      <c r="V452" s="324"/>
      <c r="W452" s="324"/>
      <c r="X452" s="324"/>
    </row>
    <row r="453" spans="2:25" ht="15" customHeight="1">
      <c r="B453" s="132"/>
      <c r="C453" s="319" t="str">
        <f>'1ここに記入'!$B$3&amp;"県教美展　特選確認票"</f>
        <v>第72回県教美展　特選確認票</v>
      </c>
      <c r="D453" s="319"/>
      <c r="E453" s="319"/>
      <c r="F453" s="319"/>
      <c r="G453" s="319"/>
      <c r="H453" s="319"/>
      <c r="I453" s="319"/>
      <c r="J453" s="319"/>
      <c r="K453" s="319"/>
      <c r="L453" s="104"/>
      <c r="M453" s="157"/>
      <c r="N453" s="104"/>
      <c r="O453" s="132"/>
      <c r="P453" s="319" t="str">
        <f>'1ここに記入'!$B$3&amp;"県教美展　特選確認票"</f>
        <v>第72回県教美展　特選確認票</v>
      </c>
      <c r="Q453" s="319"/>
      <c r="R453" s="319"/>
      <c r="S453" s="319"/>
      <c r="T453" s="319"/>
      <c r="U453" s="319"/>
      <c r="V453" s="319"/>
      <c r="W453" s="319"/>
      <c r="X453" s="319"/>
    </row>
    <row r="454" spans="2:25" ht="15" customHeight="1" thickBot="1">
      <c r="B454" s="165"/>
      <c r="C454" s="320"/>
      <c r="D454" s="320"/>
      <c r="E454" s="320"/>
      <c r="F454" s="320"/>
      <c r="G454" s="320"/>
      <c r="H454" s="320"/>
      <c r="I454" s="320"/>
      <c r="J454" s="320"/>
      <c r="K454" s="320"/>
      <c r="L454" s="104"/>
      <c r="M454" s="157"/>
      <c r="N454" s="104"/>
      <c r="O454" s="165"/>
      <c r="P454" s="320"/>
      <c r="Q454" s="320"/>
      <c r="R454" s="320"/>
      <c r="S454" s="320"/>
      <c r="T454" s="320"/>
      <c r="U454" s="320"/>
      <c r="V454" s="320"/>
      <c r="W454" s="320"/>
      <c r="X454" s="320"/>
    </row>
    <row r="455" spans="2:25" ht="15" customHeight="1" thickTop="1" thickBot="1">
      <c r="B455" s="144" t="s">
        <v>157</v>
      </c>
      <c r="C455" s="289">
        <f>VLOOKUP(B425,'1ここに記入'!$A$13:$M$246,2)</f>
        <v>0</v>
      </c>
      <c r="D455" s="289">
        <f>VLOOKUP(B425,'1ここに記入'!$A$13:$M$246,3)</f>
        <v>0</v>
      </c>
      <c r="E455" s="289">
        <f>VLOOKUP(B425,'1ここに記入'!$A$13:$M$246,4)</f>
        <v>0</v>
      </c>
      <c r="F455" s="289">
        <f>VLOOKUP(B425,'1ここに記入'!$A$13:$M$246,5)</f>
        <v>0</v>
      </c>
      <c r="G455" s="289" t="str">
        <f>VLOOKUP(B425,'1ここに記入'!$A$13:$M$246,13)</f>
        <v>00</v>
      </c>
      <c r="H455" s="290" t="e">
        <f>'1ここに記入'!$H$10</f>
        <v>#N/A</v>
      </c>
      <c r="I455" s="291"/>
      <c r="J455" s="291"/>
      <c r="K455" s="292" t="s">
        <v>158</v>
      </c>
      <c r="L455" s="104"/>
      <c r="M455" s="157"/>
      <c r="N455" s="104"/>
      <c r="O455" s="144" t="s">
        <v>157</v>
      </c>
      <c r="P455" s="289">
        <f>VLOOKUP(O425,'1ここに記入'!$A$13:$M$246,2)</f>
        <v>0</v>
      </c>
      <c r="Q455" s="289">
        <f>VLOOKUP(O425,'1ここに記入'!$A$13:$M$246,3)</f>
        <v>0</v>
      </c>
      <c r="R455" s="289">
        <f>VLOOKUP(O425,'1ここに記入'!$A$13:$M$246,4)</f>
        <v>0</v>
      </c>
      <c r="S455" s="289">
        <f>VLOOKUP(O425,'1ここに記入'!$A$13:$M$246,5)</f>
        <v>0</v>
      </c>
      <c r="T455" s="289" t="str">
        <f>VLOOKUP(O425,'1ここに記入'!$A$13:$M$246,13)</f>
        <v>00</v>
      </c>
      <c r="U455" s="290" t="e">
        <f>'1ここに記入'!$H$10</f>
        <v>#N/A</v>
      </c>
      <c r="V455" s="291"/>
      <c r="W455" s="291"/>
      <c r="X455" s="292" t="s">
        <v>158</v>
      </c>
    </row>
    <row r="456" spans="2:25" ht="15" customHeight="1" thickTop="1" thickBot="1">
      <c r="B456" s="145"/>
      <c r="C456" s="289"/>
      <c r="D456" s="289"/>
      <c r="E456" s="289"/>
      <c r="F456" s="289"/>
      <c r="G456" s="289"/>
      <c r="H456" s="290"/>
      <c r="I456" s="291"/>
      <c r="J456" s="291"/>
      <c r="K456" s="292"/>
      <c r="L456" s="104"/>
      <c r="M456" s="157"/>
      <c r="N456" s="104"/>
      <c r="O456" s="145"/>
      <c r="P456" s="289"/>
      <c r="Q456" s="289"/>
      <c r="R456" s="289"/>
      <c r="S456" s="289"/>
      <c r="T456" s="289"/>
      <c r="U456" s="290"/>
      <c r="V456" s="291"/>
      <c r="W456" s="291"/>
      <c r="X456" s="292"/>
    </row>
    <row r="457" spans="2:25" ht="15" customHeight="1" thickTop="1" thickBot="1">
      <c r="B457" s="146" t="s">
        <v>159</v>
      </c>
      <c r="C457" s="289"/>
      <c r="D457" s="289"/>
      <c r="E457" s="289"/>
      <c r="F457" s="289"/>
      <c r="G457" s="289"/>
      <c r="H457" s="290"/>
      <c r="I457" s="291"/>
      <c r="J457" s="291"/>
      <c r="K457" s="292"/>
      <c r="L457" s="104"/>
      <c r="M457" s="157"/>
      <c r="N457" s="104"/>
      <c r="O457" s="146" t="s">
        <v>159</v>
      </c>
      <c r="P457" s="289"/>
      <c r="Q457" s="289"/>
      <c r="R457" s="289"/>
      <c r="S457" s="289"/>
      <c r="T457" s="289"/>
      <c r="U457" s="290"/>
      <c r="V457" s="291"/>
      <c r="W457" s="291"/>
      <c r="X457" s="292"/>
    </row>
    <row r="458" spans="2:25" ht="15" customHeight="1" thickTop="1">
      <c r="B458" s="263" t="s">
        <v>160</v>
      </c>
      <c r="C458" s="276" t="e">
        <f>'1ここに記入'!$G$10</f>
        <v>#N/A</v>
      </c>
      <c r="D458" s="285"/>
      <c r="E458" s="279"/>
      <c r="F458" s="263" t="s">
        <v>161</v>
      </c>
      <c r="G458" s="293" t="e">
        <f>'1ここに記入'!$I$10</f>
        <v>#N/A</v>
      </c>
      <c r="H458" s="294"/>
      <c r="I458" s="294"/>
      <c r="J458" s="294"/>
      <c r="K458" s="295"/>
      <c r="L458" s="100"/>
      <c r="M458" s="159"/>
      <c r="N458" s="99"/>
      <c r="O458" s="263" t="s">
        <v>160</v>
      </c>
      <c r="P458" s="276" t="e">
        <f>'1ここに記入'!$G$10</f>
        <v>#N/A</v>
      </c>
      <c r="Q458" s="285"/>
      <c r="R458" s="279"/>
      <c r="S458" s="263" t="s">
        <v>161</v>
      </c>
      <c r="T458" s="293" t="e">
        <f>'1ここに記入'!$I$10</f>
        <v>#N/A</v>
      </c>
      <c r="U458" s="294"/>
      <c r="V458" s="294"/>
      <c r="W458" s="294"/>
      <c r="X458" s="295"/>
      <c r="Y458" s="143"/>
    </row>
    <row r="459" spans="2:25" ht="15" customHeight="1">
      <c r="B459" s="264"/>
      <c r="C459" s="277"/>
      <c r="D459" s="286"/>
      <c r="E459" s="280"/>
      <c r="F459" s="264"/>
      <c r="G459" s="296"/>
      <c r="H459" s="297"/>
      <c r="I459" s="297"/>
      <c r="J459" s="297"/>
      <c r="K459" s="298"/>
      <c r="L459" s="101"/>
      <c r="M459" s="159"/>
      <c r="N459" s="99"/>
      <c r="O459" s="264"/>
      <c r="P459" s="277"/>
      <c r="Q459" s="286"/>
      <c r="R459" s="280"/>
      <c r="S459" s="264"/>
      <c r="T459" s="296"/>
      <c r="U459" s="297"/>
      <c r="V459" s="297"/>
      <c r="W459" s="297"/>
      <c r="X459" s="298"/>
      <c r="Y459" s="143"/>
    </row>
    <row r="460" spans="2:25" ht="15" customHeight="1" thickBot="1">
      <c r="B460" s="288"/>
      <c r="C460" s="278"/>
      <c r="D460" s="287"/>
      <c r="E460" s="281"/>
      <c r="F460" s="288"/>
      <c r="G460" s="299"/>
      <c r="H460" s="300"/>
      <c r="I460" s="300"/>
      <c r="J460" s="300"/>
      <c r="K460" s="301"/>
      <c r="L460" s="101"/>
      <c r="M460" s="159"/>
      <c r="N460" s="99"/>
      <c r="O460" s="288"/>
      <c r="P460" s="278"/>
      <c r="Q460" s="287"/>
      <c r="R460" s="281"/>
      <c r="S460" s="288"/>
      <c r="T460" s="299"/>
      <c r="U460" s="300"/>
      <c r="V460" s="300"/>
      <c r="W460" s="300"/>
      <c r="X460" s="301"/>
      <c r="Y460" s="143"/>
    </row>
    <row r="461" spans="2:25" ht="15" customHeight="1">
      <c r="B461" s="263" t="s">
        <v>162</v>
      </c>
      <c r="C461" s="265">
        <f>VLOOKUP(B425,'1ここに記入'!$A$13:$M$246,10)</f>
        <v>0</v>
      </c>
      <c r="D461" s="266"/>
      <c r="E461" s="266"/>
      <c r="F461" s="266"/>
      <c r="G461" s="266"/>
      <c r="H461" s="266"/>
      <c r="I461" s="266"/>
      <c r="J461" s="266"/>
      <c r="K461" s="267"/>
      <c r="L461" s="34"/>
      <c r="M461" s="160"/>
      <c r="N461" s="36"/>
      <c r="O461" s="263" t="s">
        <v>162</v>
      </c>
      <c r="P461" s="265">
        <f>VLOOKUP(O425,'1ここに記入'!$A$13:$M$246,10)</f>
        <v>0</v>
      </c>
      <c r="Q461" s="266"/>
      <c r="R461" s="266"/>
      <c r="S461" s="266"/>
      <c r="T461" s="266"/>
      <c r="U461" s="266"/>
      <c r="V461" s="266"/>
      <c r="W461" s="266"/>
      <c r="X461" s="267"/>
      <c r="Y461" s="143"/>
    </row>
    <row r="462" spans="2:25" ht="15" customHeight="1">
      <c r="B462" s="264"/>
      <c r="C462" s="268"/>
      <c r="D462" s="269"/>
      <c r="E462" s="269"/>
      <c r="F462" s="269"/>
      <c r="G462" s="269"/>
      <c r="H462" s="269"/>
      <c r="I462" s="269"/>
      <c r="J462" s="269"/>
      <c r="K462" s="270"/>
      <c r="L462" s="130"/>
      <c r="M462" s="161"/>
      <c r="N462" s="38"/>
      <c r="O462" s="264"/>
      <c r="P462" s="268"/>
      <c r="Q462" s="269"/>
      <c r="R462" s="269"/>
      <c r="S462" s="269"/>
      <c r="T462" s="269"/>
      <c r="U462" s="269"/>
      <c r="V462" s="269"/>
      <c r="W462" s="269"/>
      <c r="X462" s="270"/>
      <c r="Y462" s="143"/>
    </row>
    <row r="463" spans="2:25" ht="15" customHeight="1">
      <c r="B463" s="264"/>
      <c r="C463" s="268"/>
      <c r="D463" s="269"/>
      <c r="E463" s="269"/>
      <c r="F463" s="269"/>
      <c r="G463" s="269"/>
      <c r="H463" s="269"/>
      <c r="I463" s="269"/>
      <c r="J463" s="269"/>
      <c r="K463" s="270"/>
      <c r="L463" s="130"/>
      <c r="M463" s="161"/>
      <c r="N463" s="38"/>
      <c r="O463" s="264"/>
      <c r="P463" s="268"/>
      <c r="Q463" s="269"/>
      <c r="R463" s="269"/>
      <c r="S463" s="269"/>
      <c r="T463" s="269"/>
      <c r="U463" s="269"/>
      <c r="V463" s="269"/>
      <c r="W463" s="269"/>
      <c r="X463" s="270"/>
      <c r="Y463" s="143"/>
    </row>
    <row r="464" spans="2:25" ht="15" customHeight="1">
      <c r="B464" s="271" t="s">
        <v>1881</v>
      </c>
      <c r="C464" s="268">
        <f>VLOOKUP(B425,'1ここに記入'!$A$13:$M$246,11)</f>
        <v>0</v>
      </c>
      <c r="D464" s="269"/>
      <c r="E464" s="269"/>
      <c r="F464" s="269"/>
      <c r="G464" s="269"/>
      <c r="H464" s="269"/>
      <c r="I464" s="269"/>
      <c r="J464" s="269"/>
      <c r="K464" s="270"/>
      <c r="L464" s="98"/>
      <c r="M464" s="159"/>
      <c r="N464" s="99"/>
      <c r="O464" s="271" t="s">
        <v>1881</v>
      </c>
      <c r="P464" s="268">
        <f>VLOOKUP(O425,'1ここに記入'!$A$13:$M$246,11)</f>
        <v>0</v>
      </c>
      <c r="Q464" s="269"/>
      <c r="R464" s="269"/>
      <c r="S464" s="269"/>
      <c r="T464" s="269"/>
      <c r="U464" s="269"/>
      <c r="V464" s="269"/>
      <c r="W464" s="269"/>
      <c r="X464" s="270"/>
      <c r="Y464" s="143"/>
    </row>
    <row r="465" spans="2:25" ht="15" customHeight="1">
      <c r="B465" s="271"/>
      <c r="C465" s="268"/>
      <c r="D465" s="269"/>
      <c r="E465" s="269"/>
      <c r="F465" s="269"/>
      <c r="G465" s="269"/>
      <c r="H465" s="269"/>
      <c r="I465" s="269"/>
      <c r="J465" s="269"/>
      <c r="K465" s="270"/>
      <c r="L465" s="98"/>
      <c r="M465" s="159"/>
      <c r="N465" s="99"/>
      <c r="O465" s="271"/>
      <c r="P465" s="268"/>
      <c r="Q465" s="269"/>
      <c r="R465" s="269"/>
      <c r="S465" s="269"/>
      <c r="T465" s="269"/>
      <c r="U465" s="269"/>
      <c r="V465" s="269"/>
      <c r="W465" s="269"/>
      <c r="X465" s="270"/>
      <c r="Y465" s="143"/>
    </row>
    <row r="466" spans="2:25" ht="15" customHeight="1" thickBot="1">
      <c r="B466" s="272"/>
      <c r="C466" s="273"/>
      <c r="D466" s="274"/>
      <c r="E466" s="274"/>
      <c r="F466" s="274"/>
      <c r="G466" s="274"/>
      <c r="H466" s="274"/>
      <c r="I466" s="274"/>
      <c r="J466" s="274"/>
      <c r="K466" s="275"/>
      <c r="L466" s="98"/>
      <c r="M466" s="159"/>
      <c r="N466" s="99"/>
      <c r="O466" s="272"/>
      <c r="P466" s="273"/>
      <c r="Q466" s="274"/>
      <c r="R466" s="274"/>
      <c r="S466" s="274"/>
      <c r="T466" s="274"/>
      <c r="U466" s="274"/>
      <c r="V466" s="274"/>
      <c r="W466" s="274"/>
      <c r="X466" s="275"/>
      <c r="Y466" s="143"/>
    </row>
    <row r="467" spans="2:25" ht="15" customHeight="1">
      <c r="B467" s="263" t="s">
        <v>163</v>
      </c>
      <c r="C467" s="276">
        <f>VLOOKUP(B425,'1ここに記入'!$A$13:$M$246,5)</f>
        <v>0</v>
      </c>
      <c r="D467" s="279" t="str">
        <f>VLOOKUP(B425,'1ここに記入'!$A$13:$M$246,6)</f>
        <v>　</v>
      </c>
      <c r="E467" s="282" t="s">
        <v>164</v>
      </c>
      <c r="F467" s="276">
        <f>VLOOKUP(B425,'1ここに記入'!$A$13:$M$246,8)</f>
        <v>0</v>
      </c>
      <c r="G467" s="285" t="e">
        <f>VLOOKUP(F462,'1ここに記入'!$A$13:$M$246,2)</f>
        <v>#N/A</v>
      </c>
      <c r="H467" s="285" t="e">
        <f>VLOOKUP(G462,'1ここに記入'!$A$13:$M$246,2)</f>
        <v>#N/A</v>
      </c>
      <c r="I467" s="285" t="e">
        <f>VLOOKUP(H462,'1ここに記入'!$A$13:$M$246,2)</f>
        <v>#N/A</v>
      </c>
      <c r="J467" s="285" t="e">
        <f>VLOOKUP(I462,'1ここに記入'!$A$13:$M$246,2)</f>
        <v>#N/A</v>
      </c>
      <c r="K467" s="279" t="e">
        <f>VLOOKUP(J462,'1ここに記入'!$A$13:$M$246,2)</f>
        <v>#N/A</v>
      </c>
      <c r="L467" s="102"/>
      <c r="M467" s="162"/>
      <c r="N467" s="103"/>
      <c r="O467" s="263" t="s">
        <v>163</v>
      </c>
      <c r="P467" s="276">
        <f>VLOOKUP(O425,'1ここに記入'!$A$13:$M$246,5)</f>
        <v>0</v>
      </c>
      <c r="Q467" s="279" t="str">
        <f>VLOOKUP(O425,'1ここに記入'!$A$13:$M$246,6)</f>
        <v>　</v>
      </c>
      <c r="R467" s="282" t="s">
        <v>164</v>
      </c>
      <c r="S467" s="276">
        <f>VLOOKUP(O425,'1ここに記入'!$A$13:$M$246,8)</f>
        <v>0</v>
      </c>
      <c r="T467" s="285" t="e">
        <f>VLOOKUP(S462,'1ここに記入'!$A$13:$M$246,2)</f>
        <v>#N/A</v>
      </c>
      <c r="U467" s="285" t="e">
        <f>VLOOKUP(T462,'1ここに記入'!$A$13:$M$246,2)</f>
        <v>#N/A</v>
      </c>
      <c r="V467" s="285" t="e">
        <f>VLOOKUP(U462,'1ここに記入'!$A$13:$M$246,2)</f>
        <v>#N/A</v>
      </c>
      <c r="W467" s="285" t="e">
        <f>VLOOKUP(V462,'1ここに記入'!$A$13:$M$246,2)</f>
        <v>#N/A</v>
      </c>
      <c r="X467" s="279" t="e">
        <f>VLOOKUP(W462,'1ここに記入'!$A$13:$M$246,2)</f>
        <v>#N/A</v>
      </c>
      <c r="Y467" s="143"/>
    </row>
    <row r="468" spans="2:25" ht="15" customHeight="1">
      <c r="B468" s="264"/>
      <c r="C468" s="277"/>
      <c r="D468" s="280"/>
      <c r="E468" s="283"/>
      <c r="F468" s="277"/>
      <c r="G468" s="286"/>
      <c r="H468" s="286"/>
      <c r="I468" s="286"/>
      <c r="J468" s="286"/>
      <c r="K468" s="280"/>
      <c r="L468" s="102"/>
      <c r="M468" s="162"/>
      <c r="N468" s="103"/>
      <c r="O468" s="264"/>
      <c r="P468" s="277"/>
      <c r="Q468" s="280"/>
      <c r="R468" s="283"/>
      <c r="S468" s="277"/>
      <c r="T468" s="286"/>
      <c r="U468" s="286"/>
      <c r="V468" s="286"/>
      <c r="W468" s="286"/>
      <c r="X468" s="280"/>
      <c r="Y468" s="143"/>
    </row>
    <row r="469" spans="2:25" ht="15" customHeight="1" thickBot="1">
      <c r="B469" s="288"/>
      <c r="C469" s="278"/>
      <c r="D469" s="281"/>
      <c r="E469" s="284"/>
      <c r="F469" s="278"/>
      <c r="G469" s="287"/>
      <c r="H469" s="287"/>
      <c r="I469" s="287"/>
      <c r="J469" s="287"/>
      <c r="K469" s="281"/>
      <c r="L469" s="102"/>
      <c r="M469" s="162"/>
      <c r="N469" s="103"/>
      <c r="O469" s="288"/>
      <c r="P469" s="278"/>
      <c r="Q469" s="281"/>
      <c r="R469" s="284"/>
      <c r="S469" s="278"/>
      <c r="T469" s="287"/>
      <c r="U469" s="287"/>
      <c r="V469" s="287"/>
      <c r="W469" s="287"/>
      <c r="X469" s="281"/>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20"/>
      <c r="E471" s="320"/>
      <c r="F471" s="320"/>
      <c r="G471" s="320"/>
      <c r="H471" s="320"/>
      <c r="I471" s="320"/>
      <c r="J471" s="320"/>
      <c r="K471" s="320"/>
      <c r="L471" s="104"/>
      <c r="M471" s="157"/>
      <c r="N471" s="104"/>
      <c r="O471" s="117" t="s">
        <v>213</v>
      </c>
      <c r="P471" s="325" t="str">
        <f>'1ここに記入'!$B$3&amp;"滋賀県教育美術展出品票"</f>
        <v>第72回滋賀県教育美術展出品票</v>
      </c>
      <c r="Q471" s="320"/>
      <c r="R471" s="320"/>
      <c r="S471" s="320"/>
      <c r="T471" s="320"/>
      <c r="U471" s="320"/>
      <c r="V471" s="320"/>
      <c r="W471" s="320"/>
      <c r="X471" s="320"/>
    </row>
    <row r="472" spans="2:25" ht="15" customHeight="1">
      <c r="B472" s="327">
        <v>21</v>
      </c>
      <c r="C472" s="325"/>
      <c r="D472" s="320"/>
      <c r="E472" s="320"/>
      <c r="F472" s="320"/>
      <c r="G472" s="320"/>
      <c r="H472" s="320"/>
      <c r="I472" s="320"/>
      <c r="J472" s="320"/>
      <c r="K472" s="320"/>
      <c r="L472" s="104"/>
      <c r="M472" s="157"/>
      <c r="N472" s="104"/>
      <c r="O472" s="327">
        <v>22</v>
      </c>
      <c r="P472" s="325"/>
      <c r="Q472" s="320"/>
      <c r="R472" s="320"/>
      <c r="S472" s="320"/>
      <c r="T472" s="320"/>
      <c r="U472" s="320"/>
      <c r="V472" s="320"/>
      <c r="W472" s="320"/>
      <c r="X472" s="320"/>
    </row>
    <row r="473" spans="2:25" ht="15" customHeight="1" thickBot="1">
      <c r="B473" s="328"/>
      <c r="C473" s="325"/>
      <c r="D473" s="320"/>
      <c r="E473" s="320"/>
      <c r="F473" s="320"/>
      <c r="G473" s="320"/>
      <c r="H473" s="326"/>
      <c r="I473" s="326"/>
      <c r="J473" s="326"/>
      <c r="K473" s="326"/>
      <c r="L473" s="104"/>
      <c r="M473" s="157"/>
      <c r="N473" s="104"/>
      <c r="O473" s="328"/>
      <c r="P473" s="325"/>
      <c r="Q473" s="320"/>
      <c r="R473" s="320"/>
      <c r="S473" s="320"/>
      <c r="T473" s="320"/>
      <c r="U473" s="326"/>
      <c r="V473" s="326"/>
      <c r="W473" s="326"/>
      <c r="X473" s="326"/>
    </row>
    <row r="474" spans="2:25" ht="15" customHeight="1" thickTop="1" thickBot="1">
      <c r="B474" s="144" t="s">
        <v>157</v>
      </c>
      <c r="C474" s="289">
        <f>VLOOKUP(B472,'1ここに記入'!$A$13:$M$246,2)</f>
        <v>0</v>
      </c>
      <c r="D474" s="289">
        <f>VLOOKUP(B472,'1ここに記入'!$A$13:$M$246,3)</f>
        <v>0</v>
      </c>
      <c r="E474" s="289">
        <f>VLOOKUP(B472,'1ここに記入'!$A$13:$M$246,4)</f>
        <v>0</v>
      </c>
      <c r="F474" s="289">
        <f>VLOOKUP(B472,'1ここに記入'!$A$13:$M$246,5)</f>
        <v>0</v>
      </c>
      <c r="G474" s="289" t="str">
        <f>VLOOKUP(B472,'1ここに記入'!$A$13:$M$246,13)</f>
        <v>00</v>
      </c>
      <c r="H474" s="290" t="e">
        <f>'1ここに記入'!$H$10</f>
        <v>#N/A</v>
      </c>
      <c r="I474" s="291"/>
      <c r="J474" s="291"/>
      <c r="K474" s="292" t="s">
        <v>158</v>
      </c>
      <c r="L474" s="118"/>
      <c r="M474" s="158"/>
      <c r="N474" s="32"/>
      <c r="O474" s="144" t="s">
        <v>157</v>
      </c>
      <c r="P474" s="289">
        <f>VLOOKUP(O472,'1ここに記入'!$A$13:$M$246,2)</f>
        <v>0</v>
      </c>
      <c r="Q474" s="289">
        <f>VLOOKUP(O472,'1ここに記入'!$A$13:$M$246,3)</f>
        <v>0</v>
      </c>
      <c r="R474" s="289">
        <f>VLOOKUP(O472,'1ここに記入'!$A$13:$M$246,4)</f>
        <v>0</v>
      </c>
      <c r="S474" s="289">
        <f>VLOOKUP(O472,'1ここに記入'!$A$13:$M$246,5)</f>
        <v>0</v>
      </c>
      <c r="T474" s="289" t="str">
        <f>VLOOKUP(O472,'1ここに記入'!$A$13:$M$246,13)</f>
        <v>00</v>
      </c>
      <c r="U474" s="290" t="e">
        <f>'1ここに記入'!$H$10</f>
        <v>#N/A</v>
      </c>
      <c r="V474" s="291"/>
      <c r="W474" s="291"/>
      <c r="X474" s="292" t="s">
        <v>158</v>
      </c>
    </row>
    <row r="475" spans="2:25" ht="15" customHeight="1" thickTop="1" thickBot="1">
      <c r="B475" s="145"/>
      <c r="C475" s="289"/>
      <c r="D475" s="289"/>
      <c r="E475" s="289"/>
      <c r="F475" s="289"/>
      <c r="G475" s="289"/>
      <c r="H475" s="290"/>
      <c r="I475" s="291"/>
      <c r="J475" s="291"/>
      <c r="K475" s="292"/>
      <c r="L475" s="118"/>
      <c r="M475" s="158"/>
      <c r="N475" s="32"/>
      <c r="O475" s="145"/>
      <c r="P475" s="289"/>
      <c r="Q475" s="289"/>
      <c r="R475" s="289"/>
      <c r="S475" s="289"/>
      <c r="T475" s="289"/>
      <c r="U475" s="290"/>
      <c r="V475" s="291"/>
      <c r="W475" s="291"/>
      <c r="X475" s="292"/>
    </row>
    <row r="476" spans="2:25" ht="15" customHeight="1" thickTop="1" thickBot="1">
      <c r="B476" s="146" t="s">
        <v>159</v>
      </c>
      <c r="C476" s="289"/>
      <c r="D476" s="289"/>
      <c r="E476" s="289"/>
      <c r="F476" s="289"/>
      <c r="G476" s="289"/>
      <c r="H476" s="290"/>
      <c r="I476" s="291"/>
      <c r="J476" s="291"/>
      <c r="K476" s="292"/>
      <c r="L476" s="118"/>
      <c r="M476" s="158"/>
      <c r="N476" s="32"/>
      <c r="O476" s="146" t="s">
        <v>159</v>
      </c>
      <c r="P476" s="289"/>
      <c r="Q476" s="289"/>
      <c r="R476" s="289"/>
      <c r="S476" s="289"/>
      <c r="T476" s="289"/>
      <c r="U476" s="290"/>
      <c r="V476" s="291"/>
      <c r="W476" s="291"/>
      <c r="X476" s="292"/>
    </row>
    <row r="477" spans="2:25" ht="15" customHeight="1" thickTop="1">
      <c r="B477" s="264" t="s">
        <v>160</v>
      </c>
      <c r="C477" s="277" t="e">
        <f>'1ここに記入'!$G$10</f>
        <v>#N/A</v>
      </c>
      <c r="D477" s="286"/>
      <c r="E477" s="280"/>
      <c r="F477" s="264" t="s">
        <v>161</v>
      </c>
      <c r="G477" s="296" t="e">
        <f>'1ここに記入'!$I$10</f>
        <v>#N/A</v>
      </c>
      <c r="H477" s="297"/>
      <c r="I477" s="297"/>
      <c r="J477" s="297"/>
      <c r="K477" s="298"/>
      <c r="L477" s="100"/>
      <c r="M477" s="159"/>
      <c r="N477" s="99"/>
      <c r="O477" s="264" t="s">
        <v>160</v>
      </c>
      <c r="P477" s="277" t="e">
        <f>'1ここに記入'!$G$10</f>
        <v>#N/A</v>
      </c>
      <c r="Q477" s="286"/>
      <c r="R477" s="280"/>
      <c r="S477" s="264" t="s">
        <v>161</v>
      </c>
      <c r="T477" s="296" t="e">
        <f>'1ここに記入'!$I$10</f>
        <v>#N/A</v>
      </c>
      <c r="U477" s="297"/>
      <c r="V477" s="297"/>
      <c r="W477" s="297"/>
      <c r="X477" s="298"/>
    </row>
    <row r="478" spans="2:25" ht="15" customHeight="1">
      <c r="B478" s="264"/>
      <c r="C478" s="277"/>
      <c r="D478" s="286"/>
      <c r="E478" s="280"/>
      <c r="F478" s="264"/>
      <c r="G478" s="296"/>
      <c r="H478" s="297"/>
      <c r="I478" s="297"/>
      <c r="J478" s="297"/>
      <c r="K478" s="298"/>
      <c r="L478" s="101"/>
      <c r="M478" s="159"/>
      <c r="N478" s="99"/>
      <c r="O478" s="264"/>
      <c r="P478" s="277"/>
      <c r="Q478" s="286"/>
      <c r="R478" s="280"/>
      <c r="S478" s="264"/>
      <c r="T478" s="296"/>
      <c r="U478" s="297"/>
      <c r="V478" s="297"/>
      <c r="W478" s="297"/>
      <c r="X478" s="298"/>
    </row>
    <row r="479" spans="2:25" ht="15" customHeight="1">
      <c r="B479" s="264"/>
      <c r="C479" s="277"/>
      <c r="D479" s="286"/>
      <c r="E479" s="280"/>
      <c r="F479" s="264"/>
      <c r="G479" s="296"/>
      <c r="H479" s="297"/>
      <c r="I479" s="297"/>
      <c r="J479" s="297"/>
      <c r="K479" s="298"/>
      <c r="L479" s="101"/>
      <c r="M479" s="159"/>
      <c r="N479" s="99"/>
      <c r="O479" s="264"/>
      <c r="P479" s="277"/>
      <c r="Q479" s="286"/>
      <c r="R479" s="280"/>
      <c r="S479" s="264"/>
      <c r="T479" s="296"/>
      <c r="U479" s="297"/>
      <c r="V479" s="297"/>
      <c r="W479" s="297"/>
      <c r="X479" s="298"/>
    </row>
    <row r="480" spans="2:25" ht="15" customHeight="1" thickBot="1">
      <c r="B480" s="288"/>
      <c r="C480" s="278"/>
      <c r="D480" s="287"/>
      <c r="E480" s="281"/>
      <c r="F480" s="288"/>
      <c r="G480" s="299"/>
      <c r="H480" s="300"/>
      <c r="I480" s="300"/>
      <c r="J480" s="300"/>
      <c r="K480" s="301"/>
      <c r="L480" s="101"/>
      <c r="M480" s="159"/>
      <c r="N480" s="99"/>
      <c r="O480" s="288"/>
      <c r="P480" s="278"/>
      <c r="Q480" s="287"/>
      <c r="R480" s="281"/>
      <c r="S480" s="288"/>
      <c r="T480" s="299"/>
      <c r="U480" s="300"/>
      <c r="V480" s="300"/>
      <c r="W480" s="300"/>
      <c r="X480" s="301"/>
    </row>
    <row r="481" spans="2:24" ht="15" customHeight="1">
      <c r="B481" s="263" t="s">
        <v>162</v>
      </c>
      <c r="C481" s="265">
        <f>VLOOKUP(B472,'1ここに記入'!$A$13:$M$246,10)</f>
        <v>0</v>
      </c>
      <c r="D481" s="266"/>
      <c r="E481" s="266"/>
      <c r="F481" s="266"/>
      <c r="G481" s="266"/>
      <c r="H481" s="266"/>
      <c r="I481" s="267"/>
      <c r="J481" s="263" t="s">
        <v>203</v>
      </c>
      <c r="K481" s="321">
        <f>VLOOKUP(B472,'1ここに記入'!$A$13:$M$246,12)</f>
        <v>0</v>
      </c>
      <c r="L481" s="34"/>
      <c r="M481" s="160"/>
      <c r="N481" s="36"/>
      <c r="O481" s="263" t="s">
        <v>162</v>
      </c>
      <c r="P481" s="265">
        <f>VLOOKUP(O472,'1ここに記入'!$A$13:$M$246,10)</f>
        <v>0</v>
      </c>
      <c r="Q481" s="266"/>
      <c r="R481" s="266"/>
      <c r="S481" s="266"/>
      <c r="T481" s="266"/>
      <c r="U481" s="266"/>
      <c r="V481" s="267"/>
      <c r="W481" s="263" t="s">
        <v>203</v>
      </c>
      <c r="X481" s="321">
        <f>VLOOKUP(O472,'1ここに記入'!$A$13:$M$246,12)</f>
        <v>0</v>
      </c>
    </row>
    <row r="482" spans="2:24" ht="15" customHeight="1">
      <c r="B482" s="264"/>
      <c r="C482" s="268"/>
      <c r="D482" s="269"/>
      <c r="E482" s="269"/>
      <c r="F482" s="269"/>
      <c r="G482" s="269"/>
      <c r="H482" s="269"/>
      <c r="I482" s="270"/>
      <c r="J482" s="264"/>
      <c r="K482" s="322"/>
      <c r="L482" s="34"/>
      <c r="M482" s="160"/>
      <c r="N482" s="36"/>
      <c r="O482" s="264"/>
      <c r="P482" s="268"/>
      <c r="Q482" s="269"/>
      <c r="R482" s="269"/>
      <c r="S482" s="269"/>
      <c r="T482" s="269"/>
      <c r="U482" s="269"/>
      <c r="V482" s="270"/>
      <c r="W482" s="264"/>
      <c r="X482" s="322"/>
    </row>
    <row r="483" spans="2:24" ht="15" customHeight="1">
      <c r="B483" s="264"/>
      <c r="C483" s="268"/>
      <c r="D483" s="269"/>
      <c r="E483" s="269"/>
      <c r="F483" s="269"/>
      <c r="G483" s="269"/>
      <c r="H483" s="269"/>
      <c r="I483" s="270"/>
      <c r="J483" s="264"/>
      <c r="K483" s="322"/>
      <c r="L483" s="130"/>
      <c r="M483" s="161"/>
      <c r="N483" s="38"/>
      <c r="O483" s="264"/>
      <c r="P483" s="268"/>
      <c r="Q483" s="269"/>
      <c r="R483" s="269"/>
      <c r="S483" s="269"/>
      <c r="T483" s="269"/>
      <c r="U483" s="269"/>
      <c r="V483" s="270"/>
      <c r="W483" s="264"/>
      <c r="X483" s="322"/>
    </row>
    <row r="484" spans="2:24" ht="15" customHeight="1">
      <c r="B484" s="264"/>
      <c r="C484" s="268"/>
      <c r="D484" s="269"/>
      <c r="E484" s="269"/>
      <c r="F484" s="269"/>
      <c r="G484" s="269"/>
      <c r="H484" s="269"/>
      <c r="I484" s="270"/>
      <c r="J484" s="264"/>
      <c r="K484" s="322"/>
      <c r="L484" s="130"/>
      <c r="M484" s="161"/>
      <c r="N484" s="38"/>
      <c r="O484" s="264"/>
      <c r="P484" s="268"/>
      <c r="Q484" s="269"/>
      <c r="R484" s="269"/>
      <c r="S484" s="269"/>
      <c r="T484" s="269"/>
      <c r="U484" s="269"/>
      <c r="V484" s="270"/>
      <c r="W484" s="264"/>
      <c r="X484" s="322"/>
    </row>
    <row r="485" spans="2:24" ht="15" customHeight="1">
      <c r="B485" s="271" t="s">
        <v>1881</v>
      </c>
      <c r="C485" s="268">
        <f>VLOOKUP(B472,'1ここに記入'!$A$13:$M$246,11)</f>
        <v>0</v>
      </c>
      <c r="D485" s="269"/>
      <c r="E485" s="269"/>
      <c r="F485" s="269"/>
      <c r="G485" s="269"/>
      <c r="H485" s="269"/>
      <c r="I485" s="270"/>
      <c r="J485" s="264"/>
      <c r="K485" s="322"/>
      <c r="L485" s="130"/>
      <c r="M485" s="161"/>
      <c r="N485" s="38"/>
      <c r="O485" s="271" t="s">
        <v>1881</v>
      </c>
      <c r="P485" s="268">
        <f>VLOOKUP(O472,'1ここに記入'!$A$13:$M$246,11)</f>
        <v>0</v>
      </c>
      <c r="Q485" s="269"/>
      <c r="R485" s="269"/>
      <c r="S485" s="269"/>
      <c r="T485" s="269"/>
      <c r="U485" s="269"/>
      <c r="V485" s="270"/>
      <c r="W485" s="264"/>
      <c r="X485" s="322"/>
    </row>
    <row r="486" spans="2:24" ht="15" customHeight="1">
      <c r="B486" s="271"/>
      <c r="C486" s="268"/>
      <c r="D486" s="269"/>
      <c r="E486" s="269"/>
      <c r="F486" s="269"/>
      <c r="G486" s="269"/>
      <c r="H486" s="269"/>
      <c r="I486" s="270"/>
      <c r="J486" s="264"/>
      <c r="K486" s="322"/>
      <c r="L486" s="130"/>
      <c r="M486" s="161"/>
      <c r="N486" s="38"/>
      <c r="O486" s="271"/>
      <c r="P486" s="268"/>
      <c r="Q486" s="269"/>
      <c r="R486" s="269"/>
      <c r="S486" s="269"/>
      <c r="T486" s="269"/>
      <c r="U486" s="269"/>
      <c r="V486" s="270"/>
      <c r="W486" s="264"/>
      <c r="X486" s="322"/>
    </row>
    <row r="487" spans="2:24" ht="15" customHeight="1">
      <c r="B487" s="271"/>
      <c r="C487" s="268"/>
      <c r="D487" s="269"/>
      <c r="E487" s="269"/>
      <c r="F487" s="269"/>
      <c r="G487" s="269"/>
      <c r="H487" s="269"/>
      <c r="I487" s="270"/>
      <c r="J487" s="264"/>
      <c r="K487" s="322"/>
      <c r="L487" s="130"/>
      <c r="M487" s="161"/>
      <c r="N487" s="38"/>
      <c r="O487" s="271"/>
      <c r="P487" s="268"/>
      <c r="Q487" s="269"/>
      <c r="R487" s="269"/>
      <c r="S487" s="269"/>
      <c r="T487" s="269"/>
      <c r="U487" s="269"/>
      <c r="V487" s="270"/>
      <c r="W487" s="264"/>
      <c r="X487" s="322"/>
    </row>
    <row r="488" spans="2:24" ht="15" customHeight="1" thickBot="1">
      <c r="B488" s="272"/>
      <c r="C488" s="273"/>
      <c r="D488" s="274"/>
      <c r="E488" s="274"/>
      <c r="F488" s="274"/>
      <c r="G488" s="274"/>
      <c r="H488" s="274"/>
      <c r="I488" s="275"/>
      <c r="J488" s="288"/>
      <c r="K488" s="323"/>
      <c r="L488" s="130"/>
      <c r="M488" s="161"/>
      <c r="N488" s="38"/>
      <c r="O488" s="272"/>
      <c r="P488" s="273"/>
      <c r="Q488" s="274"/>
      <c r="R488" s="274"/>
      <c r="S488" s="274"/>
      <c r="T488" s="274"/>
      <c r="U488" s="274"/>
      <c r="V488" s="275"/>
      <c r="W488" s="288"/>
      <c r="X488" s="323"/>
    </row>
    <row r="489" spans="2:24" ht="15" customHeight="1">
      <c r="B489" s="263" t="s">
        <v>163</v>
      </c>
      <c r="C489" s="276">
        <f>VLOOKUP(B472,'1ここに記入'!$A$13:$M$246,5)</f>
        <v>0</v>
      </c>
      <c r="D489" s="279" t="str">
        <f>VLOOKUP(B472,'1ここに記入'!$A$13:$M$246,6)</f>
        <v>　</v>
      </c>
      <c r="E489" s="282" t="s">
        <v>164</v>
      </c>
      <c r="F489" s="276">
        <f>VLOOKUP(B472,'1ここに記入'!$A$13:$M$246,8)</f>
        <v>0</v>
      </c>
      <c r="G489" s="285" t="e">
        <f>VLOOKUP(F483,'1ここに記入'!$A$13:$M$246,2)</f>
        <v>#N/A</v>
      </c>
      <c r="H489" s="285" t="e">
        <f>VLOOKUP(G483,'1ここに記入'!$A$13:$M$246,2)</f>
        <v>#N/A</v>
      </c>
      <c r="I489" s="285" t="e">
        <f>VLOOKUP(H483,'1ここに記入'!$A$13:$M$246,2)</f>
        <v>#N/A</v>
      </c>
      <c r="J489" s="285" t="e">
        <f>VLOOKUP(I483,'1ここに記入'!$A$13:$M$246,2)</f>
        <v>#N/A</v>
      </c>
      <c r="K489" s="279" t="e">
        <f>VLOOKUP(J483,'1ここに記入'!$A$13:$M$246,2)</f>
        <v>#N/A</v>
      </c>
      <c r="L489" s="98"/>
      <c r="M489" s="159"/>
      <c r="N489" s="99"/>
      <c r="O489" s="263" t="s">
        <v>163</v>
      </c>
      <c r="P489" s="276">
        <f>VLOOKUP(O472,'1ここに記入'!$A$13:$M$246,5)</f>
        <v>0</v>
      </c>
      <c r="Q489" s="279" t="str">
        <f>VLOOKUP(O472,'1ここに記入'!$A$13:$M$246,6)</f>
        <v>　</v>
      </c>
      <c r="R489" s="282" t="s">
        <v>164</v>
      </c>
      <c r="S489" s="276">
        <f>VLOOKUP(O472,'1ここに記入'!$A$13:$M$246,8)</f>
        <v>0</v>
      </c>
      <c r="T489" s="285" t="e">
        <f>VLOOKUP(S483,'1ここに記入'!$A$13:$M$246,2)</f>
        <v>#N/A</v>
      </c>
      <c r="U489" s="285" t="e">
        <f>VLOOKUP(T483,'1ここに記入'!$A$13:$M$246,2)</f>
        <v>#N/A</v>
      </c>
      <c r="V489" s="285" t="e">
        <f>VLOOKUP(U483,'1ここに記入'!$A$13:$M$246,2)</f>
        <v>#N/A</v>
      </c>
      <c r="W489" s="285" t="e">
        <f>VLOOKUP(V483,'1ここに記入'!$A$13:$M$246,2)</f>
        <v>#N/A</v>
      </c>
      <c r="X489" s="279" t="e">
        <f>VLOOKUP(W483,'1ここに記入'!$A$13:$M$246,2)</f>
        <v>#N/A</v>
      </c>
    </row>
    <row r="490" spans="2:24" ht="15" customHeight="1">
      <c r="B490" s="264"/>
      <c r="C490" s="277"/>
      <c r="D490" s="280"/>
      <c r="E490" s="283"/>
      <c r="F490" s="277"/>
      <c r="G490" s="286"/>
      <c r="H490" s="286"/>
      <c r="I490" s="286"/>
      <c r="J490" s="286"/>
      <c r="K490" s="280"/>
      <c r="L490" s="98"/>
      <c r="M490" s="159"/>
      <c r="N490" s="99"/>
      <c r="O490" s="264"/>
      <c r="P490" s="277"/>
      <c r="Q490" s="280"/>
      <c r="R490" s="283"/>
      <c r="S490" s="277"/>
      <c r="T490" s="286"/>
      <c r="U490" s="286"/>
      <c r="V490" s="286"/>
      <c r="W490" s="286"/>
      <c r="X490" s="280"/>
    </row>
    <row r="491" spans="2:24" ht="15" customHeight="1">
      <c r="B491" s="264"/>
      <c r="C491" s="277"/>
      <c r="D491" s="280"/>
      <c r="E491" s="283"/>
      <c r="F491" s="277"/>
      <c r="G491" s="286"/>
      <c r="H491" s="286"/>
      <c r="I491" s="286"/>
      <c r="J491" s="286"/>
      <c r="K491" s="280"/>
      <c r="L491" s="98"/>
      <c r="M491" s="159"/>
      <c r="N491" s="99"/>
      <c r="O491" s="264"/>
      <c r="P491" s="277"/>
      <c r="Q491" s="280"/>
      <c r="R491" s="283"/>
      <c r="S491" s="277"/>
      <c r="T491" s="286"/>
      <c r="U491" s="286"/>
      <c r="V491" s="286"/>
      <c r="W491" s="286"/>
      <c r="X491" s="280"/>
    </row>
    <row r="492" spans="2:24" ht="15" customHeight="1" thickBot="1">
      <c r="B492" s="288"/>
      <c r="C492" s="278"/>
      <c r="D492" s="281"/>
      <c r="E492" s="284"/>
      <c r="F492" s="278"/>
      <c r="G492" s="287"/>
      <c r="H492" s="286"/>
      <c r="I492" s="286"/>
      <c r="J492" s="286"/>
      <c r="K492" s="280"/>
      <c r="L492" s="98"/>
      <c r="M492" s="159"/>
      <c r="N492" s="99"/>
      <c r="O492" s="288"/>
      <c r="P492" s="278"/>
      <c r="Q492" s="281"/>
      <c r="R492" s="284"/>
      <c r="S492" s="278"/>
      <c r="T492" s="287"/>
      <c r="U492" s="286"/>
      <c r="V492" s="286"/>
      <c r="W492" s="286"/>
      <c r="X492" s="280"/>
    </row>
    <row r="493" spans="2:24" ht="15" customHeight="1" thickTop="1">
      <c r="B493" s="263" t="s">
        <v>165</v>
      </c>
      <c r="C493" s="293">
        <f>VLOOKUP(B472,'1ここに記入'!$A$13:$M$246,9)</f>
        <v>0</v>
      </c>
      <c r="D493" s="294" t="e">
        <f>VLOOKUP(C491,'1ここに記入'!$A$13:$M$246,2)</f>
        <v>#N/A</v>
      </c>
      <c r="E493" s="294" t="e">
        <f>VLOOKUP(D491,'1ここに記入'!$A$13:$M$246,2)</f>
        <v>#N/A</v>
      </c>
      <c r="F493" s="294" t="e">
        <f>VLOOKUP(E491,'1ここに記入'!$A$13:$M$246,2)</f>
        <v>#N/A</v>
      </c>
      <c r="G493" s="302" t="e">
        <f>VLOOKUP(F491,'1ここに記入'!$A$13:$M$246,2)</f>
        <v>#N/A</v>
      </c>
      <c r="H493" s="305" t="s">
        <v>167</v>
      </c>
      <c r="I493" s="308">
        <f>'1ここに記入'!$G$9</f>
        <v>0</v>
      </c>
      <c r="J493" s="309"/>
      <c r="K493" s="310"/>
      <c r="L493" s="102"/>
      <c r="M493" s="162"/>
      <c r="N493" s="103"/>
      <c r="O493" s="263" t="s">
        <v>165</v>
      </c>
      <c r="P493" s="293">
        <f>VLOOKUP(O472,'1ここに記入'!$A$13:$M$246,9)</f>
        <v>0</v>
      </c>
      <c r="Q493" s="294" t="e">
        <f>VLOOKUP(P491,'1ここに記入'!$A$13:$M$246,2)</f>
        <v>#N/A</v>
      </c>
      <c r="R493" s="294" t="e">
        <f>VLOOKUP(Q491,'1ここに記入'!$A$13:$M$246,2)</f>
        <v>#N/A</v>
      </c>
      <c r="S493" s="294" t="e">
        <f>VLOOKUP(R491,'1ここに記入'!$A$13:$M$246,2)</f>
        <v>#N/A</v>
      </c>
      <c r="T493" s="302" t="e">
        <f>VLOOKUP(S491,'1ここに記入'!$A$13:$M$246,2)</f>
        <v>#N/A</v>
      </c>
      <c r="U493" s="305" t="s">
        <v>167</v>
      </c>
      <c r="V493" s="308">
        <f>'1ここに記入'!$G$9</f>
        <v>0</v>
      </c>
      <c r="W493" s="309"/>
      <c r="X493" s="310"/>
    </row>
    <row r="494" spans="2:24" ht="15" customHeight="1">
      <c r="B494" s="264"/>
      <c r="C494" s="296"/>
      <c r="D494" s="297"/>
      <c r="E494" s="297"/>
      <c r="F494" s="297"/>
      <c r="G494" s="303"/>
      <c r="H494" s="306"/>
      <c r="I494" s="311"/>
      <c r="J494" s="312"/>
      <c r="K494" s="313"/>
      <c r="L494" s="102"/>
      <c r="M494" s="162"/>
      <c r="N494" s="103"/>
      <c r="O494" s="264"/>
      <c r="P494" s="296"/>
      <c r="Q494" s="297"/>
      <c r="R494" s="297"/>
      <c r="S494" s="297"/>
      <c r="T494" s="303"/>
      <c r="U494" s="306"/>
      <c r="V494" s="311"/>
      <c r="W494" s="312"/>
      <c r="X494" s="313"/>
    </row>
    <row r="495" spans="2:24" ht="15" customHeight="1" thickBot="1">
      <c r="B495" s="288"/>
      <c r="C495" s="299"/>
      <c r="D495" s="300"/>
      <c r="E495" s="300"/>
      <c r="F495" s="300"/>
      <c r="G495" s="304"/>
      <c r="H495" s="306"/>
      <c r="I495" s="311"/>
      <c r="J495" s="312"/>
      <c r="K495" s="313"/>
      <c r="L495" s="102"/>
      <c r="M495" s="162"/>
      <c r="N495" s="103"/>
      <c r="O495" s="288"/>
      <c r="P495" s="299"/>
      <c r="Q495" s="300"/>
      <c r="R495" s="300"/>
      <c r="S495" s="300"/>
      <c r="T495" s="304"/>
      <c r="U495" s="306"/>
      <c r="V495" s="311"/>
      <c r="W495" s="312"/>
      <c r="X495" s="313"/>
    </row>
    <row r="496" spans="2:24" ht="15" customHeight="1" thickBot="1">
      <c r="B496" s="317" t="s">
        <v>166</v>
      </c>
      <c r="C496" s="317"/>
      <c r="D496" s="317"/>
      <c r="E496" s="317"/>
      <c r="F496" s="317"/>
      <c r="G496" s="318"/>
      <c r="H496" s="307"/>
      <c r="I496" s="314"/>
      <c r="J496" s="315"/>
      <c r="K496" s="316"/>
      <c r="L496" s="102"/>
      <c r="M496" s="163"/>
      <c r="N496" s="41"/>
      <c r="O496" s="317" t="s">
        <v>166</v>
      </c>
      <c r="P496" s="317"/>
      <c r="Q496" s="317"/>
      <c r="R496" s="317"/>
      <c r="S496" s="317"/>
      <c r="T496" s="318"/>
      <c r="U496" s="307"/>
      <c r="V496" s="314"/>
      <c r="W496" s="315"/>
      <c r="X496" s="316"/>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324" t="s">
        <v>1982</v>
      </c>
      <c r="C499" s="324"/>
      <c r="D499" s="324"/>
      <c r="E499" s="324"/>
      <c r="F499" s="324"/>
      <c r="G499" s="324"/>
      <c r="H499" s="324"/>
      <c r="I499" s="324"/>
      <c r="J499" s="324"/>
      <c r="K499" s="324"/>
      <c r="L499" s="156"/>
      <c r="M499" s="164"/>
      <c r="N499" s="156"/>
      <c r="O499" s="324" t="s">
        <v>1982</v>
      </c>
      <c r="P499" s="324"/>
      <c r="Q499" s="324"/>
      <c r="R499" s="324"/>
      <c r="S499" s="324"/>
      <c r="T499" s="324"/>
      <c r="U499" s="324"/>
      <c r="V499" s="324"/>
      <c r="W499" s="324"/>
      <c r="X499" s="324"/>
    </row>
    <row r="500" spans="2:25" ht="15" customHeight="1">
      <c r="B500" s="132"/>
      <c r="C500" s="319" t="str">
        <f>'1ここに記入'!$B$3&amp;"県教美展　特選確認票"</f>
        <v>第72回県教美展　特選確認票</v>
      </c>
      <c r="D500" s="319"/>
      <c r="E500" s="319"/>
      <c r="F500" s="319"/>
      <c r="G500" s="319"/>
      <c r="H500" s="319"/>
      <c r="I500" s="319"/>
      <c r="J500" s="319"/>
      <c r="K500" s="319"/>
      <c r="L500" s="104"/>
      <c r="M500" s="157"/>
      <c r="N500" s="104"/>
      <c r="O500" s="132"/>
      <c r="P500" s="319" t="str">
        <f>'1ここに記入'!$B$3&amp;"県教美展　特選確認票"</f>
        <v>第72回県教美展　特選確認票</v>
      </c>
      <c r="Q500" s="319"/>
      <c r="R500" s="319"/>
      <c r="S500" s="319"/>
      <c r="T500" s="319"/>
      <c r="U500" s="319"/>
      <c r="V500" s="319"/>
      <c r="W500" s="319"/>
      <c r="X500" s="319"/>
    </row>
    <row r="501" spans="2:25" ht="15" customHeight="1" thickBot="1">
      <c r="B501" s="165"/>
      <c r="C501" s="320"/>
      <c r="D501" s="320"/>
      <c r="E501" s="320"/>
      <c r="F501" s="320"/>
      <c r="G501" s="320"/>
      <c r="H501" s="320"/>
      <c r="I501" s="320"/>
      <c r="J501" s="320"/>
      <c r="K501" s="320"/>
      <c r="L501" s="104"/>
      <c r="M501" s="157"/>
      <c r="N501" s="104"/>
      <c r="O501" s="165"/>
      <c r="P501" s="320"/>
      <c r="Q501" s="320"/>
      <c r="R501" s="320"/>
      <c r="S501" s="320"/>
      <c r="T501" s="320"/>
      <c r="U501" s="320"/>
      <c r="V501" s="320"/>
      <c r="W501" s="320"/>
      <c r="X501" s="320"/>
    </row>
    <row r="502" spans="2:25" ht="15" customHeight="1" thickTop="1" thickBot="1">
      <c r="B502" s="144" t="s">
        <v>157</v>
      </c>
      <c r="C502" s="289">
        <f>VLOOKUP(B472,'1ここに記入'!$A$13:$M$246,2)</f>
        <v>0</v>
      </c>
      <c r="D502" s="289">
        <f>VLOOKUP(B472,'1ここに記入'!$A$13:$M$246,3)</f>
        <v>0</v>
      </c>
      <c r="E502" s="289">
        <f>VLOOKUP(B472,'1ここに記入'!$A$13:$M$246,4)</f>
        <v>0</v>
      </c>
      <c r="F502" s="289">
        <f>VLOOKUP(B472,'1ここに記入'!$A$13:$M$246,5)</f>
        <v>0</v>
      </c>
      <c r="G502" s="289" t="str">
        <f>VLOOKUP(B472,'1ここに記入'!$A$13:$M$246,13)</f>
        <v>00</v>
      </c>
      <c r="H502" s="290" t="e">
        <f>'1ここに記入'!$H$10</f>
        <v>#N/A</v>
      </c>
      <c r="I502" s="291"/>
      <c r="J502" s="291"/>
      <c r="K502" s="292" t="s">
        <v>158</v>
      </c>
      <c r="L502" s="104"/>
      <c r="M502" s="157"/>
      <c r="N502" s="104"/>
      <c r="O502" s="144" t="s">
        <v>157</v>
      </c>
      <c r="P502" s="289">
        <f>VLOOKUP(O472,'1ここに記入'!$A$13:$M$246,2)</f>
        <v>0</v>
      </c>
      <c r="Q502" s="289">
        <f>VLOOKUP(O472,'1ここに記入'!$A$13:$M$246,3)</f>
        <v>0</v>
      </c>
      <c r="R502" s="289">
        <f>VLOOKUP(O472,'1ここに記入'!$A$13:$M$246,4)</f>
        <v>0</v>
      </c>
      <c r="S502" s="289">
        <f>VLOOKUP(O472,'1ここに記入'!$A$13:$M$246,5)</f>
        <v>0</v>
      </c>
      <c r="T502" s="289" t="str">
        <f>VLOOKUP(O472,'1ここに記入'!$A$13:$M$246,13)</f>
        <v>00</v>
      </c>
      <c r="U502" s="290" t="e">
        <f>'1ここに記入'!$H$10</f>
        <v>#N/A</v>
      </c>
      <c r="V502" s="291"/>
      <c r="W502" s="291"/>
      <c r="X502" s="292" t="s">
        <v>158</v>
      </c>
    </row>
    <row r="503" spans="2:25" ht="15" customHeight="1" thickTop="1" thickBot="1">
      <c r="B503" s="145"/>
      <c r="C503" s="289"/>
      <c r="D503" s="289"/>
      <c r="E503" s="289"/>
      <c r="F503" s="289"/>
      <c r="G503" s="289"/>
      <c r="H503" s="290"/>
      <c r="I503" s="291"/>
      <c r="J503" s="291"/>
      <c r="K503" s="292"/>
      <c r="L503" s="104"/>
      <c r="M503" s="157"/>
      <c r="N503" s="104"/>
      <c r="O503" s="145"/>
      <c r="P503" s="289"/>
      <c r="Q503" s="289"/>
      <c r="R503" s="289"/>
      <c r="S503" s="289"/>
      <c r="T503" s="289"/>
      <c r="U503" s="290"/>
      <c r="V503" s="291"/>
      <c r="W503" s="291"/>
      <c r="X503" s="292"/>
    </row>
    <row r="504" spans="2:25" ht="15" customHeight="1" thickTop="1" thickBot="1">
      <c r="B504" s="146" t="s">
        <v>159</v>
      </c>
      <c r="C504" s="289"/>
      <c r="D504" s="289"/>
      <c r="E504" s="289"/>
      <c r="F504" s="289"/>
      <c r="G504" s="289"/>
      <c r="H504" s="290"/>
      <c r="I504" s="291"/>
      <c r="J504" s="291"/>
      <c r="K504" s="292"/>
      <c r="L504" s="104"/>
      <c r="M504" s="157"/>
      <c r="N504" s="104"/>
      <c r="O504" s="146" t="s">
        <v>159</v>
      </c>
      <c r="P504" s="289"/>
      <c r="Q504" s="289"/>
      <c r="R504" s="289"/>
      <c r="S504" s="289"/>
      <c r="T504" s="289"/>
      <c r="U504" s="290"/>
      <c r="V504" s="291"/>
      <c r="W504" s="291"/>
      <c r="X504" s="292"/>
    </row>
    <row r="505" spans="2:25" ht="15" customHeight="1" thickTop="1">
      <c r="B505" s="263" t="s">
        <v>160</v>
      </c>
      <c r="C505" s="276" t="e">
        <f>'1ここに記入'!$G$10</f>
        <v>#N/A</v>
      </c>
      <c r="D505" s="285"/>
      <c r="E505" s="279"/>
      <c r="F505" s="263" t="s">
        <v>161</v>
      </c>
      <c r="G505" s="293" t="e">
        <f>'1ここに記入'!$I$10</f>
        <v>#N/A</v>
      </c>
      <c r="H505" s="294"/>
      <c r="I505" s="294"/>
      <c r="J505" s="294"/>
      <c r="K505" s="295"/>
      <c r="L505" s="100"/>
      <c r="M505" s="159"/>
      <c r="N505" s="99"/>
      <c r="O505" s="263" t="s">
        <v>160</v>
      </c>
      <c r="P505" s="276" t="e">
        <f>'1ここに記入'!$G$10</f>
        <v>#N/A</v>
      </c>
      <c r="Q505" s="285"/>
      <c r="R505" s="279"/>
      <c r="S505" s="263" t="s">
        <v>161</v>
      </c>
      <c r="T505" s="293" t="e">
        <f>'1ここに記入'!$I$10</f>
        <v>#N/A</v>
      </c>
      <c r="U505" s="294"/>
      <c r="V505" s="294"/>
      <c r="W505" s="294"/>
      <c r="X505" s="295"/>
      <c r="Y505" s="143"/>
    </row>
    <row r="506" spans="2:25" ht="15" customHeight="1">
      <c r="B506" s="264"/>
      <c r="C506" s="277"/>
      <c r="D506" s="286"/>
      <c r="E506" s="280"/>
      <c r="F506" s="264"/>
      <c r="G506" s="296"/>
      <c r="H506" s="297"/>
      <c r="I506" s="297"/>
      <c r="J506" s="297"/>
      <c r="K506" s="298"/>
      <c r="L506" s="101"/>
      <c r="M506" s="159"/>
      <c r="N506" s="99"/>
      <c r="O506" s="264"/>
      <c r="P506" s="277"/>
      <c r="Q506" s="286"/>
      <c r="R506" s="280"/>
      <c r="S506" s="264"/>
      <c r="T506" s="296"/>
      <c r="U506" s="297"/>
      <c r="V506" s="297"/>
      <c r="W506" s="297"/>
      <c r="X506" s="298"/>
      <c r="Y506" s="143"/>
    </row>
    <row r="507" spans="2:25" ht="15" customHeight="1" thickBot="1">
      <c r="B507" s="288"/>
      <c r="C507" s="278"/>
      <c r="D507" s="287"/>
      <c r="E507" s="281"/>
      <c r="F507" s="288"/>
      <c r="G507" s="299"/>
      <c r="H507" s="300"/>
      <c r="I507" s="300"/>
      <c r="J507" s="300"/>
      <c r="K507" s="301"/>
      <c r="L507" s="101"/>
      <c r="M507" s="159"/>
      <c r="N507" s="99"/>
      <c r="O507" s="288"/>
      <c r="P507" s="278"/>
      <c r="Q507" s="287"/>
      <c r="R507" s="281"/>
      <c r="S507" s="288"/>
      <c r="T507" s="299"/>
      <c r="U507" s="300"/>
      <c r="V507" s="300"/>
      <c r="W507" s="300"/>
      <c r="X507" s="301"/>
      <c r="Y507" s="143"/>
    </row>
    <row r="508" spans="2:25" ht="15" customHeight="1">
      <c r="B508" s="263" t="s">
        <v>162</v>
      </c>
      <c r="C508" s="265">
        <f>VLOOKUP(B472,'1ここに記入'!$A$13:$M$246,10)</f>
        <v>0</v>
      </c>
      <c r="D508" s="266"/>
      <c r="E508" s="266"/>
      <c r="F508" s="266"/>
      <c r="G508" s="266"/>
      <c r="H508" s="266"/>
      <c r="I508" s="266"/>
      <c r="J508" s="266"/>
      <c r="K508" s="267"/>
      <c r="L508" s="34"/>
      <c r="M508" s="160"/>
      <c r="N508" s="36"/>
      <c r="O508" s="263" t="s">
        <v>162</v>
      </c>
      <c r="P508" s="265">
        <f>VLOOKUP(O472,'1ここに記入'!$A$13:$M$246,10)</f>
        <v>0</v>
      </c>
      <c r="Q508" s="266"/>
      <c r="R508" s="266"/>
      <c r="S508" s="266"/>
      <c r="T508" s="266"/>
      <c r="U508" s="266"/>
      <c r="V508" s="266"/>
      <c r="W508" s="266"/>
      <c r="X508" s="267"/>
      <c r="Y508" s="143"/>
    </row>
    <row r="509" spans="2:25" ht="15" customHeight="1">
      <c r="B509" s="264"/>
      <c r="C509" s="268"/>
      <c r="D509" s="269"/>
      <c r="E509" s="269"/>
      <c r="F509" s="269"/>
      <c r="G509" s="269"/>
      <c r="H509" s="269"/>
      <c r="I509" s="269"/>
      <c r="J509" s="269"/>
      <c r="K509" s="270"/>
      <c r="L509" s="130"/>
      <c r="M509" s="161"/>
      <c r="N509" s="38"/>
      <c r="O509" s="264"/>
      <c r="P509" s="268"/>
      <c r="Q509" s="269"/>
      <c r="R509" s="269"/>
      <c r="S509" s="269"/>
      <c r="T509" s="269"/>
      <c r="U509" s="269"/>
      <c r="V509" s="269"/>
      <c r="W509" s="269"/>
      <c r="X509" s="270"/>
      <c r="Y509" s="143"/>
    </row>
    <row r="510" spans="2:25" ht="15" customHeight="1">
      <c r="B510" s="264"/>
      <c r="C510" s="268"/>
      <c r="D510" s="269"/>
      <c r="E510" s="269"/>
      <c r="F510" s="269"/>
      <c r="G510" s="269"/>
      <c r="H510" s="269"/>
      <c r="I510" s="269"/>
      <c r="J510" s="269"/>
      <c r="K510" s="270"/>
      <c r="L510" s="130"/>
      <c r="M510" s="161"/>
      <c r="N510" s="38"/>
      <c r="O510" s="264"/>
      <c r="P510" s="268"/>
      <c r="Q510" s="269"/>
      <c r="R510" s="269"/>
      <c r="S510" s="269"/>
      <c r="T510" s="269"/>
      <c r="U510" s="269"/>
      <c r="V510" s="269"/>
      <c r="W510" s="269"/>
      <c r="X510" s="270"/>
      <c r="Y510" s="143"/>
    </row>
    <row r="511" spans="2:25" ht="15" customHeight="1">
      <c r="B511" s="271" t="s">
        <v>1881</v>
      </c>
      <c r="C511" s="268">
        <f>VLOOKUP(B472,'1ここに記入'!$A$13:$M$246,11)</f>
        <v>0</v>
      </c>
      <c r="D511" s="269"/>
      <c r="E511" s="269"/>
      <c r="F511" s="269"/>
      <c r="G511" s="269"/>
      <c r="H511" s="269"/>
      <c r="I511" s="269"/>
      <c r="J511" s="269"/>
      <c r="K511" s="270"/>
      <c r="L511" s="98"/>
      <c r="M511" s="159"/>
      <c r="N511" s="99"/>
      <c r="O511" s="271" t="s">
        <v>1881</v>
      </c>
      <c r="P511" s="268">
        <f>VLOOKUP(O472,'1ここに記入'!$A$13:$M$246,11)</f>
        <v>0</v>
      </c>
      <c r="Q511" s="269"/>
      <c r="R511" s="269"/>
      <c r="S511" s="269"/>
      <c r="T511" s="269"/>
      <c r="U511" s="269"/>
      <c r="V511" s="269"/>
      <c r="W511" s="269"/>
      <c r="X511" s="270"/>
      <c r="Y511" s="143"/>
    </row>
    <row r="512" spans="2:25" ht="15" customHeight="1">
      <c r="B512" s="271"/>
      <c r="C512" s="268"/>
      <c r="D512" s="269"/>
      <c r="E512" s="269"/>
      <c r="F512" s="269"/>
      <c r="G512" s="269"/>
      <c r="H512" s="269"/>
      <c r="I512" s="269"/>
      <c r="J512" s="269"/>
      <c r="K512" s="270"/>
      <c r="L512" s="98"/>
      <c r="M512" s="159"/>
      <c r="N512" s="99"/>
      <c r="O512" s="271"/>
      <c r="P512" s="268"/>
      <c r="Q512" s="269"/>
      <c r="R512" s="269"/>
      <c r="S512" s="269"/>
      <c r="T512" s="269"/>
      <c r="U512" s="269"/>
      <c r="V512" s="269"/>
      <c r="W512" s="269"/>
      <c r="X512" s="270"/>
      <c r="Y512" s="143"/>
    </row>
    <row r="513" spans="2:25" ht="15" customHeight="1" thickBot="1">
      <c r="B513" s="272"/>
      <c r="C513" s="273"/>
      <c r="D513" s="274"/>
      <c r="E513" s="274"/>
      <c r="F513" s="274"/>
      <c r="G513" s="274"/>
      <c r="H513" s="274"/>
      <c r="I513" s="274"/>
      <c r="J513" s="274"/>
      <c r="K513" s="275"/>
      <c r="L513" s="98"/>
      <c r="M513" s="159"/>
      <c r="N513" s="99"/>
      <c r="O513" s="272"/>
      <c r="P513" s="273"/>
      <c r="Q513" s="274"/>
      <c r="R513" s="274"/>
      <c r="S513" s="274"/>
      <c r="T513" s="274"/>
      <c r="U513" s="274"/>
      <c r="V513" s="274"/>
      <c r="W513" s="274"/>
      <c r="X513" s="275"/>
      <c r="Y513" s="143"/>
    </row>
    <row r="514" spans="2:25" ht="15" customHeight="1">
      <c r="B514" s="263" t="s">
        <v>163</v>
      </c>
      <c r="C514" s="276">
        <f>VLOOKUP(B472,'1ここに記入'!$A$13:$M$246,5)</f>
        <v>0</v>
      </c>
      <c r="D514" s="279" t="str">
        <f>VLOOKUP(B472,'1ここに記入'!$A$13:$M$246,6)</f>
        <v>　</v>
      </c>
      <c r="E514" s="282" t="s">
        <v>164</v>
      </c>
      <c r="F514" s="276">
        <f>VLOOKUP(B472,'1ここに記入'!$A$13:$M$246,8)</f>
        <v>0</v>
      </c>
      <c r="G514" s="285" t="e">
        <f>VLOOKUP(F509,'1ここに記入'!$A$13:$M$246,2)</f>
        <v>#N/A</v>
      </c>
      <c r="H514" s="285" t="e">
        <f>VLOOKUP(G509,'1ここに記入'!$A$13:$M$246,2)</f>
        <v>#N/A</v>
      </c>
      <c r="I514" s="285" t="e">
        <f>VLOOKUP(H509,'1ここに記入'!$A$13:$M$246,2)</f>
        <v>#N/A</v>
      </c>
      <c r="J514" s="285" t="e">
        <f>VLOOKUP(I509,'1ここに記入'!$A$13:$M$246,2)</f>
        <v>#N/A</v>
      </c>
      <c r="K514" s="279" t="e">
        <f>VLOOKUP(J509,'1ここに記入'!$A$13:$M$246,2)</f>
        <v>#N/A</v>
      </c>
      <c r="L514" s="102"/>
      <c r="M514" s="162"/>
      <c r="N514" s="103"/>
      <c r="O514" s="263" t="s">
        <v>163</v>
      </c>
      <c r="P514" s="276">
        <f>VLOOKUP(O472,'1ここに記入'!$A$13:$M$246,5)</f>
        <v>0</v>
      </c>
      <c r="Q514" s="279" t="str">
        <f>VLOOKUP(O472,'1ここに記入'!$A$13:$M$246,6)</f>
        <v>　</v>
      </c>
      <c r="R514" s="282" t="s">
        <v>164</v>
      </c>
      <c r="S514" s="276">
        <f>VLOOKUP(O472,'1ここに記入'!$A$13:$M$246,8)</f>
        <v>0</v>
      </c>
      <c r="T514" s="285" t="e">
        <f>VLOOKUP(S509,'1ここに記入'!$A$13:$M$246,2)</f>
        <v>#N/A</v>
      </c>
      <c r="U514" s="285" t="e">
        <f>VLOOKUP(T509,'1ここに記入'!$A$13:$M$246,2)</f>
        <v>#N/A</v>
      </c>
      <c r="V514" s="285" t="e">
        <f>VLOOKUP(U509,'1ここに記入'!$A$13:$M$246,2)</f>
        <v>#N/A</v>
      </c>
      <c r="W514" s="285" t="e">
        <f>VLOOKUP(V509,'1ここに記入'!$A$13:$M$246,2)</f>
        <v>#N/A</v>
      </c>
      <c r="X514" s="279" t="e">
        <f>VLOOKUP(W509,'1ここに記入'!$A$13:$M$246,2)</f>
        <v>#N/A</v>
      </c>
      <c r="Y514" s="143"/>
    </row>
    <row r="515" spans="2:25" ht="15" customHeight="1">
      <c r="B515" s="264"/>
      <c r="C515" s="277"/>
      <c r="D515" s="280"/>
      <c r="E515" s="283"/>
      <c r="F515" s="277"/>
      <c r="G515" s="286"/>
      <c r="H515" s="286"/>
      <c r="I515" s="286"/>
      <c r="J515" s="286"/>
      <c r="K515" s="280"/>
      <c r="L515" s="102"/>
      <c r="M515" s="162"/>
      <c r="N515" s="103"/>
      <c r="O515" s="264"/>
      <c r="P515" s="277"/>
      <c r="Q515" s="280"/>
      <c r="R515" s="283"/>
      <c r="S515" s="277"/>
      <c r="T515" s="286"/>
      <c r="U515" s="286"/>
      <c r="V515" s="286"/>
      <c r="W515" s="286"/>
      <c r="X515" s="280"/>
      <c r="Y515" s="143"/>
    </row>
    <row r="516" spans="2:25" ht="15" customHeight="1" thickBot="1">
      <c r="B516" s="288"/>
      <c r="C516" s="278"/>
      <c r="D516" s="281"/>
      <c r="E516" s="284"/>
      <c r="F516" s="278"/>
      <c r="G516" s="287"/>
      <c r="H516" s="287"/>
      <c r="I516" s="287"/>
      <c r="J516" s="287"/>
      <c r="K516" s="281"/>
      <c r="L516" s="102"/>
      <c r="M516" s="162"/>
      <c r="N516" s="103"/>
      <c r="O516" s="288"/>
      <c r="P516" s="278"/>
      <c r="Q516" s="281"/>
      <c r="R516" s="284"/>
      <c r="S516" s="278"/>
      <c r="T516" s="287"/>
      <c r="U516" s="287"/>
      <c r="V516" s="287"/>
      <c r="W516" s="287"/>
      <c r="X516" s="281"/>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20"/>
      <c r="E518" s="320"/>
      <c r="F518" s="320"/>
      <c r="G518" s="320"/>
      <c r="H518" s="320"/>
      <c r="I518" s="320"/>
      <c r="J518" s="320"/>
      <c r="K518" s="320"/>
      <c r="L518" s="104"/>
      <c r="M518" s="157"/>
      <c r="N518" s="104"/>
      <c r="O518" s="117" t="s">
        <v>213</v>
      </c>
      <c r="P518" s="325" t="str">
        <f>'1ここに記入'!$B$3&amp;"滋賀県教育美術展出品票"</f>
        <v>第72回滋賀県教育美術展出品票</v>
      </c>
      <c r="Q518" s="320"/>
      <c r="R518" s="320"/>
      <c r="S518" s="320"/>
      <c r="T518" s="320"/>
      <c r="U518" s="320"/>
      <c r="V518" s="320"/>
      <c r="W518" s="320"/>
      <c r="X518" s="320"/>
    </row>
    <row r="519" spans="2:25" ht="15" customHeight="1">
      <c r="B519" s="327">
        <v>23</v>
      </c>
      <c r="C519" s="325"/>
      <c r="D519" s="320"/>
      <c r="E519" s="320"/>
      <c r="F519" s="320"/>
      <c r="G519" s="320"/>
      <c r="H519" s="320"/>
      <c r="I519" s="320"/>
      <c r="J519" s="320"/>
      <c r="K519" s="320"/>
      <c r="L519" s="104"/>
      <c r="M519" s="157"/>
      <c r="N519" s="104"/>
      <c r="O519" s="327">
        <v>24</v>
      </c>
      <c r="P519" s="325"/>
      <c r="Q519" s="320"/>
      <c r="R519" s="320"/>
      <c r="S519" s="320"/>
      <c r="T519" s="320"/>
      <c r="U519" s="320"/>
      <c r="V519" s="320"/>
      <c r="W519" s="320"/>
      <c r="X519" s="320"/>
    </row>
    <row r="520" spans="2:25" ht="15" customHeight="1" thickBot="1">
      <c r="B520" s="328"/>
      <c r="C520" s="325"/>
      <c r="D520" s="320"/>
      <c r="E520" s="320"/>
      <c r="F520" s="320"/>
      <c r="G520" s="320"/>
      <c r="H520" s="326"/>
      <c r="I520" s="326"/>
      <c r="J520" s="326"/>
      <c r="K520" s="326"/>
      <c r="L520" s="104"/>
      <c r="M520" s="157"/>
      <c r="N520" s="104"/>
      <c r="O520" s="328"/>
      <c r="P520" s="325"/>
      <c r="Q520" s="320"/>
      <c r="R520" s="320"/>
      <c r="S520" s="320"/>
      <c r="T520" s="320"/>
      <c r="U520" s="326"/>
      <c r="V520" s="326"/>
      <c r="W520" s="326"/>
      <c r="X520" s="326"/>
    </row>
    <row r="521" spans="2:25" ht="15" customHeight="1" thickTop="1" thickBot="1">
      <c r="B521" s="144" t="s">
        <v>157</v>
      </c>
      <c r="C521" s="289">
        <f>VLOOKUP(B519,'1ここに記入'!$A$13:$M$246,2)</f>
        <v>0</v>
      </c>
      <c r="D521" s="289">
        <f>VLOOKUP(B519,'1ここに記入'!$A$13:$M$246,3)</f>
        <v>0</v>
      </c>
      <c r="E521" s="289">
        <f>VLOOKUP(B519,'1ここに記入'!$A$13:$M$246,4)</f>
        <v>0</v>
      </c>
      <c r="F521" s="289">
        <f>VLOOKUP(B519,'1ここに記入'!$A$13:$M$246,5)</f>
        <v>0</v>
      </c>
      <c r="G521" s="289" t="str">
        <f>VLOOKUP(B519,'1ここに記入'!$A$13:$M$246,13)</f>
        <v>00</v>
      </c>
      <c r="H521" s="290" t="e">
        <f>'1ここに記入'!$H$10</f>
        <v>#N/A</v>
      </c>
      <c r="I521" s="291"/>
      <c r="J521" s="291"/>
      <c r="K521" s="292" t="s">
        <v>158</v>
      </c>
      <c r="L521" s="118"/>
      <c r="M521" s="158"/>
      <c r="N521" s="32"/>
      <c r="O521" s="144" t="s">
        <v>157</v>
      </c>
      <c r="P521" s="289">
        <f>VLOOKUP(O519,'1ここに記入'!$A$13:$M$246,2)</f>
        <v>0</v>
      </c>
      <c r="Q521" s="289">
        <f>VLOOKUP(O519,'1ここに記入'!$A$13:$M$246,3)</f>
        <v>0</v>
      </c>
      <c r="R521" s="289">
        <f>VLOOKUP(O519,'1ここに記入'!$A$13:$M$246,4)</f>
        <v>0</v>
      </c>
      <c r="S521" s="289">
        <f>VLOOKUP(O519,'1ここに記入'!$A$13:$M$246,5)</f>
        <v>0</v>
      </c>
      <c r="T521" s="289" t="str">
        <f>VLOOKUP(O519,'1ここに記入'!$A$13:$M$246,13)</f>
        <v>00</v>
      </c>
      <c r="U521" s="290" t="e">
        <f>'1ここに記入'!$H$10</f>
        <v>#N/A</v>
      </c>
      <c r="V521" s="291"/>
      <c r="W521" s="291"/>
      <c r="X521" s="292" t="s">
        <v>158</v>
      </c>
    </row>
    <row r="522" spans="2:25" ht="15" customHeight="1" thickTop="1" thickBot="1">
      <c r="B522" s="145"/>
      <c r="C522" s="289"/>
      <c r="D522" s="289"/>
      <c r="E522" s="289"/>
      <c r="F522" s="289"/>
      <c r="G522" s="289"/>
      <c r="H522" s="290"/>
      <c r="I522" s="291"/>
      <c r="J522" s="291"/>
      <c r="K522" s="292"/>
      <c r="L522" s="118"/>
      <c r="M522" s="158"/>
      <c r="N522" s="32"/>
      <c r="O522" s="145"/>
      <c r="P522" s="289"/>
      <c r="Q522" s="289"/>
      <c r="R522" s="289"/>
      <c r="S522" s="289"/>
      <c r="T522" s="289"/>
      <c r="U522" s="290"/>
      <c r="V522" s="291"/>
      <c r="W522" s="291"/>
      <c r="X522" s="292"/>
    </row>
    <row r="523" spans="2:25" ht="15" customHeight="1" thickTop="1" thickBot="1">
      <c r="B523" s="146" t="s">
        <v>159</v>
      </c>
      <c r="C523" s="289"/>
      <c r="D523" s="289"/>
      <c r="E523" s="289"/>
      <c r="F523" s="289"/>
      <c r="G523" s="289"/>
      <c r="H523" s="290"/>
      <c r="I523" s="291"/>
      <c r="J523" s="291"/>
      <c r="K523" s="292"/>
      <c r="L523" s="118"/>
      <c r="M523" s="158"/>
      <c r="N523" s="32"/>
      <c r="O523" s="146" t="s">
        <v>159</v>
      </c>
      <c r="P523" s="289"/>
      <c r="Q523" s="289"/>
      <c r="R523" s="289"/>
      <c r="S523" s="289"/>
      <c r="T523" s="289"/>
      <c r="U523" s="290"/>
      <c r="V523" s="291"/>
      <c r="W523" s="291"/>
      <c r="X523" s="292"/>
    </row>
    <row r="524" spans="2:25" ht="15" customHeight="1" thickTop="1">
      <c r="B524" s="264" t="s">
        <v>160</v>
      </c>
      <c r="C524" s="277" t="e">
        <f>'1ここに記入'!$G$10</f>
        <v>#N/A</v>
      </c>
      <c r="D524" s="286"/>
      <c r="E524" s="280"/>
      <c r="F524" s="264" t="s">
        <v>161</v>
      </c>
      <c r="G524" s="296" t="e">
        <f>'1ここに記入'!$I$10</f>
        <v>#N/A</v>
      </c>
      <c r="H524" s="297"/>
      <c r="I524" s="297"/>
      <c r="J524" s="297"/>
      <c r="K524" s="298"/>
      <c r="L524" s="100"/>
      <c r="M524" s="159"/>
      <c r="N524" s="99"/>
      <c r="O524" s="264" t="s">
        <v>160</v>
      </c>
      <c r="P524" s="277" t="e">
        <f>'1ここに記入'!$G$10</f>
        <v>#N/A</v>
      </c>
      <c r="Q524" s="286"/>
      <c r="R524" s="280"/>
      <c r="S524" s="264" t="s">
        <v>161</v>
      </c>
      <c r="T524" s="296" t="e">
        <f>'1ここに記入'!$I$10</f>
        <v>#N/A</v>
      </c>
      <c r="U524" s="297"/>
      <c r="V524" s="297"/>
      <c r="W524" s="297"/>
      <c r="X524" s="298"/>
    </row>
    <row r="525" spans="2:25" ht="15" customHeight="1">
      <c r="B525" s="264"/>
      <c r="C525" s="277"/>
      <c r="D525" s="286"/>
      <c r="E525" s="280"/>
      <c r="F525" s="264"/>
      <c r="G525" s="296"/>
      <c r="H525" s="297"/>
      <c r="I525" s="297"/>
      <c r="J525" s="297"/>
      <c r="K525" s="298"/>
      <c r="L525" s="101"/>
      <c r="M525" s="159"/>
      <c r="N525" s="99"/>
      <c r="O525" s="264"/>
      <c r="P525" s="277"/>
      <c r="Q525" s="286"/>
      <c r="R525" s="280"/>
      <c r="S525" s="264"/>
      <c r="T525" s="296"/>
      <c r="U525" s="297"/>
      <c r="V525" s="297"/>
      <c r="W525" s="297"/>
      <c r="X525" s="298"/>
    </row>
    <row r="526" spans="2:25" ht="15" customHeight="1">
      <c r="B526" s="264"/>
      <c r="C526" s="277"/>
      <c r="D526" s="286"/>
      <c r="E526" s="280"/>
      <c r="F526" s="264"/>
      <c r="G526" s="296"/>
      <c r="H526" s="297"/>
      <c r="I526" s="297"/>
      <c r="J526" s="297"/>
      <c r="K526" s="298"/>
      <c r="L526" s="101"/>
      <c r="M526" s="159"/>
      <c r="N526" s="99"/>
      <c r="O526" s="264"/>
      <c r="P526" s="277"/>
      <c r="Q526" s="286"/>
      <c r="R526" s="280"/>
      <c r="S526" s="264"/>
      <c r="T526" s="296"/>
      <c r="U526" s="297"/>
      <c r="V526" s="297"/>
      <c r="W526" s="297"/>
      <c r="X526" s="298"/>
    </row>
    <row r="527" spans="2:25" ht="15" customHeight="1" thickBot="1">
      <c r="B527" s="288"/>
      <c r="C527" s="278"/>
      <c r="D527" s="287"/>
      <c r="E527" s="281"/>
      <c r="F527" s="288"/>
      <c r="G527" s="299"/>
      <c r="H527" s="300"/>
      <c r="I527" s="300"/>
      <c r="J527" s="300"/>
      <c r="K527" s="301"/>
      <c r="L527" s="101"/>
      <c r="M527" s="159"/>
      <c r="N527" s="99"/>
      <c r="O527" s="288"/>
      <c r="P527" s="278"/>
      <c r="Q527" s="287"/>
      <c r="R527" s="281"/>
      <c r="S527" s="288"/>
      <c r="T527" s="299"/>
      <c r="U527" s="300"/>
      <c r="V527" s="300"/>
      <c r="W527" s="300"/>
      <c r="X527" s="301"/>
    </row>
    <row r="528" spans="2:25" ht="15" customHeight="1">
      <c r="B528" s="263" t="s">
        <v>162</v>
      </c>
      <c r="C528" s="265">
        <f>VLOOKUP(B519,'1ここに記入'!$A$13:$M$246,10)</f>
        <v>0</v>
      </c>
      <c r="D528" s="266"/>
      <c r="E528" s="266"/>
      <c r="F528" s="266"/>
      <c r="G528" s="266"/>
      <c r="H528" s="266"/>
      <c r="I528" s="267"/>
      <c r="J528" s="263" t="s">
        <v>203</v>
      </c>
      <c r="K528" s="321">
        <f>VLOOKUP(B519,'1ここに記入'!$A$13:$M$246,12)</f>
        <v>0</v>
      </c>
      <c r="L528" s="34"/>
      <c r="M528" s="160"/>
      <c r="N528" s="36"/>
      <c r="O528" s="263" t="s">
        <v>162</v>
      </c>
      <c r="P528" s="265">
        <f>VLOOKUP(O519,'1ここに記入'!$A$13:$M$246,10)</f>
        <v>0</v>
      </c>
      <c r="Q528" s="266"/>
      <c r="R528" s="266"/>
      <c r="S528" s="266"/>
      <c r="T528" s="266"/>
      <c r="U528" s="266"/>
      <c r="V528" s="267"/>
      <c r="W528" s="263" t="s">
        <v>203</v>
      </c>
      <c r="X528" s="321">
        <f>VLOOKUP(O519,'1ここに記入'!$A$13:$M$246,12)</f>
        <v>0</v>
      </c>
    </row>
    <row r="529" spans="2:24" ht="15" customHeight="1">
      <c r="B529" s="264"/>
      <c r="C529" s="268"/>
      <c r="D529" s="269"/>
      <c r="E529" s="269"/>
      <c r="F529" s="269"/>
      <c r="G529" s="269"/>
      <c r="H529" s="269"/>
      <c r="I529" s="270"/>
      <c r="J529" s="264"/>
      <c r="K529" s="322"/>
      <c r="L529" s="34"/>
      <c r="M529" s="160"/>
      <c r="N529" s="36"/>
      <c r="O529" s="264"/>
      <c r="P529" s="268"/>
      <c r="Q529" s="269"/>
      <c r="R529" s="269"/>
      <c r="S529" s="269"/>
      <c r="T529" s="269"/>
      <c r="U529" s="269"/>
      <c r="V529" s="270"/>
      <c r="W529" s="264"/>
      <c r="X529" s="322"/>
    </row>
    <row r="530" spans="2:24" ht="15" customHeight="1">
      <c r="B530" s="264"/>
      <c r="C530" s="268"/>
      <c r="D530" s="269"/>
      <c r="E530" s="269"/>
      <c r="F530" s="269"/>
      <c r="G530" s="269"/>
      <c r="H530" s="269"/>
      <c r="I530" s="270"/>
      <c r="J530" s="264"/>
      <c r="K530" s="322"/>
      <c r="L530" s="130"/>
      <c r="M530" s="161"/>
      <c r="N530" s="38"/>
      <c r="O530" s="264"/>
      <c r="P530" s="268"/>
      <c r="Q530" s="269"/>
      <c r="R530" s="269"/>
      <c r="S530" s="269"/>
      <c r="T530" s="269"/>
      <c r="U530" s="269"/>
      <c r="V530" s="270"/>
      <c r="W530" s="264"/>
      <c r="X530" s="322"/>
    </row>
    <row r="531" spans="2:24" ht="15" customHeight="1">
      <c r="B531" s="264"/>
      <c r="C531" s="268"/>
      <c r="D531" s="269"/>
      <c r="E531" s="269"/>
      <c r="F531" s="269"/>
      <c r="G531" s="269"/>
      <c r="H531" s="269"/>
      <c r="I531" s="270"/>
      <c r="J531" s="264"/>
      <c r="K531" s="322"/>
      <c r="L531" s="130"/>
      <c r="M531" s="161"/>
      <c r="N531" s="38"/>
      <c r="O531" s="264"/>
      <c r="P531" s="268"/>
      <c r="Q531" s="269"/>
      <c r="R531" s="269"/>
      <c r="S531" s="269"/>
      <c r="T531" s="269"/>
      <c r="U531" s="269"/>
      <c r="V531" s="270"/>
      <c r="W531" s="264"/>
      <c r="X531" s="322"/>
    </row>
    <row r="532" spans="2:24" ht="15" customHeight="1">
      <c r="B532" s="271" t="s">
        <v>1881</v>
      </c>
      <c r="C532" s="268">
        <f>VLOOKUP(B519,'1ここに記入'!$A$13:$M$246,11)</f>
        <v>0</v>
      </c>
      <c r="D532" s="269"/>
      <c r="E532" s="269"/>
      <c r="F532" s="269"/>
      <c r="G532" s="269"/>
      <c r="H532" s="269"/>
      <c r="I532" s="270"/>
      <c r="J532" s="264"/>
      <c r="K532" s="322"/>
      <c r="L532" s="130"/>
      <c r="M532" s="161"/>
      <c r="N532" s="38"/>
      <c r="O532" s="271" t="s">
        <v>1881</v>
      </c>
      <c r="P532" s="268">
        <f>VLOOKUP(O519,'1ここに記入'!$A$13:$M$246,11)</f>
        <v>0</v>
      </c>
      <c r="Q532" s="269"/>
      <c r="R532" s="269"/>
      <c r="S532" s="269"/>
      <c r="T532" s="269"/>
      <c r="U532" s="269"/>
      <c r="V532" s="270"/>
      <c r="W532" s="264"/>
      <c r="X532" s="322"/>
    </row>
    <row r="533" spans="2:24" ht="15" customHeight="1">
      <c r="B533" s="271"/>
      <c r="C533" s="268"/>
      <c r="D533" s="269"/>
      <c r="E533" s="269"/>
      <c r="F533" s="269"/>
      <c r="G533" s="269"/>
      <c r="H533" s="269"/>
      <c r="I533" s="270"/>
      <c r="J533" s="264"/>
      <c r="K533" s="322"/>
      <c r="L533" s="130"/>
      <c r="M533" s="161"/>
      <c r="N533" s="38"/>
      <c r="O533" s="271"/>
      <c r="P533" s="268"/>
      <c r="Q533" s="269"/>
      <c r="R533" s="269"/>
      <c r="S533" s="269"/>
      <c r="T533" s="269"/>
      <c r="U533" s="269"/>
      <c r="V533" s="270"/>
      <c r="W533" s="264"/>
      <c r="X533" s="322"/>
    </row>
    <row r="534" spans="2:24" ht="15" customHeight="1">
      <c r="B534" s="271"/>
      <c r="C534" s="268"/>
      <c r="D534" s="269"/>
      <c r="E534" s="269"/>
      <c r="F534" s="269"/>
      <c r="G534" s="269"/>
      <c r="H534" s="269"/>
      <c r="I534" s="270"/>
      <c r="J534" s="264"/>
      <c r="K534" s="322"/>
      <c r="L534" s="130"/>
      <c r="M534" s="161"/>
      <c r="N534" s="38"/>
      <c r="O534" s="271"/>
      <c r="P534" s="268"/>
      <c r="Q534" s="269"/>
      <c r="R534" s="269"/>
      <c r="S534" s="269"/>
      <c r="T534" s="269"/>
      <c r="U534" s="269"/>
      <c r="V534" s="270"/>
      <c r="W534" s="264"/>
      <c r="X534" s="322"/>
    </row>
    <row r="535" spans="2:24" ht="15" customHeight="1" thickBot="1">
      <c r="B535" s="272"/>
      <c r="C535" s="273"/>
      <c r="D535" s="274"/>
      <c r="E535" s="274"/>
      <c r="F535" s="274"/>
      <c r="G535" s="274"/>
      <c r="H535" s="274"/>
      <c r="I535" s="275"/>
      <c r="J535" s="288"/>
      <c r="K535" s="323"/>
      <c r="L535" s="130"/>
      <c r="M535" s="161"/>
      <c r="N535" s="38"/>
      <c r="O535" s="272"/>
      <c r="P535" s="273"/>
      <c r="Q535" s="274"/>
      <c r="R535" s="274"/>
      <c r="S535" s="274"/>
      <c r="T535" s="274"/>
      <c r="U535" s="274"/>
      <c r="V535" s="275"/>
      <c r="W535" s="288"/>
      <c r="X535" s="323"/>
    </row>
    <row r="536" spans="2:24" ht="15" customHeight="1">
      <c r="B536" s="263" t="s">
        <v>163</v>
      </c>
      <c r="C536" s="276">
        <f>VLOOKUP(B519,'1ここに記入'!$A$13:$M$246,5)</f>
        <v>0</v>
      </c>
      <c r="D536" s="279" t="str">
        <f>VLOOKUP(B519,'1ここに記入'!$A$13:$M$246,6)</f>
        <v>　</v>
      </c>
      <c r="E536" s="282" t="s">
        <v>164</v>
      </c>
      <c r="F536" s="276">
        <f>VLOOKUP(B519,'1ここに記入'!$A$13:$M$246,8)</f>
        <v>0</v>
      </c>
      <c r="G536" s="285" t="e">
        <f>VLOOKUP(F530,'1ここに記入'!$A$13:$M$246,2)</f>
        <v>#N/A</v>
      </c>
      <c r="H536" s="285" t="e">
        <f>VLOOKUP(G530,'1ここに記入'!$A$13:$M$246,2)</f>
        <v>#N/A</v>
      </c>
      <c r="I536" s="285" t="e">
        <f>VLOOKUP(H530,'1ここに記入'!$A$13:$M$246,2)</f>
        <v>#N/A</v>
      </c>
      <c r="J536" s="285" t="e">
        <f>VLOOKUP(I530,'1ここに記入'!$A$13:$M$246,2)</f>
        <v>#N/A</v>
      </c>
      <c r="K536" s="279" t="e">
        <f>VLOOKUP(J530,'1ここに記入'!$A$13:$M$246,2)</f>
        <v>#N/A</v>
      </c>
      <c r="L536" s="98"/>
      <c r="M536" s="159"/>
      <c r="N536" s="99"/>
      <c r="O536" s="263" t="s">
        <v>163</v>
      </c>
      <c r="P536" s="276">
        <f>VLOOKUP(O519,'1ここに記入'!$A$13:$M$246,5)</f>
        <v>0</v>
      </c>
      <c r="Q536" s="279" t="str">
        <f>VLOOKUP(O519,'1ここに記入'!$A$13:$M$246,6)</f>
        <v>　</v>
      </c>
      <c r="R536" s="282" t="s">
        <v>164</v>
      </c>
      <c r="S536" s="276">
        <f>VLOOKUP(O519,'1ここに記入'!$A$13:$M$246,8)</f>
        <v>0</v>
      </c>
      <c r="T536" s="285" t="e">
        <f>VLOOKUP(S530,'1ここに記入'!$A$13:$M$246,2)</f>
        <v>#N/A</v>
      </c>
      <c r="U536" s="285" t="e">
        <f>VLOOKUP(T530,'1ここに記入'!$A$13:$M$246,2)</f>
        <v>#N/A</v>
      </c>
      <c r="V536" s="285" t="e">
        <f>VLOOKUP(U530,'1ここに記入'!$A$13:$M$246,2)</f>
        <v>#N/A</v>
      </c>
      <c r="W536" s="285" t="e">
        <f>VLOOKUP(V530,'1ここに記入'!$A$13:$M$246,2)</f>
        <v>#N/A</v>
      </c>
      <c r="X536" s="279" t="e">
        <f>VLOOKUP(W530,'1ここに記入'!$A$13:$M$246,2)</f>
        <v>#N/A</v>
      </c>
    </row>
    <row r="537" spans="2:24" ht="15" customHeight="1">
      <c r="B537" s="264"/>
      <c r="C537" s="277"/>
      <c r="D537" s="280"/>
      <c r="E537" s="283"/>
      <c r="F537" s="277"/>
      <c r="G537" s="286"/>
      <c r="H537" s="286"/>
      <c r="I537" s="286"/>
      <c r="J537" s="286"/>
      <c r="K537" s="280"/>
      <c r="L537" s="98"/>
      <c r="M537" s="159"/>
      <c r="N537" s="99"/>
      <c r="O537" s="264"/>
      <c r="P537" s="277"/>
      <c r="Q537" s="280"/>
      <c r="R537" s="283"/>
      <c r="S537" s="277"/>
      <c r="T537" s="286"/>
      <c r="U537" s="286"/>
      <c r="V537" s="286"/>
      <c r="W537" s="286"/>
      <c r="X537" s="280"/>
    </row>
    <row r="538" spans="2:24" ht="15" customHeight="1">
      <c r="B538" s="264"/>
      <c r="C538" s="277"/>
      <c r="D538" s="280"/>
      <c r="E538" s="283"/>
      <c r="F538" s="277"/>
      <c r="G538" s="286"/>
      <c r="H538" s="286"/>
      <c r="I538" s="286"/>
      <c r="J538" s="286"/>
      <c r="K538" s="280"/>
      <c r="L538" s="98"/>
      <c r="M538" s="159"/>
      <c r="N538" s="99"/>
      <c r="O538" s="264"/>
      <c r="P538" s="277"/>
      <c r="Q538" s="280"/>
      <c r="R538" s="283"/>
      <c r="S538" s="277"/>
      <c r="T538" s="286"/>
      <c r="U538" s="286"/>
      <c r="V538" s="286"/>
      <c r="W538" s="286"/>
      <c r="X538" s="280"/>
    </row>
    <row r="539" spans="2:24" ht="15" customHeight="1" thickBot="1">
      <c r="B539" s="288"/>
      <c r="C539" s="278"/>
      <c r="D539" s="281"/>
      <c r="E539" s="284"/>
      <c r="F539" s="278"/>
      <c r="G539" s="287"/>
      <c r="H539" s="286"/>
      <c r="I539" s="286"/>
      <c r="J539" s="286"/>
      <c r="K539" s="280"/>
      <c r="L539" s="98"/>
      <c r="M539" s="159"/>
      <c r="N539" s="99"/>
      <c r="O539" s="288"/>
      <c r="P539" s="278"/>
      <c r="Q539" s="281"/>
      <c r="R539" s="284"/>
      <c r="S539" s="278"/>
      <c r="T539" s="287"/>
      <c r="U539" s="286"/>
      <c r="V539" s="286"/>
      <c r="W539" s="286"/>
      <c r="X539" s="280"/>
    </row>
    <row r="540" spans="2:24" ht="15" customHeight="1" thickTop="1">
      <c r="B540" s="263" t="s">
        <v>165</v>
      </c>
      <c r="C540" s="293">
        <f>VLOOKUP(B519,'1ここに記入'!$A$13:$M$246,9)</f>
        <v>0</v>
      </c>
      <c r="D540" s="294" t="e">
        <f>VLOOKUP(C538,'1ここに記入'!$A$13:$M$246,2)</f>
        <v>#N/A</v>
      </c>
      <c r="E540" s="294" t="e">
        <f>VLOOKUP(D538,'1ここに記入'!$A$13:$M$246,2)</f>
        <v>#N/A</v>
      </c>
      <c r="F540" s="294" t="e">
        <f>VLOOKUP(E538,'1ここに記入'!$A$13:$M$246,2)</f>
        <v>#N/A</v>
      </c>
      <c r="G540" s="302" t="e">
        <f>VLOOKUP(F538,'1ここに記入'!$A$13:$M$246,2)</f>
        <v>#N/A</v>
      </c>
      <c r="H540" s="305" t="s">
        <v>167</v>
      </c>
      <c r="I540" s="308">
        <f>'1ここに記入'!$G$9</f>
        <v>0</v>
      </c>
      <c r="J540" s="309"/>
      <c r="K540" s="310"/>
      <c r="L540" s="102"/>
      <c r="M540" s="162"/>
      <c r="N540" s="103"/>
      <c r="O540" s="263" t="s">
        <v>165</v>
      </c>
      <c r="P540" s="293">
        <f>VLOOKUP(O519,'1ここに記入'!$A$13:$M$246,9)</f>
        <v>0</v>
      </c>
      <c r="Q540" s="294" t="e">
        <f>VLOOKUP(P538,'1ここに記入'!$A$13:$M$246,2)</f>
        <v>#N/A</v>
      </c>
      <c r="R540" s="294" t="e">
        <f>VLOOKUP(Q538,'1ここに記入'!$A$13:$M$246,2)</f>
        <v>#N/A</v>
      </c>
      <c r="S540" s="294" t="e">
        <f>VLOOKUP(R538,'1ここに記入'!$A$13:$M$246,2)</f>
        <v>#N/A</v>
      </c>
      <c r="T540" s="302" t="e">
        <f>VLOOKUP(S538,'1ここに記入'!$A$13:$M$246,2)</f>
        <v>#N/A</v>
      </c>
      <c r="U540" s="305" t="s">
        <v>167</v>
      </c>
      <c r="V540" s="308">
        <f>'1ここに記入'!$G$9</f>
        <v>0</v>
      </c>
      <c r="W540" s="309"/>
      <c r="X540" s="310"/>
    </row>
    <row r="541" spans="2:24" ht="15" customHeight="1">
      <c r="B541" s="264"/>
      <c r="C541" s="296"/>
      <c r="D541" s="297"/>
      <c r="E541" s="297"/>
      <c r="F541" s="297"/>
      <c r="G541" s="303"/>
      <c r="H541" s="306"/>
      <c r="I541" s="311"/>
      <c r="J541" s="312"/>
      <c r="K541" s="313"/>
      <c r="L541" s="102"/>
      <c r="M541" s="162"/>
      <c r="N541" s="103"/>
      <c r="O541" s="264"/>
      <c r="P541" s="296"/>
      <c r="Q541" s="297"/>
      <c r="R541" s="297"/>
      <c r="S541" s="297"/>
      <c r="T541" s="303"/>
      <c r="U541" s="306"/>
      <c r="V541" s="311"/>
      <c r="W541" s="312"/>
      <c r="X541" s="313"/>
    </row>
    <row r="542" spans="2:24" ht="15" customHeight="1" thickBot="1">
      <c r="B542" s="288"/>
      <c r="C542" s="299"/>
      <c r="D542" s="300"/>
      <c r="E542" s="300"/>
      <c r="F542" s="300"/>
      <c r="G542" s="304"/>
      <c r="H542" s="306"/>
      <c r="I542" s="311"/>
      <c r="J542" s="312"/>
      <c r="K542" s="313"/>
      <c r="L542" s="102"/>
      <c r="M542" s="162"/>
      <c r="N542" s="103"/>
      <c r="O542" s="288"/>
      <c r="P542" s="299"/>
      <c r="Q542" s="300"/>
      <c r="R542" s="300"/>
      <c r="S542" s="300"/>
      <c r="T542" s="304"/>
      <c r="U542" s="306"/>
      <c r="V542" s="311"/>
      <c r="W542" s="312"/>
      <c r="X542" s="313"/>
    </row>
    <row r="543" spans="2:24" ht="15" customHeight="1" thickBot="1">
      <c r="B543" s="317" t="s">
        <v>166</v>
      </c>
      <c r="C543" s="317"/>
      <c r="D543" s="317"/>
      <c r="E543" s="317"/>
      <c r="F543" s="317"/>
      <c r="G543" s="318"/>
      <c r="H543" s="307"/>
      <c r="I543" s="314"/>
      <c r="J543" s="315"/>
      <c r="K543" s="316"/>
      <c r="L543" s="102"/>
      <c r="M543" s="163"/>
      <c r="N543" s="41"/>
      <c r="O543" s="317" t="s">
        <v>166</v>
      </c>
      <c r="P543" s="317"/>
      <c r="Q543" s="317"/>
      <c r="R543" s="317"/>
      <c r="S543" s="317"/>
      <c r="T543" s="318"/>
      <c r="U543" s="307"/>
      <c r="V543" s="314"/>
      <c r="W543" s="315"/>
      <c r="X543" s="316"/>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324" t="s">
        <v>1982</v>
      </c>
      <c r="C546" s="324"/>
      <c r="D546" s="324"/>
      <c r="E546" s="324"/>
      <c r="F546" s="324"/>
      <c r="G546" s="324"/>
      <c r="H546" s="324"/>
      <c r="I546" s="324"/>
      <c r="J546" s="324"/>
      <c r="K546" s="324"/>
      <c r="L546" s="156"/>
      <c r="M546" s="164"/>
      <c r="N546" s="156"/>
      <c r="O546" s="324" t="s">
        <v>1982</v>
      </c>
      <c r="P546" s="324"/>
      <c r="Q546" s="324"/>
      <c r="R546" s="324"/>
      <c r="S546" s="324"/>
      <c r="T546" s="324"/>
      <c r="U546" s="324"/>
      <c r="V546" s="324"/>
      <c r="W546" s="324"/>
      <c r="X546" s="324"/>
    </row>
    <row r="547" spans="2:25" ht="15" customHeight="1">
      <c r="B547" s="132"/>
      <c r="C547" s="319" t="str">
        <f>'1ここに記入'!$B$3&amp;"県教美展　特選確認票"</f>
        <v>第72回県教美展　特選確認票</v>
      </c>
      <c r="D547" s="319"/>
      <c r="E547" s="319"/>
      <c r="F547" s="319"/>
      <c r="G547" s="319"/>
      <c r="H547" s="319"/>
      <c r="I547" s="319"/>
      <c r="J547" s="319"/>
      <c r="K547" s="319"/>
      <c r="L547" s="104"/>
      <c r="M547" s="157"/>
      <c r="N547" s="104"/>
      <c r="O547" s="132"/>
      <c r="P547" s="319" t="str">
        <f>'1ここに記入'!$B$3&amp;"県教美展　特選確認票"</f>
        <v>第72回県教美展　特選確認票</v>
      </c>
      <c r="Q547" s="319"/>
      <c r="R547" s="319"/>
      <c r="S547" s="319"/>
      <c r="T547" s="319"/>
      <c r="U547" s="319"/>
      <c r="V547" s="319"/>
      <c r="W547" s="319"/>
      <c r="X547" s="319"/>
    </row>
    <row r="548" spans="2:25" ht="15" customHeight="1" thickBot="1">
      <c r="B548" s="165"/>
      <c r="C548" s="320"/>
      <c r="D548" s="320"/>
      <c r="E548" s="320"/>
      <c r="F548" s="320"/>
      <c r="G548" s="320"/>
      <c r="H548" s="320"/>
      <c r="I548" s="320"/>
      <c r="J548" s="320"/>
      <c r="K548" s="320"/>
      <c r="L548" s="104"/>
      <c r="M548" s="157"/>
      <c r="N548" s="104"/>
      <c r="O548" s="165"/>
      <c r="P548" s="320"/>
      <c r="Q548" s="320"/>
      <c r="R548" s="320"/>
      <c r="S548" s="320"/>
      <c r="T548" s="320"/>
      <c r="U548" s="320"/>
      <c r="V548" s="320"/>
      <c r="W548" s="320"/>
      <c r="X548" s="320"/>
    </row>
    <row r="549" spans="2:25" ht="15" customHeight="1" thickTop="1" thickBot="1">
      <c r="B549" s="144" t="s">
        <v>157</v>
      </c>
      <c r="C549" s="289">
        <f>VLOOKUP(B519,'1ここに記入'!$A$13:$M$246,2)</f>
        <v>0</v>
      </c>
      <c r="D549" s="289">
        <f>VLOOKUP(B519,'1ここに記入'!$A$13:$M$246,3)</f>
        <v>0</v>
      </c>
      <c r="E549" s="289">
        <f>VLOOKUP(B519,'1ここに記入'!$A$13:$M$246,4)</f>
        <v>0</v>
      </c>
      <c r="F549" s="289">
        <f>VLOOKUP(B519,'1ここに記入'!$A$13:$M$246,5)</f>
        <v>0</v>
      </c>
      <c r="G549" s="289" t="str">
        <f>VLOOKUP(B519,'1ここに記入'!$A$13:$M$246,13)</f>
        <v>00</v>
      </c>
      <c r="H549" s="290" t="e">
        <f>'1ここに記入'!$H$10</f>
        <v>#N/A</v>
      </c>
      <c r="I549" s="291"/>
      <c r="J549" s="291"/>
      <c r="K549" s="292" t="s">
        <v>158</v>
      </c>
      <c r="L549" s="104"/>
      <c r="M549" s="157"/>
      <c r="N549" s="104"/>
      <c r="O549" s="144" t="s">
        <v>157</v>
      </c>
      <c r="P549" s="289">
        <f>VLOOKUP(O519,'1ここに記入'!$A$13:$M$246,2)</f>
        <v>0</v>
      </c>
      <c r="Q549" s="289">
        <f>VLOOKUP(O519,'1ここに記入'!$A$13:$M$246,3)</f>
        <v>0</v>
      </c>
      <c r="R549" s="289">
        <f>VLOOKUP(O519,'1ここに記入'!$A$13:$M$246,4)</f>
        <v>0</v>
      </c>
      <c r="S549" s="289">
        <f>VLOOKUP(O519,'1ここに記入'!$A$13:$M$246,5)</f>
        <v>0</v>
      </c>
      <c r="T549" s="289" t="str">
        <f>VLOOKUP(O519,'1ここに記入'!$A$13:$M$246,13)</f>
        <v>00</v>
      </c>
      <c r="U549" s="290" t="e">
        <f>'1ここに記入'!$H$10</f>
        <v>#N/A</v>
      </c>
      <c r="V549" s="291"/>
      <c r="W549" s="291"/>
      <c r="X549" s="292" t="s">
        <v>158</v>
      </c>
    </row>
    <row r="550" spans="2:25" ht="15" customHeight="1" thickTop="1" thickBot="1">
      <c r="B550" s="145"/>
      <c r="C550" s="289"/>
      <c r="D550" s="289"/>
      <c r="E550" s="289"/>
      <c r="F550" s="289"/>
      <c r="G550" s="289"/>
      <c r="H550" s="290"/>
      <c r="I550" s="291"/>
      <c r="J550" s="291"/>
      <c r="K550" s="292"/>
      <c r="L550" s="104"/>
      <c r="M550" s="157"/>
      <c r="N550" s="104"/>
      <c r="O550" s="145"/>
      <c r="P550" s="289"/>
      <c r="Q550" s="289"/>
      <c r="R550" s="289"/>
      <c r="S550" s="289"/>
      <c r="T550" s="289"/>
      <c r="U550" s="290"/>
      <c r="V550" s="291"/>
      <c r="W550" s="291"/>
      <c r="X550" s="292"/>
    </row>
    <row r="551" spans="2:25" ht="15" customHeight="1" thickTop="1" thickBot="1">
      <c r="B551" s="146" t="s">
        <v>159</v>
      </c>
      <c r="C551" s="289"/>
      <c r="D551" s="289"/>
      <c r="E551" s="289"/>
      <c r="F551" s="289"/>
      <c r="G551" s="289"/>
      <c r="H551" s="290"/>
      <c r="I551" s="291"/>
      <c r="J551" s="291"/>
      <c r="K551" s="292"/>
      <c r="L551" s="104"/>
      <c r="M551" s="157"/>
      <c r="N551" s="104"/>
      <c r="O551" s="146" t="s">
        <v>159</v>
      </c>
      <c r="P551" s="289"/>
      <c r="Q551" s="289"/>
      <c r="R551" s="289"/>
      <c r="S551" s="289"/>
      <c r="T551" s="289"/>
      <c r="U551" s="290"/>
      <c r="V551" s="291"/>
      <c r="W551" s="291"/>
      <c r="X551" s="292"/>
    </row>
    <row r="552" spans="2:25" ht="15" customHeight="1" thickTop="1">
      <c r="B552" s="263" t="s">
        <v>160</v>
      </c>
      <c r="C552" s="276" t="e">
        <f>'1ここに記入'!$G$10</f>
        <v>#N/A</v>
      </c>
      <c r="D552" s="285"/>
      <c r="E552" s="279"/>
      <c r="F552" s="263" t="s">
        <v>161</v>
      </c>
      <c r="G552" s="293" t="e">
        <f>'1ここに記入'!$I$10</f>
        <v>#N/A</v>
      </c>
      <c r="H552" s="294"/>
      <c r="I552" s="294"/>
      <c r="J552" s="294"/>
      <c r="K552" s="295"/>
      <c r="L552" s="100"/>
      <c r="M552" s="159"/>
      <c r="N552" s="99"/>
      <c r="O552" s="263" t="s">
        <v>160</v>
      </c>
      <c r="P552" s="276" t="e">
        <f>'1ここに記入'!$G$10</f>
        <v>#N/A</v>
      </c>
      <c r="Q552" s="285"/>
      <c r="R552" s="279"/>
      <c r="S552" s="263" t="s">
        <v>161</v>
      </c>
      <c r="T552" s="293" t="e">
        <f>'1ここに記入'!$I$10</f>
        <v>#N/A</v>
      </c>
      <c r="U552" s="294"/>
      <c r="V552" s="294"/>
      <c r="W552" s="294"/>
      <c r="X552" s="295"/>
      <c r="Y552" s="143"/>
    </row>
    <row r="553" spans="2:25" ht="15" customHeight="1">
      <c r="B553" s="264"/>
      <c r="C553" s="277"/>
      <c r="D553" s="286"/>
      <c r="E553" s="280"/>
      <c r="F553" s="264"/>
      <c r="G553" s="296"/>
      <c r="H553" s="297"/>
      <c r="I553" s="297"/>
      <c r="J553" s="297"/>
      <c r="K553" s="298"/>
      <c r="L553" s="101"/>
      <c r="M553" s="159"/>
      <c r="N553" s="99"/>
      <c r="O553" s="264"/>
      <c r="P553" s="277"/>
      <c r="Q553" s="286"/>
      <c r="R553" s="280"/>
      <c r="S553" s="264"/>
      <c r="T553" s="296"/>
      <c r="U553" s="297"/>
      <c r="V553" s="297"/>
      <c r="W553" s="297"/>
      <c r="X553" s="298"/>
      <c r="Y553" s="143"/>
    </row>
    <row r="554" spans="2:25" ht="15" customHeight="1" thickBot="1">
      <c r="B554" s="288"/>
      <c r="C554" s="278"/>
      <c r="D554" s="287"/>
      <c r="E554" s="281"/>
      <c r="F554" s="288"/>
      <c r="G554" s="299"/>
      <c r="H554" s="300"/>
      <c r="I554" s="300"/>
      <c r="J554" s="300"/>
      <c r="K554" s="301"/>
      <c r="L554" s="101"/>
      <c r="M554" s="159"/>
      <c r="N554" s="99"/>
      <c r="O554" s="288"/>
      <c r="P554" s="278"/>
      <c r="Q554" s="287"/>
      <c r="R554" s="281"/>
      <c r="S554" s="288"/>
      <c r="T554" s="299"/>
      <c r="U554" s="300"/>
      <c r="V554" s="300"/>
      <c r="W554" s="300"/>
      <c r="X554" s="301"/>
      <c r="Y554" s="143"/>
    </row>
    <row r="555" spans="2:25" ht="15" customHeight="1">
      <c r="B555" s="263" t="s">
        <v>162</v>
      </c>
      <c r="C555" s="265">
        <f>VLOOKUP(B519,'1ここに記入'!$A$13:$M$246,10)</f>
        <v>0</v>
      </c>
      <c r="D555" s="266"/>
      <c r="E555" s="266"/>
      <c r="F555" s="266"/>
      <c r="G555" s="266"/>
      <c r="H555" s="266"/>
      <c r="I555" s="266"/>
      <c r="J555" s="266"/>
      <c r="K555" s="267"/>
      <c r="L555" s="34"/>
      <c r="M555" s="160"/>
      <c r="N555" s="36"/>
      <c r="O555" s="263" t="s">
        <v>162</v>
      </c>
      <c r="P555" s="265">
        <f>VLOOKUP(O519,'1ここに記入'!$A$13:$M$246,10)</f>
        <v>0</v>
      </c>
      <c r="Q555" s="266"/>
      <c r="R555" s="266"/>
      <c r="S555" s="266"/>
      <c r="T555" s="266"/>
      <c r="U555" s="266"/>
      <c r="V555" s="266"/>
      <c r="W555" s="266"/>
      <c r="X555" s="267"/>
      <c r="Y555" s="143"/>
    </row>
    <row r="556" spans="2:25" ht="15" customHeight="1">
      <c r="B556" s="264"/>
      <c r="C556" s="268"/>
      <c r="D556" s="269"/>
      <c r="E556" s="269"/>
      <c r="F556" s="269"/>
      <c r="G556" s="269"/>
      <c r="H556" s="269"/>
      <c r="I556" s="269"/>
      <c r="J556" s="269"/>
      <c r="K556" s="270"/>
      <c r="L556" s="130"/>
      <c r="M556" s="161"/>
      <c r="N556" s="38"/>
      <c r="O556" s="264"/>
      <c r="P556" s="268"/>
      <c r="Q556" s="269"/>
      <c r="R556" s="269"/>
      <c r="S556" s="269"/>
      <c r="T556" s="269"/>
      <c r="U556" s="269"/>
      <c r="V556" s="269"/>
      <c r="W556" s="269"/>
      <c r="X556" s="270"/>
      <c r="Y556" s="143"/>
    </row>
    <row r="557" spans="2:25" ht="15" customHeight="1">
      <c r="B557" s="264"/>
      <c r="C557" s="268"/>
      <c r="D557" s="269"/>
      <c r="E557" s="269"/>
      <c r="F557" s="269"/>
      <c r="G557" s="269"/>
      <c r="H557" s="269"/>
      <c r="I557" s="269"/>
      <c r="J557" s="269"/>
      <c r="K557" s="270"/>
      <c r="L557" s="130"/>
      <c r="M557" s="161"/>
      <c r="N557" s="38"/>
      <c r="O557" s="264"/>
      <c r="P557" s="268"/>
      <c r="Q557" s="269"/>
      <c r="R557" s="269"/>
      <c r="S557" s="269"/>
      <c r="T557" s="269"/>
      <c r="U557" s="269"/>
      <c r="V557" s="269"/>
      <c r="W557" s="269"/>
      <c r="X557" s="270"/>
      <c r="Y557" s="143"/>
    </row>
    <row r="558" spans="2:25" ht="15" customHeight="1">
      <c r="B558" s="271" t="s">
        <v>1881</v>
      </c>
      <c r="C558" s="268">
        <f>VLOOKUP(B519,'1ここに記入'!$A$13:$M$246,11)</f>
        <v>0</v>
      </c>
      <c r="D558" s="269"/>
      <c r="E558" s="269"/>
      <c r="F558" s="269"/>
      <c r="G558" s="269"/>
      <c r="H558" s="269"/>
      <c r="I558" s="269"/>
      <c r="J558" s="269"/>
      <c r="K558" s="270"/>
      <c r="L558" s="98"/>
      <c r="M558" s="159"/>
      <c r="N558" s="99"/>
      <c r="O558" s="271" t="s">
        <v>1881</v>
      </c>
      <c r="P558" s="268">
        <f>VLOOKUP(O519,'1ここに記入'!$A$13:$M$246,11)</f>
        <v>0</v>
      </c>
      <c r="Q558" s="269"/>
      <c r="R558" s="269"/>
      <c r="S558" s="269"/>
      <c r="T558" s="269"/>
      <c r="U558" s="269"/>
      <c r="V558" s="269"/>
      <c r="W558" s="269"/>
      <c r="X558" s="270"/>
      <c r="Y558" s="143"/>
    </row>
    <row r="559" spans="2:25" ht="15" customHeight="1">
      <c r="B559" s="271"/>
      <c r="C559" s="268"/>
      <c r="D559" s="269"/>
      <c r="E559" s="269"/>
      <c r="F559" s="269"/>
      <c r="G559" s="269"/>
      <c r="H559" s="269"/>
      <c r="I559" s="269"/>
      <c r="J559" s="269"/>
      <c r="K559" s="270"/>
      <c r="L559" s="98"/>
      <c r="M559" s="159"/>
      <c r="N559" s="99"/>
      <c r="O559" s="271"/>
      <c r="P559" s="268"/>
      <c r="Q559" s="269"/>
      <c r="R559" s="269"/>
      <c r="S559" s="269"/>
      <c r="T559" s="269"/>
      <c r="U559" s="269"/>
      <c r="V559" s="269"/>
      <c r="W559" s="269"/>
      <c r="X559" s="270"/>
      <c r="Y559" s="143"/>
    </row>
    <row r="560" spans="2:25" ht="15" customHeight="1" thickBot="1">
      <c r="B560" s="272"/>
      <c r="C560" s="273"/>
      <c r="D560" s="274"/>
      <c r="E560" s="274"/>
      <c r="F560" s="274"/>
      <c r="G560" s="274"/>
      <c r="H560" s="274"/>
      <c r="I560" s="274"/>
      <c r="J560" s="274"/>
      <c r="K560" s="275"/>
      <c r="L560" s="98"/>
      <c r="M560" s="159"/>
      <c r="N560" s="99"/>
      <c r="O560" s="272"/>
      <c r="P560" s="273"/>
      <c r="Q560" s="274"/>
      <c r="R560" s="274"/>
      <c r="S560" s="274"/>
      <c r="T560" s="274"/>
      <c r="U560" s="274"/>
      <c r="V560" s="274"/>
      <c r="W560" s="274"/>
      <c r="X560" s="275"/>
      <c r="Y560" s="143"/>
    </row>
    <row r="561" spans="2:25" ht="15" customHeight="1">
      <c r="B561" s="263" t="s">
        <v>163</v>
      </c>
      <c r="C561" s="276">
        <f>VLOOKUP(B519,'1ここに記入'!$A$13:$M$246,5)</f>
        <v>0</v>
      </c>
      <c r="D561" s="279" t="str">
        <f>VLOOKUP(B519,'1ここに記入'!$A$13:$M$246,6)</f>
        <v>　</v>
      </c>
      <c r="E561" s="282" t="s">
        <v>164</v>
      </c>
      <c r="F561" s="276">
        <f>VLOOKUP(B519,'1ここに記入'!$A$13:$M$246,8)</f>
        <v>0</v>
      </c>
      <c r="G561" s="285" t="e">
        <f>VLOOKUP(F556,'1ここに記入'!$A$13:$M$246,2)</f>
        <v>#N/A</v>
      </c>
      <c r="H561" s="285" t="e">
        <f>VLOOKUP(G556,'1ここに記入'!$A$13:$M$246,2)</f>
        <v>#N/A</v>
      </c>
      <c r="I561" s="285" t="e">
        <f>VLOOKUP(H556,'1ここに記入'!$A$13:$M$246,2)</f>
        <v>#N/A</v>
      </c>
      <c r="J561" s="285" t="e">
        <f>VLOOKUP(I556,'1ここに記入'!$A$13:$M$246,2)</f>
        <v>#N/A</v>
      </c>
      <c r="K561" s="279" t="e">
        <f>VLOOKUP(J556,'1ここに記入'!$A$13:$M$246,2)</f>
        <v>#N/A</v>
      </c>
      <c r="L561" s="102"/>
      <c r="M561" s="162"/>
      <c r="N561" s="103"/>
      <c r="O561" s="263" t="s">
        <v>163</v>
      </c>
      <c r="P561" s="276">
        <f>VLOOKUP(O519,'1ここに記入'!$A$13:$M$246,5)</f>
        <v>0</v>
      </c>
      <c r="Q561" s="279" t="str">
        <f>VLOOKUP(O519,'1ここに記入'!$A$13:$M$246,6)</f>
        <v>　</v>
      </c>
      <c r="R561" s="282" t="s">
        <v>164</v>
      </c>
      <c r="S561" s="276">
        <f>VLOOKUP(O519,'1ここに記入'!$A$13:$M$246,8)</f>
        <v>0</v>
      </c>
      <c r="T561" s="285" t="e">
        <f>VLOOKUP(S556,'1ここに記入'!$A$13:$M$246,2)</f>
        <v>#N/A</v>
      </c>
      <c r="U561" s="285" t="e">
        <f>VLOOKUP(T556,'1ここに記入'!$A$13:$M$246,2)</f>
        <v>#N/A</v>
      </c>
      <c r="V561" s="285" t="e">
        <f>VLOOKUP(U556,'1ここに記入'!$A$13:$M$246,2)</f>
        <v>#N/A</v>
      </c>
      <c r="W561" s="285" t="e">
        <f>VLOOKUP(V556,'1ここに記入'!$A$13:$M$246,2)</f>
        <v>#N/A</v>
      </c>
      <c r="X561" s="279" t="e">
        <f>VLOOKUP(W556,'1ここに記入'!$A$13:$M$246,2)</f>
        <v>#N/A</v>
      </c>
      <c r="Y561" s="143"/>
    </row>
    <row r="562" spans="2:25" ht="15" customHeight="1">
      <c r="B562" s="264"/>
      <c r="C562" s="277"/>
      <c r="D562" s="280"/>
      <c r="E562" s="283"/>
      <c r="F562" s="277"/>
      <c r="G562" s="286"/>
      <c r="H562" s="286"/>
      <c r="I562" s="286"/>
      <c r="J562" s="286"/>
      <c r="K562" s="280"/>
      <c r="L562" s="102"/>
      <c r="M562" s="162"/>
      <c r="N562" s="103"/>
      <c r="O562" s="264"/>
      <c r="P562" s="277"/>
      <c r="Q562" s="280"/>
      <c r="R562" s="283"/>
      <c r="S562" s="277"/>
      <c r="T562" s="286"/>
      <c r="U562" s="286"/>
      <c r="V562" s="286"/>
      <c r="W562" s="286"/>
      <c r="X562" s="280"/>
      <c r="Y562" s="143"/>
    </row>
    <row r="563" spans="2:25" ht="15" customHeight="1" thickBot="1">
      <c r="B563" s="288"/>
      <c r="C563" s="278"/>
      <c r="D563" s="281"/>
      <c r="E563" s="284"/>
      <c r="F563" s="278"/>
      <c r="G563" s="287"/>
      <c r="H563" s="287"/>
      <c r="I563" s="287"/>
      <c r="J563" s="287"/>
      <c r="K563" s="281"/>
      <c r="L563" s="102"/>
      <c r="M563" s="162"/>
      <c r="N563" s="103"/>
      <c r="O563" s="288"/>
      <c r="P563" s="278"/>
      <c r="Q563" s="281"/>
      <c r="R563" s="284"/>
      <c r="S563" s="278"/>
      <c r="T563" s="287"/>
      <c r="U563" s="287"/>
      <c r="V563" s="287"/>
      <c r="W563" s="287"/>
      <c r="X563" s="281"/>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20"/>
      <c r="E565" s="320"/>
      <c r="F565" s="320"/>
      <c r="G565" s="320"/>
      <c r="H565" s="320"/>
      <c r="I565" s="320"/>
      <c r="J565" s="320"/>
      <c r="K565" s="320"/>
      <c r="L565" s="104"/>
      <c r="M565" s="157"/>
      <c r="N565" s="104"/>
      <c r="O565" s="117" t="s">
        <v>213</v>
      </c>
      <c r="P565" s="325" t="str">
        <f>'1ここに記入'!$B$3&amp;"滋賀県教育美術展出品票"</f>
        <v>第72回滋賀県教育美術展出品票</v>
      </c>
      <c r="Q565" s="320"/>
      <c r="R565" s="320"/>
      <c r="S565" s="320"/>
      <c r="T565" s="320"/>
      <c r="U565" s="320"/>
      <c r="V565" s="320"/>
      <c r="W565" s="320"/>
      <c r="X565" s="320"/>
    </row>
    <row r="566" spans="2:25" ht="15" customHeight="1">
      <c r="B566" s="327">
        <v>25</v>
      </c>
      <c r="C566" s="325"/>
      <c r="D566" s="320"/>
      <c r="E566" s="320"/>
      <c r="F566" s="320"/>
      <c r="G566" s="320"/>
      <c r="H566" s="320"/>
      <c r="I566" s="320"/>
      <c r="J566" s="320"/>
      <c r="K566" s="320"/>
      <c r="L566" s="104"/>
      <c r="M566" s="157"/>
      <c r="N566" s="104"/>
      <c r="O566" s="327">
        <v>26</v>
      </c>
      <c r="P566" s="325"/>
      <c r="Q566" s="320"/>
      <c r="R566" s="320"/>
      <c r="S566" s="320"/>
      <c r="T566" s="320"/>
      <c r="U566" s="320"/>
      <c r="V566" s="320"/>
      <c r="W566" s="320"/>
      <c r="X566" s="320"/>
    </row>
    <row r="567" spans="2:25" ht="15" customHeight="1" thickBot="1">
      <c r="B567" s="328"/>
      <c r="C567" s="325"/>
      <c r="D567" s="320"/>
      <c r="E567" s="320"/>
      <c r="F567" s="320"/>
      <c r="G567" s="320"/>
      <c r="H567" s="326"/>
      <c r="I567" s="326"/>
      <c r="J567" s="326"/>
      <c r="K567" s="326"/>
      <c r="L567" s="104"/>
      <c r="M567" s="157"/>
      <c r="N567" s="104"/>
      <c r="O567" s="328"/>
      <c r="P567" s="325"/>
      <c r="Q567" s="320"/>
      <c r="R567" s="320"/>
      <c r="S567" s="320"/>
      <c r="T567" s="320"/>
      <c r="U567" s="326"/>
      <c r="V567" s="326"/>
      <c r="W567" s="326"/>
      <c r="X567" s="326"/>
    </row>
    <row r="568" spans="2:25" ht="15" customHeight="1" thickTop="1" thickBot="1">
      <c r="B568" s="144" t="s">
        <v>157</v>
      </c>
      <c r="C568" s="289">
        <f>VLOOKUP(B566,'1ここに記入'!$A$13:$M$246,2)</f>
        <v>0</v>
      </c>
      <c r="D568" s="289">
        <f>VLOOKUP(B566,'1ここに記入'!$A$13:$M$246,3)</f>
        <v>0</v>
      </c>
      <c r="E568" s="289">
        <f>VLOOKUP(B566,'1ここに記入'!$A$13:$M$246,4)</f>
        <v>0</v>
      </c>
      <c r="F568" s="289">
        <f>VLOOKUP(B566,'1ここに記入'!$A$13:$M$246,5)</f>
        <v>0</v>
      </c>
      <c r="G568" s="289" t="str">
        <f>VLOOKUP(B566,'1ここに記入'!$A$13:$M$246,13)</f>
        <v>00</v>
      </c>
      <c r="H568" s="290" t="e">
        <f>'1ここに記入'!$H$10</f>
        <v>#N/A</v>
      </c>
      <c r="I568" s="291"/>
      <c r="J568" s="291"/>
      <c r="K568" s="292" t="s">
        <v>158</v>
      </c>
      <c r="L568" s="118"/>
      <c r="M568" s="158"/>
      <c r="N568" s="32"/>
      <c r="O568" s="144" t="s">
        <v>157</v>
      </c>
      <c r="P568" s="289">
        <f>VLOOKUP(O566,'1ここに記入'!$A$13:$M$246,2)</f>
        <v>0</v>
      </c>
      <c r="Q568" s="289">
        <f>VLOOKUP(O566,'1ここに記入'!$A$13:$M$246,3)</f>
        <v>0</v>
      </c>
      <c r="R568" s="289">
        <f>VLOOKUP(O566,'1ここに記入'!$A$13:$M$246,4)</f>
        <v>0</v>
      </c>
      <c r="S568" s="289">
        <f>VLOOKUP(O566,'1ここに記入'!$A$13:$M$246,5)</f>
        <v>0</v>
      </c>
      <c r="T568" s="289" t="str">
        <f>VLOOKUP(O566,'1ここに記入'!$A$13:$M$246,13)</f>
        <v>00</v>
      </c>
      <c r="U568" s="290" t="e">
        <f>'1ここに記入'!$H$10</f>
        <v>#N/A</v>
      </c>
      <c r="V568" s="291"/>
      <c r="W568" s="291"/>
      <c r="X568" s="292" t="s">
        <v>158</v>
      </c>
    </row>
    <row r="569" spans="2:25" ht="15" customHeight="1" thickTop="1" thickBot="1">
      <c r="B569" s="145"/>
      <c r="C569" s="289"/>
      <c r="D569" s="289"/>
      <c r="E569" s="289"/>
      <c r="F569" s="289"/>
      <c r="G569" s="289"/>
      <c r="H569" s="290"/>
      <c r="I569" s="291"/>
      <c r="J569" s="291"/>
      <c r="K569" s="292"/>
      <c r="L569" s="118"/>
      <c r="M569" s="158"/>
      <c r="N569" s="32"/>
      <c r="O569" s="145"/>
      <c r="P569" s="289"/>
      <c r="Q569" s="289"/>
      <c r="R569" s="289"/>
      <c r="S569" s="289"/>
      <c r="T569" s="289"/>
      <c r="U569" s="290"/>
      <c r="V569" s="291"/>
      <c r="W569" s="291"/>
      <c r="X569" s="292"/>
    </row>
    <row r="570" spans="2:25" ht="15" customHeight="1" thickTop="1" thickBot="1">
      <c r="B570" s="146" t="s">
        <v>159</v>
      </c>
      <c r="C570" s="289"/>
      <c r="D570" s="289"/>
      <c r="E570" s="289"/>
      <c r="F570" s="289"/>
      <c r="G570" s="289"/>
      <c r="H570" s="290"/>
      <c r="I570" s="291"/>
      <c r="J570" s="291"/>
      <c r="K570" s="292"/>
      <c r="L570" s="118"/>
      <c r="M570" s="158"/>
      <c r="N570" s="32"/>
      <c r="O570" s="146" t="s">
        <v>159</v>
      </c>
      <c r="P570" s="289"/>
      <c r="Q570" s="289"/>
      <c r="R570" s="289"/>
      <c r="S570" s="289"/>
      <c r="T570" s="289"/>
      <c r="U570" s="290"/>
      <c r="V570" s="291"/>
      <c r="W570" s="291"/>
      <c r="X570" s="292"/>
    </row>
    <row r="571" spans="2:25" ht="15" customHeight="1" thickTop="1">
      <c r="B571" s="264" t="s">
        <v>160</v>
      </c>
      <c r="C571" s="277" t="e">
        <f>'1ここに記入'!$G$10</f>
        <v>#N/A</v>
      </c>
      <c r="D571" s="286"/>
      <c r="E571" s="280"/>
      <c r="F571" s="264" t="s">
        <v>161</v>
      </c>
      <c r="G571" s="296" t="e">
        <f>'1ここに記入'!$I$10</f>
        <v>#N/A</v>
      </c>
      <c r="H571" s="297"/>
      <c r="I571" s="297"/>
      <c r="J571" s="297"/>
      <c r="K571" s="298"/>
      <c r="L571" s="100"/>
      <c r="M571" s="159"/>
      <c r="N571" s="99"/>
      <c r="O571" s="264" t="s">
        <v>160</v>
      </c>
      <c r="P571" s="277" t="e">
        <f>'1ここに記入'!$G$10</f>
        <v>#N/A</v>
      </c>
      <c r="Q571" s="286"/>
      <c r="R571" s="280"/>
      <c r="S571" s="264" t="s">
        <v>161</v>
      </c>
      <c r="T571" s="296" t="e">
        <f>'1ここに記入'!$I$10</f>
        <v>#N/A</v>
      </c>
      <c r="U571" s="297"/>
      <c r="V571" s="297"/>
      <c r="W571" s="297"/>
      <c r="X571" s="298"/>
    </row>
    <row r="572" spans="2:25" ht="15" customHeight="1">
      <c r="B572" s="264"/>
      <c r="C572" s="277"/>
      <c r="D572" s="286"/>
      <c r="E572" s="280"/>
      <c r="F572" s="264"/>
      <c r="G572" s="296"/>
      <c r="H572" s="297"/>
      <c r="I572" s="297"/>
      <c r="J572" s="297"/>
      <c r="K572" s="298"/>
      <c r="L572" s="101"/>
      <c r="M572" s="159"/>
      <c r="N572" s="99"/>
      <c r="O572" s="264"/>
      <c r="P572" s="277"/>
      <c r="Q572" s="286"/>
      <c r="R572" s="280"/>
      <c r="S572" s="264"/>
      <c r="T572" s="296"/>
      <c r="U572" s="297"/>
      <c r="V572" s="297"/>
      <c r="W572" s="297"/>
      <c r="X572" s="298"/>
    </row>
    <row r="573" spans="2:25" ht="15" customHeight="1">
      <c r="B573" s="264"/>
      <c r="C573" s="277"/>
      <c r="D573" s="286"/>
      <c r="E573" s="280"/>
      <c r="F573" s="264"/>
      <c r="G573" s="296"/>
      <c r="H573" s="297"/>
      <c r="I573" s="297"/>
      <c r="J573" s="297"/>
      <c r="K573" s="298"/>
      <c r="L573" s="101"/>
      <c r="M573" s="159"/>
      <c r="N573" s="99"/>
      <c r="O573" s="264"/>
      <c r="P573" s="277"/>
      <c r="Q573" s="286"/>
      <c r="R573" s="280"/>
      <c r="S573" s="264"/>
      <c r="T573" s="296"/>
      <c r="U573" s="297"/>
      <c r="V573" s="297"/>
      <c r="W573" s="297"/>
      <c r="X573" s="298"/>
    </row>
    <row r="574" spans="2:25" ht="15" customHeight="1" thickBot="1">
      <c r="B574" s="288"/>
      <c r="C574" s="278"/>
      <c r="D574" s="287"/>
      <c r="E574" s="281"/>
      <c r="F574" s="288"/>
      <c r="G574" s="299"/>
      <c r="H574" s="300"/>
      <c r="I574" s="300"/>
      <c r="J574" s="300"/>
      <c r="K574" s="301"/>
      <c r="L574" s="101"/>
      <c r="M574" s="159"/>
      <c r="N574" s="99"/>
      <c r="O574" s="288"/>
      <c r="P574" s="278"/>
      <c r="Q574" s="287"/>
      <c r="R574" s="281"/>
      <c r="S574" s="288"/>
      <c r="T574" s="299"/>
      <c r="U574" s="300"/>
      <c r="V574" s="300"/>
      <c r="W574" s="300"/>
      <c r="X574" s="301"/>
    </row>
    <row r="575" spans="2:25" ht="15" customHeight="1">
      <c r="B575" s="263" t="s">
        <v>162</v>
      </c>
      <c r="C575" s="265">
        <f>VLOOKUP(B566,'1ここに記入'!$A$13:$M$246,10)</f>
        <v>0</v>
      </c>
      <c r="D575" s="266"/>
      <c r="E575" s="266"/>
      <c r="F575" s="266"/>
      <c r="G575" s="266"/>
      <c r="H575" s="266"/>
      <c r="I575" s="267"/>
      <c r="J575" s="263" t="s">
        <v>203</v>
      </c>
      <c r="K575" s="321">
        <f>VLOOKUP(B566,'1ここに記入'!$A$13:$M$246,12)</f>
        <v>0</v>
      </c>
      <c r="L575" s="34"/>
      <c r="M575" s="160"/>
      <c r="N575" s="36"/>
      <c r="O575" s="263" t="s">
        <v>162</v>
      </c>
      <c r="P575" s="265">
        <f>VLOOKUP(O566,'1ここに記入'!$A$13:$M$246,10)</f>
        <v>0</v>
      </c>
      <c r="Q575" s="266"/>
      <c r="R575" s="266"/>
      <c r="S575" s="266"/>
      <c r="T575" s="266"/>
      <c r="U575" s="266"/>
      <c r="V575" s="267"/>
      <c r="W575" s="263" t="s">
        <v>203</v>
      </c>
      <c r="X575" s="321">
        <f>VLOOKUP(O566,'1ここに記入'!$A$13:$M$246,12)</f>
        <v>0</v>
      </c>
    </row>
    <row r="576" spans="2:25" ht="15" customHeight="1">
      <c r="B576" s="264"/>
      <c r="C576" s="268"/>
      <c r="D576" s="269"/>
      <c r="E576" s="269"/>
      <c r="F576" s="269"/>
      <c r="G576" s="269"/>
      <c r="H576" s="269"/>
      <c r="I576" s="270"/>
      <c r="J576" s="264"/>
      <c r="K576" s="322"/>
      <c r="L576" s="34"/>
      <c r="M576" s="160"/>
      <c r="N576" s="36"/>
      <c r="O576" s="264"/>
      <c r="P576" s="268"/>
      <c r="Q576" s="269"/>
      <c r="R576" s="269"/>
      <c r="S576" s="269"/>
      <c r="T576" s="269"/>
      <c r="U576" s="269"/>
      <c r="V576" s="270"/>
      <c r="W576" s="264"/>
      <c r="X576" s="322"/>
    </row>
    <row r="577" spans="2:24" ht="15" customHeight="1">
      <c r="B577" s="264"/>
      <c r="C577" s="268"/>
      <c r="D577" s="269"/>
      <c r="E577" s="269"/>
      <c r="F577" s="269"/>
      <c r="G577" s="269"/>
      <c r="H577" s="269"/>
      <c r="I577" s="270"/>
      <c r="J577" s="264"/>
      <c r="K577" s="322"/>
      <c r="L577" s="130"/>
      <c r="M577" s="161"/>
      <c r="N577" s="38"/>
      <c r="O577" s="264"/>
      <c r="P577" s="268"/>
      <c r="Q577" s="269"/>
      <c r="R577" s="269"/>
      <c r="S577" s="269"/>
      <c r="T577" s="269"/>
      <c r="U577" s="269"/>
      <c r="V577" s="270"/>
      <c r="W577" s="264"/>
      <c r="X577" s="322"/>
    </row>
    <row r="578" spans="2:24" ht="15" customHeight="1">
      <c r="B578" s="264"/>
      <c r="C578" s="268"/>
      <c r="D578" s="269"/>
      <c r="E578" s="269"/>
      <c r="F578" s="269"/>
      <c r="G578" s="269"/>
      <c r="H578" s="269"/>
      <c r="I578" s="270"/>
      <c r="J578" s="264"/>
      <c r="K578" s="322"/>
      <c r="L578" s="130"/>
      <c r="M578" s="161"/>
      <c r="N578" s="38"/>
      <c r="O578" s="264"/>
      <c r="P578" s="268"/>
      <c r="Q578" s="269"/>
      <c r="R578" s="269"/>
      <c r="S578" s="269"/>
      <c r="T578" s="269"/>
      <c r="U578" s="269"/>
      <c r="V578" s="270"/>
      <c r="W578" s="264"/>
      <c r="X578" s="322"/>
    </row>
    <row r="579" spans="2:24" ht="15" customHeight="1">
      <c r="B579" s="271" t="s">
        <v>1881</v>
      </c>
      <c r="C579" s="268">
        <f>VLOOKUP(B566,'1ここに記入'!$A$13:$M$246,11)</f>
        <v>0</v>
      </c>
      <c r="D579" s="269"/>
      <c r="E579" s="269"/>
      <c r="F579" s="269"/>
      <c r="G579" s="269"/>
      <c r="H579" s="269"/>
      <c r="I579" s="270"/>
      <c r="J579" s="264"/>
      <c r="K579" s="322"/>
      <c r="L579" s="130"/>
      <c r="M579" s="161"/>
      <c r="N579" s="38"/>
      <c r="O579" s="271" t="s">
        <v>1881</v>
      </c>
      <c r="P579" s="268">
        <f>VLOOKUP(O566,'1ここに記入'!$A$13:$M$246,11)</f>
        <v>0</v>
      </c>
      <c r="Q579" s="269"/>
      <c r="R579" s="269"/>
      <c r="S579" s="269"/>
      <c r="T579" s="269"/>
      <c r="U579" s="269"/>
      <c r="V579" s="270"/>
      <c r="W579" s="264"/>
      <c r="X579" s="322"/>
    </row>
    <row r="580" spans="2:24" ht="15" customHeight="1">
      <c r="B580" s="271"/>
      <c r="C580" s="268"/>
      <c r="D580" s="269"/>
      <c r="E580" s="269"/>
      <c r="F580" s="269"/>
      <c r="G580" s="269"/>
      <c r="H580" s="269"/>
      <c r="I580" s="270"/>
      <c r="J580" s="264"/>
      <c r="K580" s="322"/>
      <c r="L580" s="130"/>
      <c r="M580" s="161"/>
      <c r="N580" s="38"/>
      <c r="O580" s="271"/>
      <c r="P580" s="268"/>
      <c r="Q580" s="269"/>
      <c r="R580" s="269"/>
      <c r="S580" s="269"/>
      <c r="T580" s="269"/>
      <c r="U580" s="269"/>
      <c r="V580" s="270"/>
      <c r="W580" s="264"/>
      <c r="X580" s="322"/>
    </row>
    <row r="581" spans="2:24" ht="15" customHeight="1">
      <c r="B581" s="271"/>
      <c r="C581" s="268"/>
      <c r="D581" s="269"/>
      <c r="E581" s="269"/>
      <c r="F581" s="269"/>
      <c r="G581" s="269"/>
      <c r="H581" s="269"/>
      <c r="I581" s="270"/>
      <c r="J581" s="264"/>
      <c r="K581" s="322"/>
      <c r="L581" s="130"/>
      <c r="M581" s="161"/>
      <c r="N581" s="38"/>
      <c r="O581" s="271"/>
      <c r="P581" s="268"/>
      <c r="Q581" s="269"/>
      <c r="R581" s="269"/>
      <c r="S581" s="269"/>
      <c r="T581" s="269"/>
      <c r="U581" s="269"/>
      <c r="V581" s="270"/>
      <c r="W581" s="264"/>
      <c r="X581" s="322"/>
    </row>
    <row r="582" spans="2:24" ht="15" customHeight="1" thickBot="1">
      <c r="B582" s="272"/>
      <c r="C582" s="273"/>
      <c r="D582" s="274"/>
      <c r="E582" s="274"/>
      <c r="F582" s="274"/>
      <c r="G582" s="274"/>
      <c r="H582" s="274"/>
      <c r="I582" s="275"/>
      <c r="J582" s="288"/>
      <c r="K582" s="323"/>
      <c r="L582" s="130"/>
      <c r="M582" s="161"/>
      <c r="N582" s="38"/>
      <c r="O582" s="272"/>
      <c r="P582" s="273"/>
      <c r="Q582" s="274"/>
      <c r="R582" s="274"/>
      <c r="S582" s="274"/>
      <c r="T582" s="274"/>
      <c r="U582" s="274"/>
      <c r="V582" s="275"/>
      <c r="W582" s="288"/>
      <c r="X582" s="323"/>
    </row>
    <row r="583" spans="2:24" ht="15" customHeight="1">
      <c r="B583" s="263" t="s">
        <v>163</v>
      </c>
      <c r="C583" s="276">
        <f>VLOOKUP(B566,'1ここに記入'!$A$13:$M$246,5)</f>
        <v>0</v>
      </c>
      <c r="D583" s="279" t="str">
        <f>VLOOKUP(B566,'1ここに記入'!$A$13:$M$246,6)</f>
        <v>　</v>
      </c>
      <c r="E583" s="282" t="s">
        <v>164</v>
      </c>
      <c r="F583" s="276">
        <f>VLOOKUP(B566,'1ここに記入'!$A$13:$M$246,8)</f>
        <v>0</v>
      </c>
      <c r="G583" s="285" t="e">
        <f>VLOOKUP(F577,'1ここに記入'!$A$13:$M$246,2)</f>
        <v>#N/A</v>
      </c>
      <c r="H583" s="285" t="e">
        <f>VLOOKUP(G577,'1ここに記入'!$A$13:$M$246,2)</f>
        <v>#N/A</v>
      </c>
      <c r="I583" s="285" t="e">
        <f>VLOOKUP(H577,'1ここに記入'!$A$13:$M$246,2)</f>
        <v>#N/A</v>
      </c>
      <c r="J583" s="285" t="e">
        <f>VLOOKUP(I577,'1ここに記入'!$A$13:$M$246,2)</f>
        <v>#N/A</v>
      </c>
      <c r="K583" s="279" t="e">
        <f>VLOOKUP(J577,'1ここに記入'!$A$13:$M$246,2)</f>
        <v>#N/A</v>
      </c>
      <c r="L583" s="98"/>
      <c r="M583" s="159"/>
      <c r="N583" s="99"/>
      <c r="O583" s="263" t="s">
        <v>163</v>
      </c>
      <c r="P583" s="276">
        <f>VLOOKUP(O566,'1ここに記入'!$A$13:$M$246,5)</f>
        <v>0</v>
      </c>
      <c r="Q583" s="279" t="str">
        <f>VLOOKUP(O566,'1ここに記入'!$A$13:$M$246,6)</f>
        <v>　</v>
      </c>
      <c r="R583" s="282" t="s">
        <v>164</v>
      </c>
      <c r="S583" s="276">
        <f>VLOOKUP(O566,'1ここに記入'!$A$13:$M$246,8)</f>
        <v>0</v>
      </c>
      <c r="T583" s="285" t="e">
        <f>VLOOKUP(S577,'1ここに記入'!$A$13:$M$246,2)</f>
        <v>#N/A</v>
      </c>
      <c r="U583" s="285" t="e">
        <f>VLOOKUP(T577,'1ここに記入'!$A$13:$M$246,2)</f>
        <v>#N/A</v>
      </c>
      <c r="V583" s="285" t="e">
        <f>VLOOKUP(U577,'1ここに記入'!$A$13:$M$246,2)</f>
        <v>#N/A</v>
      </c>
      <c r="W583" s="285" t="e">
        <f>VLOOKUP(V577,'1ここに記入'!$A$13:$M$246,2)</f>
        <v>#N/A</v>
      </c>
      <c r="X583" s="279" t="e">
        <f>VLOOKUP(W577,'1ここに記入'!$A$13:$M$246,2)</f>
        <v>#N/A</v>
      </c>
    </row>
    <row r="584" spans="2:24" ht="15" customHeight="1">
      <c r="B584" s="264"/>
      <c r="C584" s="277"/>
      <c r="D584" s="280"/>
      <c r="E584" s="283"/>
      <c r="F584" s="277"/>
      <c r="G584" s="286"/>
      <c r="H584" s="286"/>
      <c r="I584" s="286"/>
      <c r="J584" s="286"/>
      <c r="K584" s="280"/>
      <c r="L584" s="98"/>
      <c r="M584" s="159"/>
      <c r="N584" s="99"/>
      <c r="O584" s="264"/>
      <c r="P584" s="277"/>
      <c r="Q584" s="280"/>
      <c r="R584" s="283"/>
      <c r="S584" s="277"/>
      <c r="T584" s="286"/>
      <c r="U584" s="286"/>
      <c r="V584" s="286"/>
      <c r="W584" s="286"/>
      <c r="X584" s="280"/>
    </row>
    <row r="585" spans="2:24" ht="15" customHeight="1">
      <c r="B585" s="264"/>
      <c r="C585" s="277"/>
      <c r="D585" s="280"/>
      <c r="E585" s="283"/>
      <c r="F585" s="277"/>
      <c r="G585" s="286"/>
      <c r="H585" s="286"/>
      <c r="I585" s="286"/>
      <c r="J585" s="286"/>
      <c r="K585" s="280"/>
      <c r="L585" s="98"/>
      <c r="M585" s="159"/>
      <c r="N585" s="99"/>
      <c r="O585" s="264"/>
      <c r="P585" s="277"/>
      <c r="Q585" s="280"/>
      <c r="R585" s="283"/>
      <c r="S585" s="277"/>
      <c r="T585" s="286"/>
      <c r="U585" s="286"/>
      <c r="V585" s="286"/>
      <c r="W585" s="286"/>
      <c r="X585" s="280"/>
    </row>
    <row r="586" spans="2:24" ht="15" customHeight="1" thickBot="1">
      <c r="B586" s="288"/>
      <c r="C586" s="278"/>
      <c r="D586" s="281"/>
      <c r="E586" s="284"/>
      <c r="F586" s="278"/>
      <c r="G586" s="287"/>
      <c r="H586" s="286"/>
      <c r="I586" s="286"/>
      <c r="J586" s="286"/>
      <c r="K586" s="280"/>
      <c r="L586" s="98"/>
      <c r="M586" s="159"/>
      <c r="N586" s="99"/>
      <c r="O586" s="288"/>
      <c r="P586" s="278"/>
      <c r="Q586" s="281"/>
      <c r="R586" s="284"/>
      <c r="S586" s="278"/>
      <c r="T586" s="287"/>
      <c r="U586" s="286"/>
      <c r="V586" s="286"/>
      <c r="W586" s="286"/>
      <c r="X586" s="280"/>
    </row>
    <row r="587" spans="2:24" ht="15" customHeight="1" thickTop="1">
      <c r="B587" s="263" t="s">
        <v>165</v>
      </c>
      <c r="C587" s="293">
        <f>VLOOKUP(B566,'1ここに記入'!$A$13:$M$246,9)</f>
        <v>0</v>
      </c>
      <c r="D587" s="294" t="e">
        <f>VLOOKUP(C585,'1ここに記入'!$A$13:$M$246,2)</f>
        <v>#N/A</v>
      </c>
      <c r="E587" s="294" t="e">
        <f>VLOOKUP(D585,'1ここに記入'!$A$13:$M$246,2)</f>
        <v>#N/A</v>
      </c>
      <c r="F587" s="294" t="e">
        <f>VLOOKUP(E585,'1ここに記入'!$A$13:$M$246,2)</f>
        <v>#N/A</v>
      </c>
      <c r="G587" s="302" t="e">
        <f>VLOOKUP(F585,'1ここに記入'!$A$13:$M$246,2)</f>
        <v>#N/A</v>
      </c>
      <c r="H587" s="305" t="s">
        <v>167</v>
      </c>
      <c r="I587" s="308">
        <f>'1ここに記入'!$G$9</f>
        <v>0</v>
      </c>
      <c r="J587" s="309"/>
      <c r="K587" s="310"/>
      <c r="L587" s="102"/>
      <c r="M587" s="162"/>
      <c r="N587" s="103"/>
      <c r="O587" s="263" t="s">
        <v>165</v>
      </c>
      <c r="P587" s="293">
        <f>VLOOKUP(O566,'1ここに記入'!$A$13:$M$246,9)</f>
        <v>0</v>
      </c>
      <c r="Q587" s="294" t="e">
        <f>VLOOKUP(P585,'1ここに記入'!$A$13:$M$246,2)</f>
        <v>#N/A</v>
      </c>
      <c r="R587" s="294" t="e">
        <f>VLOOKUP(Q585,'1ここに記入'!$A$13:$M$246,2)</f>
        <v>#N/A</v>
      </c>
      <c r="S587" s="294" t="e">
        <f>VLOOKUP(R585,'1ここに記入'!$A$13:$M$246,2)</f>
        <v>#N/A</v>
      </c>
      <c r="T587" s="302" t="e">
        <f>VLOOKUP(S585,'1ここに記入'!$A$13:$M$246,2)</f>
        <v>#N/A</v>
      </c>
      <c r="U587" s="305" t="s">
        <v>167</v>
      </c>
      <c r="V587" s="308">
        <f>'1ここに記入'!$G$9</f>
        <v>0</v>
      </c>
      <c r="W587" s="309"/>
      <c r="X587" s="310"/>
    </row>
    <row r="588" spans="2:24" ht="15" customHeight="1">
      <c r="B588" s="264"/>
      <c r="C588" s="296"/>
      <c r="D588" s="297"/>
      <c r="E588" s="297"/>
      <c r="F588" s="297"/>
      <c r="G588" s="303"/>
      <c r="H588" s="306"/>
      <c r="I588" s="311"/>
      <c r="J588" s="312"/>
      <c r="K588" s="313"/>
      <c r="L588" s="102"/>
      <c r="M588" s="162"/>
      <c r="N588" s="103"/>
      <c r="O588" s="264"/>
      <c r="P588" s="296"/>
      <c r="Q588" s="297"/>
      <c r="R588" s="297"/>
      <c r="S588" s="297"/>
      <c r="T588" s="303"/>
      <c r="U588" s="306"/>
      <c r="V588" s="311"/>
      <c r="W588" s="312"/>
      <c r="X588" s="313"/>
    </row>
    <row r="589" spans="2:24" ht="15" customHeight="1" thickBot="1">
      <c r="B589" s="288"/>
      <c r="C589" s="299"/>
      <c r="D589" s="300"/>
      <c r="E589" s="300"/>
      <c r="F589" s="300"/>
      <c r="G589" s="304"/>
      <c r="H589" s="306"/>
      <c r="I589" s="311"/>
      <c r="J589" s="312"/>
      <c r="K589" s="313"/>
      <c r="L589" s="102"/>
      <c r="M589" s="162"/>
      <c r="N589" s="103"/>
      <c r="O589" s="288"/>
      <c r="P589" s="299"/>
      <c r="Q589" s="300"/>
      <c r="R589" s="300"/>
      <c r="S589" s="300"/>
      <c r="T589" s="304"/>
      <c r="U589" s="306"/>
      <c r="V589" s="311"/>
      <c r="W589" s="312"/>
      <c r="X589" s="313"/>
    </row>
    <row r="590" spans="2:24" ht="15" customHeight="1" thickBot="1">
      <c r="B590" s="317" t="s">
        <v>166</v>
      </c>
      <c r="C590" s="317"/>
      <c r="D590" s="317"/>
      <c r="E590" s="317"/>
      <c r="F590" s="317"/>
      <c r="G590" s="318"/>
      <c r="H590" s="307"/>
      <c r="I590" s="314"/>
      <c r="J590" s="315"/>
      <c r="K590" s="316"/>
      <c r="L590" s="102"/>
      <c r="M590" s="163"/>
      <c r="N590" s="41"/>
      <c r="O590" s="317" t="s">
        <v>166</v>
      </c>
      <c r="P590" s="317"/>
      <c r="Q590" s="317"/>
      <c r="R590" s="317"/>
      <c r="S590" s="317"/>
      <c r="T590" s="318"/>
      <c r="U590" s="307"/>
      <c r="V590" s="314"/>
      <c r="W590" s="315"/>
      <c r="X590" s="316"/>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324" t="s">
        <v>1982</v>
      </c>
      <c r="C593" s="324"/>
      <c r="D593" s="324"/>
      <c r="E593" s="324"/>
      <c r="F593" s="324"/>
      <c r="G593" s="324"/>
      <c r="H593" s="324"/>
      <c r="I593" s="324"/>
      <c r="J593" s="324"/>
      <c r="K593" s="324"/>
      <c r="L593" s="156"/>
      <c r="M593" s="164"/>
      <c r="N593" s="156"/>
      <c r="O593" s="324" t="s">
        <v>1982</v>
      </c>
      <c r="P593" s="324"/>
      <c r="Q593" s="324"/>
      <c r="R593" s="324"/>
      <c r="S593" s="324"/>
      <c r="T593" s="324"/>
      <c r="U593" s="324"/>
      <c r="V593" s="324"/>
      <c r="W593" s="324"/>
      <c r="X593" s="324"/>
    </row>
    <row r="594" spans="2:25" ht="15" customHeight="1">
      <c r="B594" s="132"/>
      <c r="C594" s="319" t="str">
        <f>'1ここに記入'!$B$3&amp;"県教美展　特選確認票"</f>
        <v>第72回県教美展　特選確認票</v>
      </c>
      <c r="D594" s="319"/>
      <c r="E594" s="319"/>
      <c r="F594" s="319"/>
      <c r="G594" s="319"/>
      <c r="H594" s="319"/>
      <c r="I594" s="319"/>
      <c r="J594" s="319"/>
      <c r="K594" s="319"/>
      <c r="L594" s="104"/>
      <c r="M594" s="157"/>
      <c r="N594" s="104"/>
      <c r="O594" s="132"/>
      <c r="P594" s="319" t="str">
        <f>'1ここに記入'!$B$3&amp;"県教美展　特選確認票"</f>
        <v>第72回県教美展　特選確認票</v>
      </c>
      <c r="Q594" s="319"/>
      <c r="R594" s="319"/>
      <c r="S594" s="319"/>
      <c r="T594" s="319"/>
      <c r="U594" s="319"/>
      <c r="V594" s="319"/>
      <c r="W594" s="319"/>
      <c r="X594" s="319"/>
    </row>
    <row r="595" spans="2:25" ht="15" customHeight="1" thickBot="1">
      <c r="B595" s="165"/>
      <c r="C595" s="320"/>
      <c r="D595" s="320"/>
      <c r="E595" s="320"/>
      <c r="F595" s="320"/>
      <c r="G595" s="320"/>
      <c r="H595" s="320"/>
      <c r="I595" s="320"/>
      <c r="J595" s="320"/>
      <c r="K595" s="320"/>
      <c r="L595" s="104"/>
      <c r="M595" s="157"/>
      <c r="N595" s="104"/>
      <c r="O595" s="165"/>
      <c r="P595" s="320"/>
      <c r="Q595" s="320"/>
      <c r="R595" s="320"/>
      <c r="S595" s="320"/>
      <c r="T595" s="320"/>
      <c r="U595" s="320"/>
      <c r="V595" s="320"/>
      <c r="W595" s="320"/>
      <c r="X595" s="320"/>
    </row>
    <row r="596" spans="2:25" ht="15" customHeight="1" thickTop="1" thickBot="1">
      <c r="B596" s="144" t="s">
        <v>157</v>
      </c>
      <c r="C596" s="289">
        <f>VLOOKUP(B566,'1ここに記入'!$A$13:$M$246,2)</f>
        <v>0</v>
      </c>
      <c r="D596" s="289">
        <f>VLOOKUP(B566,'1ここに記入'!$A$13:$M$246,3)</f>
        <v>0</v>
      </c>
      <c r="E596" s="289">
        <f>VLOOKUP(B566,'1ここに記入'!$A$13:$M$246,4)</f>
        <v>0</v>
      </c>
      <c r="F596" s="289">
        <f>VLOOKUP(B566,'1ここに記入'!$A$13:$M$246,5)</f>
        <v>0</v>
      </c>
      <c r="G596" s="289" t="str">
        <f>VLOOKUP(B566,'1ここに記入'!$A$13:$M$246,13)</f>
        <v>00</v>
      </c>
      <c r="H596" s="290" t="e">
        <f>'1ここに記入'!$H$10</f>
        <v>#N/A</v>
      </c>
      <c r="I596" s="291"/>
      <c r="J596" s="291"/>
      <c r="K596" s="292" t="s">
        <v>158</v>
      </c>
      <c r="L596" s="104"/>
      <c r="M596" s="157"/>
      <c r="N596" s="104"/>
      <c r="O596" s="144" t="s">
        <v>157</v>
      </c>
      <c r="P596" s="289">
        <f>VLOOKUP(O566,'1ここに記入'!$A$13:$M$246,2)</f>
        <v>0</v>
      </c>
      <c r="Q596" s="289">
        <f>VLOOKUP(O566,'1ここに記入'!$A$13:$M$246,3)</f>
        <v>0</v>
      </c>
      <c r="R596" s="289">
        <f>VLOOKUP(O566,'1ここに記入'!$A$13:$M$246,4)</f>
        <v>0</v>
      </c>
      <c r="S596" s="289">
        <f>VLOOKUP(O566,'1ここに記入'!$A$13:$M$246,5)</f>
        <v>0</v>
      </c>
      <c r="T596" s="289" t="str">
        <f>VLOOKUP(O566,'1ここに記入'!$A$13:$M$246,13)</f>
        <v>00</v>
      </c>
      <c r="U596" s="290" t="e">
        <f>'1ここに記入'!$H$10</f>
        <v>#N/A</v>
      </c>
      <c r="V596" s="291"/>
      <c r="W596" s="291"/>
      <c r="X596" s="292" t="s">
        <v>158</v>
      </c>
    </row>
    <row r="597" spans="2:25" ht="15" customHeight="1" thickTop="1" thickBot="1">
      <c r="B597" s="145"/>
      <c r="C597" s="289"/>
      <c r="D597" s="289"/>
      <c r="E597" s="289"/>
      <c r="F597" s="289"/>
      <c r="G597" s="289"/>
      <c r="H597" s="290"/>
      <c r="I597" s="291"/>
      <c r="J597" s="291"/>
      <c r="K597" s="292"/>
      <c r="L597" s="104"/>
      <c r="M597" s="157"/>
      <c r="N597" s="104"/>
      <c r="O597" s="145"/>
      <c r="P597" s="289"/>
      <c r="Q597" s="289"/>
      <c r="R597" s="289"/>
      <c r="S597" s="289"/>
      <c r="T597" s="289"/>
      <c r="U597" s="290"/>
      <c r="V597" s="291"/>
      <c r="W597" s="291"/>
      <c r="X597" s="292"/>
    </row>
    <row r="598" spans="2:25" ht="15" customHeight="1" thickTop="1" thickBot="1">
      <c r="B598" s="146" t="s">
        <v>159</v>
      </c>
      <c r="C598" s="289"/>
      <c r="D598" s="289"/>
      <c r="E598" s="289"/>
      <c r="F598" s="289"/>
      <c r="G598" s="289"/>
      <c r="H598" s="290"/>
      <c r="I598" s="291"/>
      <c r="J598" s="291"/>
      <c r="K598" s="292"/>
      <c r="L598" s="104"/>
      <c r="M598" s="157"/>
      <c r="N598" s="104"/>
      <c r="O598" s="146" t="s">
        <v>159</v>
      </c>
      <c r="P598" s="289"/>
      <c r="Q598" s="289"/>
      <c r="R598" s="289"/>
      <c r="S598" s="289"/>
      <c r="T598" s="289"/>
      <c r="U598" s="290"/>
      <c r="V598" s="291"/>
      <c r="W598" s="291"/>
      <c r="X598" s="292"/>
    </row>
    <row r="599" spans="2:25" ht="15" customHeight="1" thickTop="1">
      <c r="B599" s="263" t="s">
        <v>160</v>
      </c>
      <c r="C599" s="276" t="e">
        <f>'1ここに記入'!$G$10</f>
        <v>#N/A</v>
      </c>
      <c r="D599" s="285"/>
      <c r="E599" s="279"/>
      <c r="F599" s="263" t="s">
        <v>161</v>
      </c>
      <c r="G599" s="293" t="e">
        <f>'1ここに記入'!$I$10</f>
        <v>#N/A</v>
      </c>
      <c r="H599" s="294"/>
      <c r="I599" s="294"/>
      <c r="J599" s="294"/>
      <c r="K599" s="295"/>
      <c r="L599" s="100"/>
      <c r="M599" s="159"/>
      <c r="N599" s="99"/>
      <c r="O599" s="263" t="s">
        <v>160</v>
      </c>
      <c r="P599" s="276" t="e">
        <f>'1ここに記入'!$G$10</f>
        <v>#N/A</v>
      </c>
      <c r="Q599" s="285"/>
      <c r="R599" s="279"/>
      <c r="S599" s="263" t="s">
        <v>161</v>
      </c>
      <c r="T599" s="293" t="e">
        <f>'1ここに記入'!$I$10</f>
        <v>#N/A</v>
      </c>
      <c r="U599" s="294"/>
      <c r="V599" s="294"/>
      <c r="W599" s="294"/>
      <c r="X599" s="295"/>
      <c r="Y599" s="143"/>
    </row>
    <row r="600" spans="2:25" ht="15" customHeight="1">
      <c r="B600" s="264"/>
      <c r="C600" s="277"/>
      <c r="D600" s="286"/>
      <c r="E600" s="280"/>
      <c r="F600" s="264"/>
      <c r="G600" s="296"/>
      <c r="H600" s="297"/>
      <c r="I600" s="297"/>
      <c r="J600" s="297"/>
      <c r="K600" s="298"/>
      <c r="L600" s="101"/>
      <c r="M600" s="159"/>
      <c r="N600" s="99"/>
      <c r="O600" s="264"/>
      <c r="P600" s="277"/>
      <c r="Q600" s="286"/>
      <c r="R600" s="280"/>
      <c r="S600" s="264"/>
      <c r="T600" s="296"/>
      <c r="U600" s="297"/>
      <c r="V600" s="297"/>
      <c r="W600" s="297"/>
      <c r="X600" s="298"/>
      <c r="Y600" s="143"/>
    </row>
    <row r="601" spans="2:25" ht="15" customHeight="1" thickBot="1">
      <c r="B601" s="288"/>
      <c r="C601" s="278"/>
      <c r="D601" s="287"/>
      <c r="E601" s="281"/>
      <c r="F601" s="288"/>
      <c r="G601" s="299"/>
      <c r="H601" s="300"/>
      <c r="I601" s="300"/>
      <c r="J601" s="300"/>
      <c r="K601" s="301"/>
      <c r="L601" s="101"/>
      <c r="M601" s="159"/>
      <c r="N601" s="99"/>
      <c r="O601" s="288"/>
      <c r="P601" s="278"/>
      <c r="Q601" s="287"/>
      <c r="R601" s="281"/>
      <c r="S601" s="288"/>
      <c r="T601" s="299"/>
      <c r="U601" s="300"/>
      <c r="V601" s="300"/>
      <c r="W601" s="300"/>
      <c r="X601" s="301"/>
      <c r="Y601" s="143"/>
    </row>
    <row r="602" spans="2:25" ht="15" customHeight="1">
      <c r="B602" s="263" t="s">
        <v>162</v>
      </c>
      <c r="C602" s="265">
        <f>VLOOKUP(B566,'1ここに記入'!$A$13:$M$246,10)</f>
        <v>0</v>
      </c>
      <c r="D602" s="266"/>
      <c r="E602" s="266"/>
      <c r="F602" s="266"/>
      <c r="G602" s="266"/>
      <c r="H602" s="266"/>
      <c r="I602" s="266"/>
      <c r="J602" s="266"/>
      <c r="K602" s="267"/>
      <c r="L602" s="34"/>
      <c r="M602" s="160"/>
      <c r="N602" s="36"/>
      <c r="O602" s="263" t="s">
        <v>162</v>
      </c>
      <c r="P602" s="265">
        <f>VLOOKUP(O566,'1ここに記入'!$A$13:$M$246,10)</f>
        <v>0</v>
      </c>
      <c r="Q602" s="266"/>
      <c r="R602" s="266"/>
      <c r="S602" s="266"/>
      <c r="T602" s="266"/>
      <c r="U602" s="266"/>
      <c r="V602" s="266"/>
      <c r="W602" s="266"/>
      <c r="X602" s="267"/>
      <c r="Y602" s="143"/>
    </row>
    <row r="603" spans="2:25" ht="15" customHeight="1">
      <c r="B603" s="264"/>
      <c r="C603" s="268"/>
      <c r="D603" s="269"/>
      <c r="E603" s="269"/>
      <c r="F603" s="269"/>
      <c r="G603" s="269"/>
      <c r="H603" s="269"/>
      <c r="I603" s="269"/>
      <c r="J603" s="269"/>
      <c r="K603" s="270"/>
      <c r="L603" s="130"/>
      <c r="M603" s="161"/>
      <c r="N603" s="38"/>
      <c r="O603" s="264"/>
      <c r="P603" s="268"/>
      <c r="Q603" s="269"/>
      <c r="R603" s="269"/>
      <c r="S603" s="269"/>
      <c r="T603" s="269"/>
      <c r="U603" s="269"/>
      <c r="V603" s="269"/>
      <c r="W603" s="269"/>
      <c r="X603" s="270"/>
      <c r="Y603" s="143"/>
    </row>
    <row r="604" spans="2:25" ht="15" customHeight="1">
      <c r="B604" s="264"/>
      <c r="C604" s="268"/>
      <c r="D604" s="269"/>
      <c r="E604" s="269"/>
      <c r="F604" s="269"/>
      <c r="G604" s="269"/>
      <c r="H604" s="269"/>
      <c r="I604" s="269"/>
      <c r="J604" s="269"/>
      <c r="K604" s="270"/>
      <c r="L604" s="130"/>
      <c r="M604" s="161"/>
      <c r="N604" s="38"/>
      <c r="O604" s="264"/>
      <c r="P604" s="268"/>
      <c r="Q604" s="269"/>
      <c r="R604" s="269"/>
      <c r="S604" s="269"/>
      <c r="T604" s="269"/>
      <c r="U604" s="269"/>
      <c r="V604" s="269"/>
      <c r="W604" s="269"/>
      <c r="X604" s="270"/>
      <c r="Y604" s="143"/>
    </row>
    <row r="605" spans="2:25" ht="15" customHeight="1">
      <c r="B605" s="271" t="s">
        <v>1881</v>
      </c>
      <c r="C605" s="268">
        <f>VLOOKUP(B566,'1ここに記入'!$A$13:$M$246,11)</f>
        <v>0</v>
      </c>
      <c r="D605" s="269"/>
      <c r="E605" s="269"/>
      <c r="F605" s="269"/>
      <c r="G605" s="269"/>
      <c r="H605" s="269"/>
      <c r="I605" s="269"/>
      <c r="J605" s="269"/>
      <c r="K605" s="270"/>
      <c r="L605" s="98"/>
      <c r="M605" s="159"/>
      <c r="N605" s="99"/>
      <c r="O605" s="271" t="s">
        <v>1881</v>
      </c>
      <c r="P605" s="268">
        <f>VLOOKUP(O566,'1ここに記入'!$A$13:$M$246,11)</f>
        <v>0</v>
      </c>
      <c r="Q605" s="269"/>
      <c r="R605" s="269"/>
      <c r="S605" s="269"/>
      <c r="T605" s="269"/>
      <c r="U605" s="269"/>
      <c r="V605" s="269"/>
      <c r="W605" s="269"/>
      <c r="X605" s="270"/>
      <c r="Y605" s="143"/>
    </row>
    <row r="606" spans="2:25" ht="15" customHeight="1">
      <c r="B606" s="271"/>
      <c r="C606" s="268"/>
      <c r="D606" s="269"/>
      <c r="E606" s="269"/>
      <c r="F606" s="269"/>
      <c r="G606" s="269"/>
      <c r="H606" s="269"/>
      <c r="I606" s="269"/>
      <c r="J606" s="269"/>
      <c r="K606" s="270"/>
      <c r="L606" s="98"/>
      <c r="M606" s="159"/>
      <c r="N606" s="99"/>
      <c r="O606" s="271"/>
      <c r="P606" s="268"/>
      <c r="Q606" s="269"/>
      <c r="R606" s="269"/>
      <c r="S606" s="269"/>
      <c r="T606" s="269"/>
      <c r="U606" s="269"/>
      <c r="V606" s="269"/>
      <c r="W606" s="269"/>
      <c r="X606" s="270"/>
      <c r="Y606" s="143"/>
    </row>
    <row r="607" spans="2:25" ht="15" customHeight="1" thickBot="1">
      <c r="B607" s="272"/>
      <c r="C607" s="273"/>
      <c r="D607" s="274"/>
      <c r="E607" s="274"/>
      <c r="F607" s="274"/>
      <c r="G607" s="274"/>
      <c r="H607" s="274"/>
      <c r="I607" s="274"/>
      <c r="J607" s="274"/>
      <c r="K607" s="275"/>
      <c r="L607" s="98"/>
      <c r="M607" s="159"/>
      <c r="N607" s="99"/>
      <c r="O607" s="272"/>
      <c r="P607" s="273"/>
      <c r="Q607" s="274"/>
      <c r="R607" s="274"/>
      <c r="S607" s="274"/>
      <c r="T607" s="274"/>
      <c r="U607" s="274"/>
      <c r="V607" s="274"/>
      <c r="W607" s="274"/>
      <c r="X607" s="275"/>
      <c r="Y607" s="143"/>
    </row>
    <row r="608" spans="2:25" ht="15" customHeight="1">
      <c r="B608" s="263" t="s">
        <v>163</v>
      </c>
      <c r="C608" s="276">
        <f>VLOOKUP(B566,'1ここに記入'!$A$13:$M$246,5)</f>
        <v>0</v>
      </c>
      <c r="D608" s="279" t="str">
        <f>VLOOKUP(B566,'1ここに記入'!$A$13:$M$246,6)</f>
        <v>　</v>
      </c>
      <c r="E608" s="282" t="s">
        <v>164</v>
      </c>
      <c r="F608" s="276">
        <f>VLOOKUP(B566,'1ここに記入'!$A$13:$M$246,8)</f>
        <v>0</v>
      </c>
      <c r="G608" s="285" t="e">
        <f>VLOOKUP(F603,'1ここに記入'!$A$13:$M$246,2)</f>
        <v>#N/A</v>
      </c>
      <c r="H608" s="285" t="e">
        <f>VLOOKUP(G603,'1ここに記入'!$A$13:$M$246,2)</f>
        <v>#N/A</v>
      </c>
      <c r="I608" s="285" t="e">
        <f>VLOOKUP(H603,'1ここに記入'!$A$13:$M$246,2)</f>
        <v>#N/A</v>
      </c>
      <c r="J608" s="285" t="e">
        <f>VLOOKUP(I603,'1ここに記入'!$A$13:$M$246,2)</f>
        <v>#N/A</v>
      </c>
      <c r="K608" s="279" t="e">
        <f>VLOOKUP(J603,'1ここに記入'!$A$13:$M$246,2)</f>
        <v>#N/A</v>
      </c>
      <c r="L608" s="102"/>
      <c r="M608" s="162"/>
      <c r="N608" s="103"/>
      <c r="O608" s="263" t="s">
        <v>163</v>
      </c>
      <c r="P608" s="276">
        <f>VLOOKUP(O566,'1ここに記入'!$A$13:$M$246,5)</f>
        <v>0</v>
      </c>
      <c r="Q608" s="279" t="str">
        <f>VLOOKUP(O566,'1ここに記入'!$A$13:$M$246,6)</f>
        <v>　</v>
      </c>
      <c r="R608" s="282" t="s">
        <v>164</v>
      </c>
      <c r="S608" s="276">
        <f>VLOOKUP(O566,'1ここに記入'!$A$13:$M$246,8)</f>
        <v>0</v>
      </c>
      <c r="T608" s="285" t="e">
        <f>VLOOKUP(S603,'1ここに記入'!$A$13:$M$246,2)</f>
        <v>#N/A</v>
      </c>
      <c r="U608" s="285" t="e">
        <f>VLOOKUP(T603,'1ここに記入'!$A$13:$M$246,2)</f>
        <v>#N/A</v>
      </c>
      <c r="V608" s="285" t="e">
        <f>VLOOKUP(U603,'1ここに記入'!$A$13:$M$246,2)</f>
        <v>#N/A</v>
      </c>
      <c r="W608" s="285" t="e">
        <f>VLOOKUP(V603,'1ここに記入'!$A$13:$M$246,2)</f>
        <v>#N/A</v>
      </c>
      <c r="X608" s="279" t="e">
        <f>VLOOKUP(W603,'1ここに記入'!$A$13:$M$246,2)</f>
        <v>#N/A</v>
      </c>
      <c r="Y608" s="143"/>
    </row>
    <row r="609" spans="2:25" ht="15" customHeight="1">
      <c r="B609" s="264"/>
      <c r="C609" s="277"/>
      <c r="D609" s="280"/>
      <c r="E609" s="283"/>
      <c r="F609" s="277"/>
      <c r="G609" s="286"/>
      <c r="H609" s="286"/>
      <c r="I609" s="286"/>
      <c r="J609" s="286"/>
      <c r="K609" s="280"/>
      <c r="L609" s="102"/>
      <c r="M609" s="162"/>
      <c r="N609" s="103"/>
      <c r="O609" s="264"/>
      <c r="P609" s="277"/>
      <c r="Q609" s="280"/>
      <c r="R609" s="283"/>
      <c r="S609" s="277"/>
      <c r="T609" s="286"/>
      <c r="U609" s="286"/>
      <c r="V609" s="286"/>
      <c r="W609" s="286"/>
      <c r="X609" s="280"/>
      <c r="Y609" s="143"/>
    </row>
    <row r="610" spans="2:25" ht="15" customHeight="1" thickBot="1">
      <c r="B610" s="288"/>
      <c r="C610" s="278"/>
      <c r="D610" s="281"/>
      <c r="E610" s="284"/>
      <c r="F610" s="278"/>
      <c r="G610" s="287"/>
      <c r="H610" s="287"/>
      <c r="I610" s="287"/>
      <c r="J610" s="287"/>
      <c r="K610" s="281"/>
      <c r="L610" s="102"/>
      <c r="M610" s="162"/>
      <c r="N610" s="103"/>
      <c r="O610" s="288"/>
      <c r="P610" s="278"/>
      <c r="Q610" s="281"/>
      <c r="R610" s="284"/>
      <c r="S610" s="278"/>
      <c r="T610" s="287"/>
      <c r="U610" s="287"/>
      <c r="V610" s="287"/>
      <c r="W610" s="287"/>
      <c r="X610" s="281"/>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20"/>
      <c r="E612" s="320"/>
      <c r="F612" s="320"/>
      <c r="G612" s="320"/>
      <c r="H612" s="320"/>
      <c r="I612" s="320"/>
      <c r="J612" s="320"/>
      <c r="K612" s="320"/>
      <c r="L612" s="104"/>
      <c r="M612" s="157"/>
      <c r="N612" s="104"/>
      <c r="O612" s="117" t="s">
        <v>213</v>
      </c>
      <c r="P612" s="325" t="str">
        <f>'1ここに記入'!$B$3&amp;"滋賀県教育美術展出品票"</f>
        <v>第72回滋賀県教育美術展出品票</v>
      </c>
      <c r="Q612" s="320"/>
      <c r="R612" s="320"/>
      <c r="S612" s="320"/>
      <c r="T612" s="320"/>
      <c r="U612" s="320"/>
      <c r="V612" s="320"/>
      <c r="W612" s="320"/>
      <c r="X612" s="320"/>
    </row>
    <row r="613" spans="2:25" ht="15" customHeight="1">
      <c r="B613" s="327">
        <v>27</v>
      </c>
      <c r="C613" s="325"/>
      <c r="D613" s="320"/>
      <c r="E613" s="320"/>
      <c r="F613" s="320"/>
      <c r="G613" s="320"/>
      <c r="H613" s="320"/>
      <c r="I613" s="320"/>
      <c r="J613" s="320"/>
      <c r="K613" s="320"/>
      <c r="L613" s="104"/>
      <c r="M613" s="157"/>
      <c r="N613" s="104"/>
      <c r="O613" s="327">
        <v>28</v>
      </c>
      <c r="P613" s="325"/>
      <c r="Q613" s="320"/>
      <c r="R613" s="320"/>
      <c r="S613" s="320"/>
      <c r="T613" s="320"/>
      <c r="U613" s="320"/>
      <c r="V613" s="320"/>
      <c r="W613" s="320"/>
      <c r="X613" s="320"/>
    </row>
    <row r="614" spans="2:25" ht="15" customHeight="1" thickBot="1">
      <c r="B614" s="328"/>
      <c r="C614" s="325"/>
      <c r="D614" s="320"/>
      <c r="E614" s="320"/>
      <c r="F614" s="320"/>
      <c r="G614" s="320"/>
      <c r="H614" s="326"/>
      <c r="I614" s="326"/>
      <c r="J614" s="326"/>
      <c r="K614" s="326"/>
      <c r="L614" s="104"/>
      <c r="M614" s="157"/>
      <c r="N614" s="104"/>
      <c r="O614" s="328"/>
      <c r="P614" s="325"/>
      <c r="Q614" s="320"/>
      <c r="R614" s="320"/>
      <c r="S614" s="320"/>
      <c r="T614" s="320"/>
      <c r="U614" s="326"/>
      <c r="V614" s="326"/>
      <c r="W614" s="326"/>
      <c r="X614" s="326"/>
    </row>
    <row r="615" spans="2:25" ht="15" customHeight="1" thickTop="1" thickBot="1">
      <c r="B615" s="144" t="s">
        <v>157</v>
      </c>
      <c r="C615" s="289">
        <f>VLOOKUP(B613,'1ここに記入'!$A$13:$M$246,2)</f>
        <v>0</v>
      </c>
      <c r="D615" s="289">
        <f>VLOOKUP(B613,'1ここに記入'!$A$13:$M$246,3)</f>
        <v>0</v>
      </c>
      <c r="E615" s="289">
        <f>VLOOKUP(B613,'1ここに記入'!$A$13:$M$246,4)</f>
        <v>0</v>
      </c>
      <c r="F615" s="289">
        <f>VLOOKUP(B613,'1ここに記入'!$A$13:$M$246,5)</f>
        <v>0</v>
      </c>
      <c r="G615" s="289" t="str">
        <f>VLOOKUP(B613,'1ここに記入'!$A$13:$M$246,13)</f>
        <v>00</v>
      </c>
      <c r="H615" s="290" t="e">
        <f>'1ここに記入'!$H$10</f>
        <v>#N/A</v>
      </c>
      <c r="I615" s="291"/>
      <c r="J615" s="291"/>
      <c r="K615" s="292" t="s">
        <v>158</v>
      </c>
      <c r="L615" s="118"/>
      <c r="M615" s="158"/>
      <c r="N615" s="32"/>
      <c r="O615" s="144" t="s">
        <v>157</v>
      </c>
      <c r="P615" s="289">
        <f>VLOOKUP(O613,'1ここに記入'!$A$13:$M$246,2)</f>
        <v>0</v>
      </c>
      <c r="Q615" s="289">
        <f>VLOOKUP(O613,'1ここに記入'!$A$13:$M$246,3)</f>
        <v>0</v>
      </c>
      <c r="R615" s="289">
        <f>VLOOKUP(O613,'1ここに記入'!$A$13:$M$246,4)</f>
        <v>0</v>
      </c>
      <c r="S615" s="289">
        <f>VLOOKUP(O613,'1ここに記入'!$A$13:$M$246,5)</f>
        <v>0</v>
      </c>
      <c r="T615" s="289" t="str">
        <f>VLOOKUP(O613,'1ここに記入'!$A$13:$M$246,13)</f>
        <v>00</v>
      </c>
      <c r="U615" s="290" t="e">
        <f>'1ここに記入'!$H$10</f>
        <v>#N/A</v>
      </c>
      <c r="V615" s="291"/>
      <c r="W615" s="291"/>
      <c r="X615" s="292" t="s">
        <v>158</v>
      </c>
    </row>
    <row r="616" spans="2:25" ht="15" customHeight="1" thickTop="1" thickBot="1">
      <c r="B616" s="145"/>
      <c r="C616" s="289"/>
      <c r="D616" s="289"/>
      <c r="E616" s="289"/>
      <c r="F616" s="289"/>
      <c r="G616" s="289"/>
      <c r="H616" s="290"/>
      <c r="I616" s="291"/>
      <c r="J616" s="291"/>
      <c r="K616" s="292"/>
      <c r="L616" s="118"/>
      <c r="M616" s="158"/>
      <c r="N616" s="32"/>
      <c r="O616" s="145"/>
      <c r="P616" s="289"/>
      <c r="Q616" s="289"/>
      <c r="R616" s="289"/>
      <c r="S616" s="289"/>
      <c r="T616" s="289"/>
      <c r="U616" s="290"/>
      <c r="V616" s="291"/>
      <c r="W616" s="291"/>
      <c r="X616" s="292"/>
    </row>
    <row r="617" spans="2:25" ht="15" customHeight="1" thickTop="1" thickBot="1">
      <c r="B617" s="146" t="s">
        <v>159</v>
      </c>
      <c r="C617" s="289"/>
      <c r="D617" s="289"/>
      <c r="E617" s="289"/>
      <c r="F617" s="289"/>
      <c r="G617" s="289"/>
      <c r="H617" s="290"/>
      <c r="I617" s="291"/>
      <c r="J617" s="291"/>
      <c r="K617" s="292"/>
      <c r="L617" s="118"/>
      <c r="M617" s="158"/>
      <c r="N617" s="32"/>
      <c r="O617" s="146" t="s">
        <v>159</v>
      </c>
      <c r="P617" s="289"/>
      <c r="Q617" s="289"/>
      <c r="R617" s="289"/>
      <c r="S617" s="289"/>
      <c r="T617" s="289"/>
      <c r="U617" s="290"/>
      <c r="V617" s="291"/>
      <c r="W617" s="291"/>
      <c r="X617" s="292"/>
    </row>
    <row r="618" spans="2:25" ht="15" customHeight="1" thickTop="1">
      <c r="B618" s="264" t="s">
        <v>160</v>
      </c>
      <c r="C618" s="277" t="e">
        <f>'1ここに記入'!$G$10</f>
        <v>#N/A</v>
      </c>
      <c r="D618" s="286"/>
      <c r="E618" s="280"/>
      <c r="F618" s="264" t="s">
        <v>161</v>
      </c>
      <c r="G618" s="296" t="e">
        <f>'1ここに記入'!$I$10</f>
        <v>#N/A</v>
      </c>
      <c r="H618" s="297"/>
      <c r="I618" s="297"/>
      <c r="J618" s="297"/>
      <c r="K618" s="298"/>
      <c r="L618" s="100"/>
      <c r="M618" s="159"/>
      <c r="N618" s="99"/>
      <c r="O618" s="264" t="s">
        <v>160</v>
      </c>
      <c r="P618" s="277" t="e">
        <f>'1ここに記入'!$G$10</f>
        <v>#N/A</v>
      </c>
      <c r="Q618" s="286"/>
      <c r="R618" s="280"/>
      <c r="S618" s="264" t="s">
        <v>161</v>
      </c>
      <c r="T618" s="296" t="e">
        <f>'1ここに記入'!$I$10</f>
        <v>#N/A</v>
      </c>
      <c r="U618" s="297"/>
      <c r="V618" s="297"/>
      <c r="W618" s="297"/>
      <c r="X618" s="298"/>
    </row>
    <row r="619" spans="2:25" ht="15" customHeight="1">
      <c r="B619" s="264"/>
      <c r="C619" s="277"/>
      <c r="D619" s="286"/>
      <c r="E619" s="280"/>
      <c r="F619" s="264"/>
      <c r="G619" s="296"/>
      <c r="H619" s="297"/>
      <c r="I619" s="297"/>
      <c r="J619" s="297"/>
      <c r="K619" s="298"/>
      <c r="L619" s="101"/>
      <c r="M619" s="159"/>
      <c r="N619" s="99"/>
      <c r="O619" s="264"/>
      <c r="P619" s="277"/>
      <c r="Q619" s="286"/>
      <c r="R619" s="280"/>
      <c r="S619" s="264"/>
      <c r="T619" s="296"/>
      <c r="U619" s="297"/>
      <c r="V619" s="297"/>
      <c r="W619" s="297"/>
      <c r="X619" s="298"/>
    </row>
    <row r="620" spans="2:25" ht="15" customHeight="1">
      <c r="B620" s="264"/>
      <c r="C620" s="277"/>
      <c r="D620" s="286"/>
      <c r="E620" s="280"/>
      <c r="F620" s="264"/>
      <c r="G620" s="296"/>
      <c r="H620" s="297"/>
      <c r="I620" s="297"/>
      <c r="J620" s="297"/>
      <c r="K620" s="298"/>
      <c r="L620" s="101"/>
      <c r="M620" s="159"/>
      <c r="N620" s="99"/>
      <c r="O620" s="264"/>
      <c r="P620" s="277"/>
      <c r="Q620" s="286"/>
      <c r="R620" s="280"/>
      <c r="S620" s="264"/>
      <c r="T620" s="296"/>
      <c r="U620" s="297"/>
      <c r="V620" s="297"/>
      <c r="W620" s="297"/>
      <c r="X620" s="298"/>
    </row>
    <row r="621" spans="2:25" ht="15" customHeight="1" thickBot="1">
      <c r="B621" s="288"/>
      <c r="C621" s="278"/>
      <c r="D621" s="287"/>
      <c r="E621" s="281"/>
      <c r="F621" s="288"/>
      <c r="G621" s="299"/>
      <c r="H621" s="300"/>
      <c r="I621" s="300"/>
      <c r="J621" s="300"/>
      <c r="K621" s="301"/>
      <c r="L621" s="101"/>
      <c r="M621" s="159"/>
      <c r="N621" s="99"/>
      <c r="O621" s="288"/>
      <c r="P621" s="278"/>
      <c r="Q621" s="287"/>
      <c r="R621" s="281"/>
      <c r="S621" s="288"/>
      <c r="T621" s="299"/>
      <c r="U621" s="300"/>
      <c r="V621" s="300"/>
      <c r="W621" s="300"/>
      <c r="X621" s="301"/>
    </row>
    <row r="622" spans="2:25" ht="15" customHeight="1">
      <c r="B622" s="263" t="s">
        <v>162</v>
      </c>
      <c r="C622" s="265">
        <f>VLOOKUP(B613,'1ここに記入'!$A$13:$M$246,10)</f>
        <v>0</v>
      </c>
      <c r="D622" s="266"/>
      <c r="E622" s="266"/>
      <c r="F622" s="266"/>
      <c r="G622" s="266"/>
      <c r="H622" s="266"/>
      <c r="I622" s="267"/>
      <c r="J622" s="263" t="s">
        <v>203</v>
      </c>
      <c r="K622" s="321">
        <f>VLOOKUP(B613,'1ここに記入'!$A$13:$M$246,12)</f>
        <v>0</v>
      </c>
      <c r="L622" s="34"/>
      <c r="M622" s="160"/>
      <c r="N622" s="36"/>
      <c r="O622" s="263" t="s">
        <v>162</v>
      </c>
      <c r="P622" s="265">
        <f>VLOOKUP(O613,'1ここに記入'!$A$13:$M$246,10)</f>
        <v>0</v>
      </c>
      <c r="Q622" s="266"/>
      <c r="R622" s="266"/>
      <c r="S622" s="266"/>
      <c r="T622" s="266"/>
      <c r="U622" s="266"/>
      <c r="V622" s="267"/>
      <c r="W622" s="263" t="s">
        <v>203</v>
      </c>
      <c r="X622" s="321">
        <f>VLOOKUP(O613,'1ここに記入'!$A$13:$M$246,12)</f>
        <v>0</v>
      </c>
    </row>
    <row r="623" spans="2:25" ht="15" customHeight="1">
      <c r="B623" s="264"/>
      <c r="C623" s="268"/>
      <c r="D623" s="269"/>
      <c r="E623" s="269"/>
      <c r="F623" s="269"/>
      <c r="G623" s="269"/>
      <c r="H623" s="269"/>
      <c r="I623" s="270"/>
      <c r="J623" s="264"/>
      <c r="K623" s="322"/>
      <c r="L623" s="34"/>
      <c r="M623" s="160"/>
      <c r="N623" s="36"/>
      <c r="O623" s="264"/>
      <c r="P623" s="268"/>
      <c r="Q623" s="269"/>
      <c r="R623" s="269"/>
      <c r="S623" s="269"/>
      <c r="T623" s="269"/>
      <c r="U623" s="269"/>
      <c r="V623" s="270"/>
      <c r="W623" s="264"/>
      <c r="X623" s="322"/>
    </row>
    <row r="624" spans="2:25" ht="15" customHeight="1">
      <c r="B624" s="264"/>
      <c r="C624" s="268"/>
      <c r="D624" s="269"/>
      <c r="E624" s="269"/>
      <c r="F624" s="269"/>
      <c r="G624" s="269"/>
      <c r="H624" s="269"/>
      <c r="I624" s="270"/>
      <c r="J624" s="264"/>
      <c r="K624" s="322"/>
      <c r="L624" s="130"/>
      <c r="M624" s="161"/>
      <c r="N624" s="38"/>
      <c r="O624" s="264"/>
      <c r="P624" s="268"/>
      <c r="Q624" s="269"/>
      <c r="R624" s="269"/>
      <c r="S624" s="269"/>
      <c r="T624" s="269"/>
      <c r="U624" s="269"/>
      <c r="V624" s="270"/>
      <c r="W624" s="264"/>
      <c r="X624" s="322"/>
    </row>
    <row r="625" spans="2:24" ht="15" customHeight="1">
      <c r="B625" s="264"/>
      <c r="C625" s="268"/>
      <c r="D625" s="269"/>
      <c r="E625" s="269"/>
      <c r="F625" s="269"/>
      <c r="G625" s="269"/>
      <c r="H625" s="269"/>
      <c r="I625" s="270"/>
      <c r="J625" s="264"/>
      <c r="K625" s="322"/>
      <c r="L625" s="130"/>
      <c r="M625" s="161"/>
      <c r="N625" s="38"/>
      <c r="O625" s="264"/>
      <c r="P625" s="268"/>
      <c r="Q625" s="269"/>
      <c r="R625" s="269"/>
      <c r="S625" s="269"/>
      <c r="T625" s="269"/>
      <c r="U625" s="269"/>
      <c r="V625" s="270"/>
      <c r="W625" s="264"/>
      <c r="X625" s="322"/>
    </row>
    <row r="626" spans="2:24" ht="15" customHeight="1">
      <c r="B626" s="271" t="s">
        <v>1881</v>
      </c>
      <c r="C626" s="268">
        <f>VLOOKUP(B613,'1ここに記入'!$A$13:$M$246,11)</f>
        <v>0</v>
      </c>
      <c r="D626" s="269"/>
      <c r="E626" s="269"/>
      <c r="F626" s="269"/>
      <c r="G626" s="269"/>
      <c r="H626" s="269"/>
      <c r="I626" s="270"/>
      <c r="J626" s="264"/>
      <c r="K626" s="322"/>
      <c r="L626" s="130"/>
      <c r="M626" s="161"/>
      <c r="N626" s="38"/>
      <c r="O626" s="271" t="s">
        <v>1881</v>
      </c>
      <c r="P626" s="268">
        <f>VLOOKUP(O613,'1ここに記入'!$A$13:$M$246,11)</f>
        <v>0</v>
      </c>
      <c r="Q626" s="269"/>
      <c r="R626" s="269"/>
      <c r="S626" s="269"/>
      <c r="T626" s="269"/>
      <c r="U626" s="269"/>
      <c r="V626" s="270"/>
      <c r="W626" s="264"/>
      <c r="X626" s="322"/>
    </row>
    <row r="627" spans="2:24" ht="15" customHeight="1">
      <c r="B627" s="271"/>
      <c r="C627" s="268"/>
      <c r="D627" s="269"/>
      <c r="E627" s="269"/>
      <c r="F627" s="269"/>
      <c r="G627" s="269"/>
      <c r="H627" s="269"/>
      <c r="I627" s="270"/>
      <c r="J627" s="264"/>
      <c r="K627" s="322"/>
      <c r="L627" s="130"/>
      <c r="M627" s="161"/>
      <c r="N627" s="38"/>
      <c r="O627" s="271"/>
      <c r="P627" s="268"/>
      <c r="Q627" s="269"/>
      <c r="R627" s="269"/>
      <c r="S627" s="269"/>
      <c r="T627" s="269"/>
      <c r="U627" s="269"/>
      <c r="V627" s="270"/>
      <c r="W627" s="264"/>
      <c r="X627" s="322"/>
    </row>
    <row r="628" spans="2:24" ht="15" customHeight="1">
      <c r="B628" s="271"/>
      <c r="C628" s="268"/>
      <c r="D628" s="269"/>
      <c r="E628" s="269"/>
      <c r="F628" s="269"/>
      <c r="G628" s="269"/>
      <c r="H628" s="269"/>
      <c r="I628" s="270"/>
      <c r="J628" s="264"/>
      <c r="K628" s="322"/>
      <c r="L628" s="130"/>
      <c r="M628" s="161"/>
      <c r="N628" s="38"/>
      <c r="O628" s="271"/>
      <c r="P628" s="268"/>
      <c r="Q628" s="269"/>
      <c r="R628" s="269"/>
      <c r="S628" s="269"/>
      <c r="T628" s="269"/>
      <c r="U628" s="269"/>
      <c r="V628" s="270"/>
      <c r="W628" s="264"/>
      <c r="X628" s="322"/>
    </row>
    <row r="629" spans="2:24" ht="15" customHeight="1" thickBot="1">
      <c r="B629" s="272"/>
      <c r="C629" s="273"/>
      <c r="D629" s="274"/>
      <c r="E629" s="274"/>
      <c r="F629" s="274"/>
      <c r="G629" s="274"/>
      <c r="H629" s="274"/>
      <c r="I629" s="275"/>
      <c r="J629" s="288"/>
      <c r="K629" s="323"/>
      <c r="L629" s="130"/>
      <c r="M629" s="161"/>
      <c r="N629" s="38"/>
      <c r="O629" s="272"/>
      <c r="P629" s="273"/>
      <c r="Q629" s="274"/>
      <c r="R629" s="274"/>
      <c r="S629" s="274"/>
      <c r="T629" s="274"/>
      <c r="U629" s="274"/>
      <c r="V629" s="275"/>
      <c r="W629" s="288"/>
      <c r="X629" s="323"/>
    </row>
    <row r="630" spans="2:24" ht="15" customHeight="1">
      <c r="B630" s="263" t="s">
        <v>163</v>
      </c>
      <c r="C630" s="276">
        <f>VLOOKUP(B613,'1ここに記入'!$A$13:$M$246,5)</f>
        <v>0</v>
      </c>
      <c r="D630" s="279" t="str">
        <f>VLOOKUP(B613,'1ここに記入'!$A$13:$M$246,6)</f>
        <v>　</v>
      </c>
      <c r="E630" s="282" t="s">
        <v>164</v>
      </c>
      <c r="F630" s="276">
        <f>VLOOKUP(B613,'1ここに記入'!$A$13:$M$246,8)</f>
        <v>0</v>
      </c>
      <c r="G630" s="285" t="e">
        <f>VLOOKUP(F624,'1ここに記入'!$A$13:$M$246,2)</f>
        <v>#N/A</v>
      </c>
      <c r="H630" s="285" t="e">
        <f>VLOOKUP(G624,'1ここに記入'!$A$13:$M$246,2)</f>
        <v>#N/A</v>
      </c>
      <c r="I630" s="285" t="e">
        <f>VLOOKUP(H624,'1ここに記入'!$A$13:$M$246,2)</f>
        <v>#N/A</v>
      </c>
      <c r="J630" s="285" t="e">
        <f>VLOOKUP(I624,'1ここに記入'!$A$13:$M$246,2)</f>
        <v>#N/A</v>
      </c>
      <c r="K630" s="279" t="e">
        <f>VLOOKUP(J624,'1ここに記入'!$A$13:$M$246,2)</f>
        <v>#N/A</v>
      </c>
      <c r="L630" s="98"/>
      <c r="M630" s="159"/>
      <c r="N630" s="99"/>
      <c r="O630" s="263" t="s">
        <v>163</v>
      </c>
      <c r="P630" s="276">
        <f>VLOOKUP(O613,'1ここに記入'!$A$13:$M$246,5)</f>
        <v>0</v>
      </c>
      <c r="Q630" s="279" t="str">
        <f>VLOOKUP(O613,'1ここに記入'!$A$13:$M$246,6)</f>
        <v>　</v>
      </c>
      <c r="R630" s="282" t="s">
        <v>164</v>
      </c>
      <c r="S630" s="276">
        <f>VLOOKUP(O613,'1ここに記入'!$A$13:$M$246,8)</f>
        <v>0</v>
      </c>
      <c r="T630" s="285" t="e">
        <f>VLOOKUP(S624,'1ここに記入'!$A$13:$M$246,2)</f>
        <v>#N/A</v>
      </c>
      <c r="U630" s="285" t="e">
        <f>VLOOKUP(T624,'1ここに記入'!$A$13:$M$246,2)</f>
        <v>#N/A</v>
      </c>
      <c r="V630" s="285" t="e">
        <f>VLOOKUP(U624,'1ここに記入'!$A$13:$M$246,2)</f>
        <v>#N/A</v>
      </c>
      <c r="W630" s="285" t="e">
        <f>VLOOKUP(V624,'1ここに記入'!$A$13:$M$246,2)</f>
        <v>#N/A</v>
      </c>
      <c r="X630" s="279" t="e">
        <f>VLOOKUP(W624,'1ここに記入'!$A$13:$M$246,2)</f>
        <v>#N/A</v>
      </c>
    </row>
    <row r="631" spans="2:24" ht="15" customHeight="1">
      <c r="B631" s="264"/>
      <c r="C631" s="277"/>
      <c r="D631" s="280"/>
      <c r="E631" s="283"/>
      <c r="F631" s="277"/>
      <c r="G631" s="286"/>
      <c r="H631" s="286"/>
      <c r="I631" s="286"/>
      <c r="J631" s="286"/>
      <c r="K631" s="280"/>
      <c r="L631" s="98"/>
      <c r="M631" s="159"/>
      <c r="N631" s="99"/>
      <c r="O631" s="264"/>
      <c r="P631" s="277"/>
      <c r="Q631" s="280"/>
      <c r="R631" s="283"/>
      <c r="S631" s="277"/>
      <c r="T631" s="286"/>
      <c r="U631" s="286"/>
      <c r="V631" s="286"/>
      <c r="W631" s="286"/>
      <c r="X631" s="280"/>
    </row>
    <row r="632" spans="2:24" ht="15" customHeight="1">
      <c r="B632" s="264"/>
      <c r="C632" s="277"/>
      <c r="D632" s="280"/>
      <c r="E632" s="283"/>
      <c r="F632" s="277"/>
      <c r="G632" s="286"/>
      <c r="H632" s="286"/>
      <c r="I632" s="286"/>
      <c r="J632" s="286"/>
      <c r="K632" s="280"/>
      <c r="L632" s="98"/>
      <c r="M632" s="159"/>
      <c r="N632" s="99"/>
      <c r="O632" s="264"/>
      <c r="P632" s="277"/>
      <c r="Q632" s="280"/>
      <c r="R632" s="283"/>
      <c r="S632" s="277"/>
      <c r="T632" s="286"/>
      <c r="U632" s="286"/>
      <c r="V632" s="286"/>
      <c r="W632" s="286"/>
      <c r="X632" s="280"/>
    </row>
    <row r="633" spans="2:24" ht="15" customHeight="1" thickBot="1">
      <c r="B633" s="288"/>
      <c r="C633" s="278"/>
      <c r="D633" s="281"/>
      <c r="E633" s="284"/>
      <c r="F633" s="278"/>
      <c r="G633" s="287"/>
      <c r="H633" s="286"/>
      <c r="I633" s="286"/>
      <c r="J633" s="286"/>
      <c r="K633" s="280"/>
      <c r="L633" s="98"/>
      <c r="M633" s="159"/>
      <c r="N633" s="99"/>
      <c r="O633" s="288"/>
      <c r="P633" s="278"/>
      <c r="Q633" s="281"/>
      <c r="R633" s="284"/>
      <c r="S633" s="278"/>
      <c r="T633" s="287"/>
      <c r="U633" s="286"/>
      <c r="V633" s="286"/>
      <c r="W633" s="286"/>
      <c r="X633" s="280"/>
    </row>
    <row r="634" spans="2:24" ht="15" customHeight="1" thickTop="1">
      <c r="B634" s="263" t="s">
        <v>165</v>
      </c>
      <c r="C634" s="293">
        <f>VLOOKUP(B613,'1ここに記入'!$A$13:$M$246,9)</f>
        <v>0</v>
      </c>
      <c r="D634" s="294" t="e">
        <f>VLOOKUP(C632,'1ここに記入'!$A$13:$M$246,2)</f>
        <v>#N/A</v>
      </c>
      <c r="E634" s="294" t="e">
        <f>VLOOKUP(D632,'1ここに記入'!$A$13:$M$246,2)</f>
        <v>#N/A</v>
      </c>
      <c r="F634" s="294" t="e">
        <f>VLOOKUP(E632,'1ここに記入'!$A$13:$M$246,2)</f>
        <v>#N/A</v>
      </c>
      <c r="G634" s="302" t="e">
        <f>VLOOKUP(F632,'1ここに記入'!$A$13:$M$246,2)</f>
        <v>#N/A</v>
      </c>
      <c r="H634" s="305" t="s">
        <v>167</v>
      </c>
      <c r="I634" s="308">
        <f>'1ここに記入'!$G$9</f>
        <v>0</v>
      </c>
      <c r="J634" s="309"/>
      <c r="K634" s="310"/>
      <c r="L634" s="102"/>
      <c r="M634" s="162"/>
      <c r="N634" s="103"/>
      <c r="O634" s="263" t="s">
        <v>165</v>
      </c>
      <c r="P634" s="293">
        <f>VLOOKUP(O613,'1ここに記入'!$A$13:$M$246,9)</f>
        <v>0</v>
      </c>
      <c r="Q634" s="294" t="e">
        <f>VLOOKUP(P632,'1ここに記入'!$A$13:$M$246,2)</f>
        <v>#N/A</v>
      </c>
      <c r="R634" s="294" t="e">
        <f>VLOOKUP(Q632,'1ここに記入'!$A$13:$M$246,2)</f>
        <v>#N/A</v>
      </c>
      <c r="S634" s="294" t="e">
        <f>VLOOKUP(R632,'1ここに記入'!$A$13:$M$246,2)</f>
        <v>#N/A</v>
      </c>
      <c r="T634" s="302" t="e">
        <f>VLOOKUP(S632,'1ここに記入'!$A$13:$M$246,2)</f>
        <v>#N/A</v>
      </c>
      <c r="U634" s="305" t="s">
        <v>167</v>
      </c>
      <c r="V634" s="308">
        <f>'1ここに記入'!$G$9</f>
        <v>0</v>
      </c>
      <c r="W634" s="309"/>
      <c r="X634" s="310"/>
    </row>
    <row r="635" spans="2:24" ht="15" customHeight="1">
      <c r="B635" s="264"/>
      <c r="C635" s="296"/>
      <c r="D635" s="297"/>
      <c r="E635" s="297"/>
      <c r="F635" s="297"/>
      <c r="G635" s="303"/>
      <c r="H635" s="306"/>
      <c r="I635" s="311"/>
      <c r="J635" s="312"/>
      <c r="K635" s="313"/>
      <c r="L635" s="102"/>
      <c r="M635" s="162"/>
      <c r="N635" s="103"/>
      <c r="O635" s="264"/>
      <c r="P635" s="296"/>
      <c r="Q635" s="297"/>
      <c r="R635" s="297"/>
      <c r="S635" s="297"/>
      <c r="T635" s="303"/>
      <c r="U635" s="306"/>
      <c r="V635" s="311"/>
      <c r="W635" s="312"/>
      <c r="X635" s="313"/>
    </row>
    <row r="636" spans="2:24" ht="15" customHeight="1" thickBot="1">
      <c r="B636" s="288"/>
      <c r="C636" s="299"/>
      <c r="D636" s="300"/>
      <c r="E636" s="300"/>
      <c r="F636" s="300"/>
      <c r="G636" s="304"/>
      <c r="H636" s="306"/>
      <c r="I636" s="311"/>
      <c r="J636" s="312"/>
      <c r="K636" s="313"/>
      <c r="L636" s="102"/>
      <c r="M636" s="162"/>
      <c r="N636" s="103"/>
      <c r="O636" s="288"/>
      <c r="P636" s="299"/>
      <c r="Q636" s="300"/>
      <c r="R636" s="300"/>
      <c r="S636" s="300"/>
      <c r="T636" s="304"/>
      <c r="U636" s="306"/>
      <c r="V636" s="311"/>
      <c r="W636" s="312"/>
      <c r="X636" s="313"/>
    </row>
    <row r="637" spans="2:24" ht="15" customHeight="1" thickBot="1">
      <c r="B637" s="317" t="s">
        <v>166</v>
      </c>
      <c r="C637" s="317"/>
      <c r="D637" s="317"/>
      <c r="E637" s="317"/>
      <c r="F637" s="317"/>
      <c r="G637" s="318"/>
      <c r="H637" s="307"/>
      <c r="I637" s="314"/>
      <c r="J637" s="315"/>
      <c r="K637" s="316"/>
      <c r="L637" s="102"/>
      <c r="M637" s="163"/>
      <c r="N637" s="41"/>
      <c r="O637" s="317" t="s">
        <v>166</v>
      </c>
      <c r="P637" s="317"/>
      <c r="Q637" s="317"/>
      <c r="R637" s="317"/>
      <c r="S637" s="317"/>
      <c r="T637" s="318"/>
      <c r="U637" s="307"/>
      <c r="V637" s="314"/>
      <c r="W637" s="315"/>
      <c r="X637" s="316"/>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324" t="s">
        <v>1982</v>
      </c>
      <c r="C640" s="324"/>
      <c r="D640" s="324"/>
      <c r="E640" s="324"/>
      <c r="F640" s="324"/>
      <c r="G640" s="324"/>
      <c r="H640" s="324"/>
      <c r="I640" s="324"/>
      <c r="J640" s="324"/>
      <c r="K640" s="324"/>
      <c r="L640" s="156"/>
      <c r="M640" s="164"/>
      <c r="N640" s="156"/>
      <c r="O640" s="324" t="s">
        <v>1982</v>
      </c>
      <c r="P640" s="324"/>
      <c r="Q640" s="324"/>
      <c r="R640" s="324"/>
      <c r="S640" s="324"/>
      <c r="T640" s="324"/>
      <c r="U640" s="324"/>
      <c r="V640" s="324"/>
      <c r="W640" s="324"/>
      <c r="X640" s="324"/>
    </row>
    <row r="641" spans="2:25" ht="15" customHeight="1">
      <c r="B641" s="132"/>
      <c r="C641" s="319" t="str">
        <f>'1ここに記入'!$B$3&amp;"県教美展　特選確認票"</f>
        <v>第72回県教美展　特選確認票</v>
      </c>
      <c r="D641" s="319"/>
      <c r="E641" s="319"/>
      <c r="F641" s="319"/>
      <c r="G641" s="319"/>
      <c r="H641" s="319"/>
      <c r="I641" s="319"/>
      <c r="J641" s="319"/>
      <c r="K641" s="319"/>
      <c r="L641" s="104"/>
      <c r="M641" s="157"/>
      <c r="N641" s="104"/>
      <c r="O641" s="132"/>
      <c r="P641" s="319" t="str">
        <f>'1ここに記入'!$B$3&amp;"県教美展　特選確認票"</f>
        <v>第72回県教美展　特選確認票</v>
      </c>
      <c r="Q641" s="319"/>
      <c r="R641" s="319"/>
      <c r="S641" s="319"/>
      <c r="T641" s="319"/>
      <c r="U641" s="319"/>
      <c r="V641" s="319"/>
      <c r="W641" s="319"/>
      <c r="X641" s="319"/>
    </row>
    <row r="642" spans="2:25" ht="15" customHeight="1" thickBot="1">
      <c r="B642" s="165"/>
      <c r="C642" s="320"/>
      <c r="D642" s="320"/>
      <c r="E642" s="320"/>
      <c r="F642" s="320"/>
      <c r="G642" s="320"/>
      <c r="H642" s="320"/>
      <c r="I642" s="320"/>
      <c r="J642" s="320"/>
      <c r="K642" s="320"/>
      <c r="L642" s="104"/>
      <c r="M642" s="157"/>
      <c r="N642" s="104"/>
      <c r="O642" s="165"/>
      <c r="P642" s="320"/>
      <c r="Q642" s="320"/>
      <c r="R642" s="320"/>
      <c r="S642" s="320"/>
      <c r="T642" s="320"/>
      <c r="U642" s="320"/>
      <c r="V642" s="320"/>
      <c r="W642" s="320"/>
      <c r="X642" s="320"/>
    </row>
    <row r="643" spans="2:25" ht="15" customHeight="1" thickTop="1" thickBot="1">
      <c r="B643" s="144" t="s">
        <v>157</v>
      </c>
      <c r="C643" s="289">
        <f>VLOOKUP(B613,'1ここに記入'!$A$13:$M$246,2)</f>
        <v>0</v>
      </c>
      <c r="D643" s="289">
        <f>VLOOKUP(B613,'1ここに記入'!$A$13:$M$246,3)</f>
        <v>0</v>
      </c>
      <c r="E643" s="289">
        <f>VLOOKUP(B613,'1ここに記入'!$A$13:$M$246,4)</f>
        <v>0</v>
      </c>
      <c r="F643" s="289">
        <f>VLOOKUP(B613,'1ここに記入'!$A$13:$M$246,5)</f>
        <v>0</v>
      </c>
      <c r="G643" s="289" t="str">
        <f>VLOOKUP(B613,'1ここに記入'!$A$13:$M$246,13)</f>
        <v>00</v>
      </c>
      <c r="H643" s="290" t="e">
        <f>'1ここに記入'!$H$10</f>
        <v>#N/A</v>
      </c>
      <c r="I643" s="291"/>
      <c r="J643" s="291"/>
      <c r="K643" s="292" t="s">
        <v>158</v>
      </c>
      <c r="L643" s="104"/>
      <c r="M643" s="157"/>
      <c r="N643" s="104"/>
      <c r="O643" s="144" t="s">
        <v>157</v>
      </c>
      <c r="P643" s="289">
        <f>VLOOKUP(O613,'1ここに記入'!$A$13:$M$246,2)</f>
        <v>0</v>
      </c>
      <c r="Q643" s="289">
        <f>VLOOKUP(O613,'1ここに記入'!$A$13:$M$246,3)</f>
        <v>0</v>
      </c>
      <c r="R643" s="289">
        <f>VLOOKUP(O613,'1ここに記入'!$A$13:$M$246,4)</f>
        <v>0</v>
      </c>
      <c r="S643" s="289">
        <f>VLOOKUP(O613,'1ここに記入'!$A$13:$M$246,5)</f>
        <v>0</v>
      </c>
      <c r="T643" s="289" t="str">
        <f>VLOOKUP(O613,'1ここに記入'!$A$13:$M$246,13)</f>
        <v>00</v>
      </c>
      <c r="U643" s="290" t="e">
        <f>'1ここに記入'!$H$10</f>
        <v>#N/A</v>
      </c>
      <c r="V643" s="291"/>
      <c r="W643" s="291"/>
      <c r="X643" s="292" t="s">
        <v>158</v>
      </c>
    </row>
    <row r="644" spans="2:25" ht="15" customHeight="1" thickTop="1" thickBot="1">
      <c r="B644" s="145"/>
      <c r="C644" s="289"/>
      <c r="D644" s="289"/>
      <c r="E644" s="289"/>
      <c r="F644" s="289"/>
      <c r="G644" s="289"/>
      <c r="H644" s="290"/>
      <c r="I644" s="291"/>
      <c r="J644" s="291"/>
      <c r="K644" s="292"/>
      <c r="L644" s="104"/>
      <c r="M644" s="157"/>
      <c r="N644" s="104"/>
      <c r="O644" s="145"/>
      <c r="P644" s="289"/>
      <c r="Q644" s="289"/>
      <c r="R644" s="289"/>
      <c r="S644" s="289"/>
      <c r="T644" s="289"/>
      <c r="U644" s="290"/>
      <c r="V644" s="291"/>
      <c r="W644" s="291"/>
      <c r="X644" s="292"/>
    </row>
    <row r="645" spans="2:25" ht="15" customHeight="1" thickTop="1" thickBot="1">
      <c r="B645" s="146" t="s">
        <v>159</v>
      </c>
      <c r="C645" s="289"/>
      <c r="D645" s="289"/>
      <c r="E645" s="289"/>
      <c r="F645" s="289"/>
      <c r="G645" s="289"/>
      <c r="H645" s="290"/>
      <c r="I645" s="291"/>
      <c r="J645" s="291"/>
      <c r="K645" s="292"/>
      <c r="L645" s="104"/>
      <c r="M645" s="157"/>
      <c r="N645" s="104"/>
      <c r="O645" s="146" t="s">
        <v>159</v>
      </c>
      <c r="P645" s="289"/>
      <c r="Q645" s="289"/>
      <c r="R645" s="289"/>
      <c r="S645" s="289"/>
      <c r="T645" s="289"/>
      <c r="U645" s="290"/>
      <c r="V645" s="291"/>
      <c r="W645" s="291"/>
      <c r="X645" s="292"/>
    </row>
    <row r="646" spans="2:25" ht="15" customHeight="1" thickTop="1">
      <c r="B646" s="263" t="s">
        <v>160</v>
      </c>
      <c r="C646" s="276" t="e">
        <f>'1ここに記入'!$G$10</f>
        <v>#N/A</v>
      </c>
      <c r="D646" s="285"/>
      <c r="E646" s="279"/>
      <c r="F646" s="263" t="s">
        <v>161</v>
      </c>
      <c r="G646" s="293" t="e">
        <f>'1ここに記入'!$I$10</f>
        <v>#N/A</v>
      </c>
      <c r="H646" s="294"/>
      <c r="I646" s="294"/>
      <c r="J646" s="294"/>
      <c r="K646" s="295"/>
      <c r="L646" s="100"/>
      <c r="M646" s="159"/>
      <c r="N646" s="99"/>
      <c r="O646" s="263" t="s">
        <v>160</v>
      </c>
      <c r="P646" s="276" t="e">
        <f>'1ここに記入'!$G$10</f>
        <v>#N/A</v>
      </c>
      <c r="Q646" s="285"/>
      <c r="R646" s="279"/>
      <c r="S646" s="263" t="s">
        <v>161</v>
      </c>
      <c r="T646" s="293" t="e">
        <f>'1ここに記入'!$I$10</f>
        <v>#N/A</v>
      </c>
      <c r="U646" s="294"/>
      <c r="V646" s="294"/>
      <c r="W646" s="294"/>
      <c r="X646" s="295"/>
      <c r="Y646" s="143"/>
    </row>
    <row r="647" spans="2:25" ht="15" customHeight="1">
      <c r="B647" s="264"/>
      <c r="C647" s="277"/>
      <c r="D647" s="286"/>
      <c r="E647" s="280"/>
      <c r="F647" s="264"/>
      <c r="G647" s="296"/>
      <c r="H647" s="297"/>
      <c r="I647" s="297"/>
      <c r="J647" s="297"/>
      <c r="K647" s="298"/>
      <c r="L647" s="101"/>
      <c r="M647" s="159"/>
      <c r="N647" s="99"/>
      <c r="O647" s="264"/>
      <c r="P647" s="277"/>
      <c r="Q647" s="286"/>
      <c r="R647" s="280"/>
      <c r="S647" s="264"/>
      <c r="T647" s="296"/>
      <c r="U647" s="297"/>
      <c r="V647" s="297"/>
      <c r="W647" s="297"/>
      <c r="X647" s="298"/>
      <c r="Y647" s="143"/>
    </row>
    <row r="648" spans="2:25" ht="15" customHeight="1" thickBot="1">
      <c r="B648" s="288"/>
      <c r="C648" s="278"/>
      <c r="D648" s="287"/>
      <c r="E648" s="281"/>
      <c r="F648" s="288"/>
      <c r="G648" s="299"/>
      <c r="H648" s="300"/>
      <c r="I648" s="300"/>
      <c r="J648" s="300"/>
      <c r="K648" s="301"/>
      <c r="L648" s="101"/>
      <c r="M648" s="159"/>
      <c r="N648" s="99"/>
      <c r="O648" s="288"/>
      <c r="P648" s="278"/>
      <c r="Q648" s="287"/>
      <c r="R648" s="281"/>
      <c r="S648" s="288"/>
      <c r="T648" s="299"/>
      <c r="U648" s="300"/>
      <c r="V648" s="300"/>
      <c r="W648" s="300"/>
      <c r="X648" s="301"/>
      <c r="Y648" s="143"/>
    </row>
    <row r="649" spans="2:25" ht="15" customHeight="1">
      <c r="B649" s="263" t="s">
        <v>162</v>
      </c>
      <c r="C649" s="265">
        <f>VLOOKUP(B613,'1ここに記入'!$A$13:$M$246,10)</f>
        <v>0</v>
      </c>
      <c r="D649" s="266"/>
      <c r="E649" s="266"/>
      <c r="F649" s="266"/>
      <c r="G649" s="266"/>
      <c r="H649" s="266"/>
      <c r="I649" s="266"/>
      <c r="J649" s="266"/>
      <c r="K649" s="267"/>
      <c r="L649" s="34"/>
      <c r="M649" s="160"/>
      <c r="N649" s="36"/>
      <c r="O649" s="263" t="s">
        <v>162</v>
      </c>
      <c r="P649" s="265">
        <f>VLOOKUP(O613,'1ここに記入'!$A$13:$M$246,10)</f>
        <v>0</v>
      </c>
      <c r="Q649" s="266"/>
      <c r="R649" s="266"/>
      <c r="S649" s="266"/>
      <c r="T649" s="266"/>
      <c r="U649" s="266"/>
      <c r="V649" s="266"/>
      <c r="W649" s="266"/>
      <c r="X649" s="267"/>
      <c r="Y649" s="143"/>
    </row>
    <row r="650" spans="2:25" ht="15" customHeight="1">
      <c r="B650" s="264"/>
      <c r="C650" s="268"/>
      <c r="D650" s="269"/>
      <c r="E650" s="269"/>
      <c r="F650" s="269"/>
      <c r="G650" s="269"/>
      <c r="H650" s="269"/>
      <c r="I650" s="269"/>
      <c r="J650" s="269"/>
      <c r="K650" s="270"/>
      <c r="L650" s="130"/>
      <c r="M650" s="161"/>
      <c r="N650" s="38"/>
      <c r="O650" s="264"/>
      <c r="P650" s="268"/>
      <c r="Q650" s="269"/>
      <c r="R650" s="269"/>
      <c r="S650" s="269"/>
      <c r="T650" s="269"/>
      <c r="U650" s="269"/>
      <c r="V650" s="269"/>
      <c r="W650" s="269"/>
      <c r="X650" s="270"/>
      <c r="Y650" s="143"/>
    </row>
    <row r="651" spans="2:25" ht="15" customHeight="1">
      <c r="B651" s="264"/>
      <c r="C651" s="268"/>
      <c r="D651" s="269"/>
      <c r="E651" s="269"/>
      <c r="F651" s="269"/>
      <c r="G651" s="269"/>
      <c r="H651" s="269"/>
      <c r="I651" s="269"/>
      <c r="J651" s="269"/>
      <c r="K651" s="270"/>
      <c r="L651" s="130"/>
      <c r="M651" s="161"/>
      <c r="N651" s="38"/>
      <c r="O651" s="264"/>
      <c r="P651" s="268"/>
      <c r="Q651" s="269"/>
      <c r="R651" s="269"/>
      <c r="S651" s="269"/>
      <c r="T651" s="269"/>
      <c r="U651" s="269"/>
      <c r="V651" s="269"/>
      <c r="W651" s="269"/>
      <c r="X651" s="270"/>
      <c r="Y651" s="143"/>
    </row>
    <row r="652" spans="2:25" ht="15" customHeight="1">
      <c r="B652" s="271" t="s">
        <v>1881</v>
      </c>
      <c r="C652" s="268">
        <f>VLOOKUP(B613,'1ここに記入'!$A$13:$M$246,11)</f>
        <v>0</v>
      </c>
      <c r="D652" s="269"/>
      <c r="E652" s="269"/>
      <c r="F652" s="269"/>
      <c r="G652" s="269"/>
      <c r="H652" s="269"/>
      <c r="I652" s="269"/>
      <c r="J652" s="269"/>
      <c r="K652" s="270"/>
      <c r="L652" s="98"/>
      <c r="M652" s="159"/>
      <c r="N652" s="99"/>
      <c r="O652" s="271" t="s">
        <v>1881</v>
      </c>
      <c r="P652" s="268">
        <f>VLOOKUP(O613,'1ここに記入'!$A$13:$M$246,11)</f>
        <v>0</v>
      </c>
      <c r="Q652" s="269"/>
      <c r="R652" s="269"/>
      <c r="S652" s="269"/>
      <c r="T652" s="269"/>
      <c r="U652" s="269"/>
      <c r="V652" s="269"/>
      <c r="W652" s="269"/>
      <c r="X652" s="270"/>
      <c r="Y652" s="143"/>
    </row>
    <row r="653" spans="2:25" ht="15" customHeight="1">
      <c r="B653" s="271"/>
      <c r="C653" s="268"/>
      <c r="D653" s="269"/>
      <c r="E653" s="269"/>
      <c r="F653" s="269"/>
      <c r="G653" s="269"/>
      <c r="H653" s="269"/>
      <c r="I653" s="269"/>
      <c r="J653" s="269"/>
      <c r="K653" s="270"/>
      <c r="L653" s="98"/>
      <c r="M653" s="159"/>
      <c r="N653" s="99"/>
      <c r="O653" s="271"/>
      <c r="P653" s="268"/>
      <c r="Q653" s="269"/>
      <c r="R653" s="269"/>
      <c r="S653" s="269"/>
      <c r="T653" s="269"/>
      <c r="U653" s="269"/>
      <c r="V653" s="269"/>
      <c r="W653" s="269"/>
      <c r="X653" s="270"/>
      <c r="Y653" s="143"/>
    </row>
    <row r="654" spans="2:25" ht="15" customHeight="1" thickBot="1">
      <c r="B654" s="272"/>
      <c r="C654" s="273"/>
      <c r="D654" s="274"/>
      <c r="E654" s="274"/>
      <c r="F654" s="274"/>
      <c r="G654" s="274"/>
      <c r="H654" s="274"/>
      <c r="I654" s="274"/>
      <c r="J654" s="274"/>
      <c r="K654" s="275"/>
      <c r="L654" s="98"/>
      <c r="M654" s="159"/>
      <c r="N654" s="99"/>
      <c r="O654" s="272"/>
      <c r="P654" s="273"/>
      <c r="Q654" s="274"/>
      <c r="R654" s="274"/>
      <c r="S654" s="274"/>
      <c r="T654" s="274"/>
      <c r="U654" s="274"/>
      <c r="V654" s="274"/>
      <c r="W654" s="274"/>
      <c r="X654" s="275"/>
      <c r="Y654" s="143"/>
    </row>
    <row r="655" spans="2:25" ht="15" customHeight="1">
      <c r="B655" s="263" t="s">
        <v>163</v>
      </c>
      <c r="C655" s="276">
        <f>VLOOKUP(B613,'1ここに記入'!$A$13:$M$246,5)</f>
        <v>0</v>
      </c>
      <c r="D655" s="279" t="str">
        <f>VLOOKUP(B613,'1ここに記入'!$A$13:$M$246,6)</f>
        <v>　</v>
      </c>
      <c r="E655" s="282" t="s">
        <v>164</v>
      </c>
      <c r="F655" s="276">
        <f>VLOOKUP(B613,'1ここに記入'!$A$13:$M$246,8)</f>
        <v>0</v>
      </c>
      <c r="G655" s="285" t="e">
        <f>VLOOKUP(F650,'1ここに記入'!$A$13:$M$246,2)</f>
        <v>#N/A</v>
      </c>
      <c r="H655" s="285" t="e">
        <f>VLOOKUP(G650,'1ここに記入'!$A$13:$M$246,2)</f>
        <v>#N/A</v>
      </c>
      <c r="I655" s="285" t="e">
        <f>VLOOKUP(H650,'1ここに記入'!$A$13:$M$246,2)</f>
        <v>#N/A</v>
      </c>
      <c r="J655" s="285" t="e">
        <f>VLOOKUP(I650,'1ここに記入'!$A$13:$M$246,2)</f>
        <v>#N/A</v>
      </c>
      <c r="K655" s="279" t="e">
        <f>VLOOKUP(J650,'1ここに記入'!$A$13:$M$246,2)</f>
        <v>#N/A</v>
      </c>
      <c r="L655" s="102"/>
      <c r="M655" s="162"/>
      <c r="N655" s="103"/>
      <c r="O655" s="263" t="s">
        <v>163</v>
      </c>
      <c r="P655" s="276">
        <f>VLOOKUP(O613,'1ここに記入'!$A$13:$M$246,5)</f>
        <v>0</v>
      </c>
      <c r="Q655" s="279" t="str">
        <f>VLOOKUP(O613,'1ここに記入'!$A$13:$M$246,6)</f>
        <v>　</v>
      </c>
      <c r="R655" s="282" t="s">
        <v>164</v>
      </c>
      <c r="S655" s="276">
        <f>VLOOKUP(O613,'1ここに記入'!$A$13:$M$246,8)</f>
        <v>0</v>
      </c>
      <c r="T655" s="285" t="e">
        <f>VLOOKUP(S650,'1ここに記入'!$A$13:$M$246,2)</f>
        <v>#N/A</v>
      </c>
      <c r="U655" s="285" t="e">
        <f>VLOOKUP(T650,'1ここに記入'!$A$13:$M$246,2)</f>
        <v>#N/A</v>
      </c>
      <c r="V655" s="285" t="e">
        <f>VLOOKUP(U650,'1ここに記入'!$A$13:$M$246,2)</f>
        <v>#N/A</v>
      </c>
      <c r="W655" s="285" t="e">
        <f>VLOOKUP(V650,'1ここに記入'!$A$13:$M$246,2)</f>
        <v>#N/A</v>
      </c>
      <c r="X655" s="279" t="e">
        <f>VLOOKUP(W650,'1ここに記入'!$A$13:$M$246,2)</f>
        <v>#N/A</v>
      </c>
      <c r="Y655" s="143"/>
    </row>
    <row r="656" spans="2:25" ht="15" customHeight="1">
      <c r="B656" s="264"/>
      <c r="C656" s="277"/>
      <c r="D656" s="280"/>
      <c r="E656" s="283"/>
      <c r="F656" s="277"/>
      <c r="G656" s="286"/>
      <c r="H656" s="286"/>
      <c r="I656" s="286"/>
      <c r="J656" s="286"/>
      <c r="K656" s="280"/>
      <c r="L656" s="102"/>
      <c r="M656" s="162"/>
      <c r="N656" s="103"/>
      <c r="O656" s="264"/>
      <c r="P656" s="277"/>
      <c r="Q656" s="280"/>
      <c r="R656" s="283"/>
      <c r="S656" s="277"/>
      <c r="T656" s="286"/>
      <c r="U656" s="286"/>
      <c r="V656" s="286"/>
      <c r="W656" s="286"/>
      <c r="X656" s="280"/>
      <c r="Y656" s="143"/>
    </row>
    <row r="657" spans="2:24" ht="15" customHeight="1" thickBot="1">
      <c r="B657" s="288"/>
      <c r="C657" s="278"/>
      <c r="D657" s="281"/>
      <c r="E657" s="284"/>
      <c r="F657" s="278"/>
      <c r="G657" s="287"/>
      <c r="H657" s="287"/>
      <c r="I657" s="287"/>
      <c r="J657" s="287"/>
      <c r="K657" s="281"/>
      <c r="L657" s="102"/>
      <c r="M657" s="162"/>
      <c r="N657" s="103"/>
      <c r="O657" s="288"/>
      <c r="P657" s="278"/>
      <c r="Q657" s="281"/>
      <c r="R657" s="284"/>
      <c r="S657" s="278"/>
      <c r="T657" s="287"/>
      <c r="U657" s="287"/>
      <c r="V657" s="287"/>
      <c r="W657" s="287"/>
      <c r="X657" s="281"/>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20"/>
      <c r="E659" s="320"/>
      <c r="F659" s="320"/>
      <c r="G659" s="320"/>
      <c r="H659" s="320"/>
      <c r="I659" s="320"/>
      <c r="J659" s="320"/>
      <c r="K659" s="320"/>
      <c r="L659" s="104"/>
      <c r="M659" s="157"/>
      <c r="N659" s="104"/>
      <c r="O659" s="117" t="s">
        <v>213</v>
      </c>
      <c r="P659" s="325" t="str">
        <f>'1ここに記入'!$B$3&amp;"滋賀県教育美術展出品票"</f>
        <v>第72回滋賀県教育美術展出品票</v>
      </c>
      <c r="Q659" s="320"/>
      <c r="R659" s="320"/>
      <c r="S659" s="320"/>
      <c r="T659" s="320"/>
      <c r="U659" s="320"/>
      <c r="V659" s="320"/>
      <c r="W659" s="320"/>
      <c r="X659" s="320"/>
    </row>
    <row r="660" spans="2:24" ht="15" customHeight="1">
      <c r="B660" s="327">
        <v>29</v>
      </c>
      <c r="C660" s="325"/>
      <c r="D660" s="320"/>
      <c r="E660" s="320"/>
      <c r="F660" s="320"/>
      <c r="G660" s="320"/>
      <c r="H660" s="320"/>
      <c r="I660" s="320"/>
      <c r="J660" s="320"/>
      <c r="K660" s="320"/>
      <c r="L660" s="104"/>
      <c r="M660" s="157"/>
      <c r="N660" s="104"/>
      <c r="O660" s="327">
        <v>30</v>
      </c>
      <c r="P660" s="325"/>
      <c r="Q660" s="320"/>
      <c r="R660" s="320"/>
      <c r="S660" s="320"/>
      <c r="T660" s="320"/>
      <c r="U660" s="320"/>
      <c r="V660" s="320"/>
      <c r="W660" s="320"/>
      <c r="X660" s="320"/>
    </row>
    <row r="661" spans="2:24" ht="15" customHeight="1" thickBot="1">
      <c r="B661" s="328"/>
      <c r="C661" s="325"/>
      <c r="D661" s="320"/>
      <c r="E661" s="320"/>
      <c r="F661" s="320"/>
      <c r="G661" s="320"/>
      <c r="H661" s="326"/>
      <c r="I661" s="326"/>
      <c r="J661" s="326"/>
      <c r="K661" s="326"/>
      <c r="L661" s="104"/>
      <c r="M661" s="157"/>
      <c r="N661" s="104"/>
      <c r="O661" s="328"/>
      <c r="P661" s="325"/>
      <c r="Q661" s="320"/>
      <c r="R661" s="320"/>
      <c r="S661" s="320"/>
      <c r="T661" s="320"/>
      <c r="U661" s="326"/>
      <c r="V661" s="326"/>
      <c r="W661" s="326"/>
      <c r="X661" s="326"/>
    </row>
    <row r="662" spans="2:24" ht="15" customHeight="1" thickTop="1" thickBot="1">
      <c r="B662" s="144" t="s">
        <v>157</v>
      </c>
      <c r="C662" s="289">
        <f>VLOOKUP(B660,'1ここに記入'!$A$13:$M$246,2)</f>
        <v>0</v>
      </c>
      <c r="D662" s="289">
        <f>VLOOKUP(B660,'1ここに記入'!$A$13:$M$246,3)</f>
        <v>0</v>
      </c>
      <c r="E662" s="289">
        <f>VLOOKUP(B660,'1ここに記入'!$A$13:$M$246,4)</f>
        <v>0</v>
      </c>
      <c r="F662" s="289">
        <f>VLOOKUP(B660,'1ここに記入'!$A$13:$M$246,5)</f>
        <v>0</v>
      </c>
      <c r="G662" s="289" t="str">
        <f>VLOOKUP(B660,'1ここに記入'!$A$13:$M$246,13)</f>
        <v>00</v>
      </c>
      <c r="H662" s="290" t="e">
        <f>'1ここに記入'!$H$10</f>
        <v>#N/A</v>
      </c>
      <c r="I662" s="291"/>
      <c r="J662" s="291"/>
      <c r="K662" s="292" t="s">
        <v>158</v>
      </c>
      <c r="L662" s="118"/>
      <c r="M662" s="158"/>
      <c r="N662" s="32"/>
      <c r="O662" s="144" t="s">
        <v>157</v>
      </c>
      <c r="P662" s="289">
        <f>VLOOKUP(O660,'1ここに記入'!$A$13:$M$246,2)</f>
        <v>0</v>
      </c>
      <c r="Q662" s="289">
        <f>VLOOKUP(O660,'1ここに記入'!$A$13:$M$246,3)</f>
        <v>0</v>
      </c>
      <c r="R662" s="289">
        <f>VLOOKUP(O660,'1ここに記入'!$A$13:$M$246,4)</f>
        <v>0</v>
      </c>
      <c r="S662" s="289">
        <f>VLOOKUP(O660,'1ここに記入'!$A$13:$M$246,5)</f>
        <v>0</v>
      </c>
      <c r="T662" s="289" t="str">
        <f>VLOOKUP(O660,'1ここに記入'!$A$13:$M$246,13)</f>
        <v>00</v>
      </c>
      <c r="U662" s="290" t="e">
        <f>'1ここに記入'!$H$10</f>
        <v>#N/A</v>
      </c>
      <c r="V662" s="291"/>
      <c r="W662" s="291"/>
      <c r="X662" s="292" t="s">
        <v>158</v>
      </c>
    </row>
    <row r="663" spans="2:24" ht="15" customHeight="1" thickTop="1" thickBot="1">
      <c r="B663" s="145"/>
      <c r="C663" s="289"/>
      <c r="D663" s="289"/>
      <c r="E663" s="289"/>
      <c r="F663" s="289"/>
      <c r="G663" s="289"/>
      <c r="H663" s="290"/>
      <c r="I663" s="291"/>
      <c r="J663" s="291"/>
      <c r="K663" s="292"/>
      <c r="L663" s="118"/>
      <c r="M663" s="158"/>
      <c r="N663" s="32"/>
      <c r="O663" s="145"/>
      <c r="P663" s="289"/>
      <c r="Q663" s="289"/>
      <c r="R663" s="289"/>
      <c r="S663" s="289"/>
      <c r="T663" s="289"/>
      <c r="U663" s="290"/>
      <c r="V663" s="291"/>
      <c r="W663" s="291"/>
      <c r="X663" s="292"/>
    </row>
    <row r="664" spans="2:24" ht="15" customHeight="1" thickTop="1" thickBot="1">
      <c r="B664" s="146" t="s">
        <v>159</v>
      </c>
      <c r="C664" s="289"/>
      <c r="D664" s="289"/>
      <c r="E664" s="289"/>
      <c r="F664" s="289"/>
      <c r="G664" s="289"/>
      <c r="H664" s="290"/>
      <c r="I664" s="291"/>
      <c r="J664" s="291"/>
      <c r="K664" s="292"/>
      <c r="L664" s="118"/>
      <c r="M664" s="158"/>
      <c r="N664" s="32"/>
      <c r="O664" s="146" t="s">
        <v>159</v>
      </c>
      <c r="P664" s="289"/>
      <c r="Q664" s="289"/>
      <c r="R664" s="289"/>
      <c r="S664" s="289"/>
      <c r="T664" s="289"/>
      <c r="U664" s="290"/>
      <c r="V664" s="291"/>
      <c r="W664" s="291"/>
      <c r="X664" s="292"/>
    </row>
    <row r="665" spans="2:24" ht="15" customHeight="1" thickTop="1">
      <c r="B665" s="264" t="s">
        <v>160</v>
      </c>
      <c r="C665" s="277" t="e">
        <f>'1ここに記入'!$G$10</f>
        <v>#N/A</v>
      </c>
      <c r="D665" s="286"/>
      <c r="E665" s="280"/>
      <c r="F665" s="264" t="s">
        <v>161</v>
      </c>
      <c r="G665" s="296" t="e">
        <f>'1ここに記入'!$I$10</f>
        <v>#N/A</v>
      </c>
      <c r="H665" s="297"/>
      <c r="I665" s="297"/>
      <c r="J665" s="297"/>
      <c r="K665" s="298"/>
      <c r="L665" s="100"/>
      <c r="M665" s="159"/>
      <c r="N665" s="99"/>
      <c r="O665" s="264" t="s">
        <v>160</v>
      </c>
      <c r="P665" s="277" t="e">
        <f>'1ここに記入'!$G$10</f>
        <v>#N/A</v>
      </c>
      <c r="Q665" s="286"/>
      <c r="R665" s="280"/>
      <c r="S665" s="264" t="s">
        <v>161</v>
      </c>
      <c r="T665" s="296" t="e">
        <f>'1ここに記入'!$I$10</f>
        <v>#N/A</v>
      </c>
      <c r="U665" s="297"/>
      <c r="V665" s="297"/>
      <c r="W665" s="297"/>
      <c r="X665" s="298"/>
    </row>
    <row r="666" spans="2:24" ht="15" customHeight="1">
      <c r="B666" s="264"/>
      <c r="C666" s="277"/>
      <c r="D666" s="286"/>
      <c r="E666" s="280"/>
      <c r="F666" s="264"/>
      <c r="G666" s="296"/>
      <c r="H666" s="297"/>
      <c r="I666" s="297"/>
      <c r="J666" s="297"/>
      <c r="K666" s="298"/>
      <c r="L666" s="101"/>
      <c r="M666" s="159"/>
      <c r="N666" s="99"/>
      <c r="O666" s="264"/>
      <c r="P666" s="277"/>
      <c r="Q666" s="286"/>
      <c r="R666" s="280"/>
      <c r="S666" s="264"/>
      <c r="T666" s="296"/>
      <c r="U666" s="297"/>
      <c r="V666" s="297"/>
      <c r="W666" s="297"/>
      <c r="X666" s="298"/>
    </row>
    <row r="667" spans="2:24" ht="15" customHeight="1">
      <c r="B667" s="264"/>
      <c r="C667" s="277"/>
      <c r="D667" s="286"/>
      <c r="E667" s="280"/>
      <c r="F667" s="264"/>
      <c r="G667" s="296"/>
      <c r="H667" s="297"/>
      <c r="I667" s="297"/>
      <c r="J667" s="297"/>
      <c r="K667" s="298"/>
      <c r="L667" s="101"/>
      <c r="M667" s="159"/>
      <c r="N667" s="99"/>
      <c r="O667" s="264"/>
      <c r="P667" s="277"/>
      <c r="Q667" s="286"/>
      <c r="R667" s="280"/>
      <c r="S667" s="264"/>
      <c r="T667" s="296"/>
      <c r="U667" s="297"/>
      <c r="V667" s="297"/>
      <c r="W667" s="297"/>
      <c r="X667" s="298"/>
    </row>
    <row r="668" spans="2:24" ht="15" customHeight="1" thickBot="1">
      <c r="B668" s="288"/>
      <c r="C668" s="278"/>
      <c r="D668" s="287"/>
      <c r="E668" s="281"/>
      <c r="F668" s="288"/>
      <c r="G668" s="299"/>
      <c r="H668" s="300"/>
      <c r="I668" s="300"/>
      <c r="J668" s="300"/>
      <c r="K668" s="301"/>
      <c r="L668" s="101"/>
      <c r="M668" s="159"/>
      <c r="N668" s="99"/>
      <c r="O668" s="288"/>
      <c r="P668" s="278"/>
      <c r="Q668" s="287"/>
      <c r="R668" s="281"/>
      <c r="S668" s="288"/>
      <c r="T668" s="299"/>
      <c r="U668" s="300"/>
      <c r="V668" s="300"/>
      <c r="W668" s="300"/>
      <c r="X668" s="301"/>
    </row>
    <row r="669" spans="2:24" ht="15" customHeight="1">
      <c r="B669" s="263" t="s">
        <v>162</v>
      </c>
      <c r="C669" s="265">
        <f>VLOOKUP(B660,'1ここに記入'!$A$13:$M$246,10)</f>
        <v>0</v>
      </c>
      <c r="D669" s="266"/>
      <c r="E669" s="266"/>
      <c r="F669" s="266"/>
      <c r="G669" s="266"/>
      <c r="H669" s="266"/>
      <c r="I669" s="267"/>
      <c r="J669" s="263" t="s">
        <v>203</v>
      </c>
      <c r="K669" s="321">
        <f>VLOOKUP(B660,'1ここに記入'!$A$13:$M$246,12)</f>
        <v>0</v>
      </c>
      <c r="L669" s="34"/>
      <c r="M669" s="160"/>
      <c r="N669" s="36"/>
      <c r="O669" s="263" t="s">
        <v>162</v>
      </c>
      <c r="P669" s="265">
        <f>VLOOKUP(O660,'1ここに記入'!$A$13:$M$246,10)</f>
        <v>0</v>
      </c>
      <c r="Q669" s="266"/>
      <c r="R669" s="266"/>
      <c r="S669" s="266"/>
      <c r="T669" s="266"/>
      <c r="U669" s="266"/>
      <c r="V669" s="267"/>
      <c r="W669" s="263" t="s">
        <v>203</v>
      </c>
      <c r="X669" s="321">
        <f>VLOOKUP(O660,'1ここに記入'!$A$13:$M$246,12)</f>
        <v>0</v>
      </c>
    </row>
    <row r="670" spans="2:24" ht="15" customHeight="1">
      <c r="B670" s="264"/>
      <c r="C670" s="268"/>
      <c r="D670" s="269"/>
      <c r="E670" s="269"/>
      <c r="F670" s="269"/>
      <c r="G670" s="269"/>
      <c r="H670" s="269"/>
      <c r="I670" s="270"/>
      <c r="J670" s="264"/>
      <c r="K670" s="322"/>
      <c r="L670" s="34"/>
      <c r="M670" s="160"/>
      <c r="N670" s="36"/>
      <c r="O670" s="264"/>
      <c r="P670" s="268"/>
      <c r="Q670" s="269"/>
      <c r="R670" s="269"/>
      <c r="S670" s="269"/>
      <c r="T670" s="269"/>
      <c r="U670" s="269"/>
      <c r="V670" s="270"/>
      <c r="W670" s="264"/>
      <c r="X670" s="322"/>
    </row>
    <row r="671" spans="2:24" ht="15" customHeight="1">
      <c r="B671" s="264"/>
      <c r="C671" s="268"/>
      <c r="D671" s="269"/>
      <c r="E671" s="269"/>
      <c r="F671" s="269"/>
      <c r="G671" s="269"/>
      <c r="H671" s="269"/>
      <c r="I671" s="270"/>
      <c r="J671" s="264"/>
      <c r="K671" s="322"/>
      <c r="L671" s="130"/>
      <c r="M671" s="161"/>
      <c r="N671" s="38"/>
      <c r="O671" s="264"/>
      <c r="P671" s="268"/>
      <c r="Q671" s="269"/>
      <c r="R671" s="269"/>
      <c r="S671" s="269"/>
      <c r="T671" s="269"/>
      <c r="U671" s="269"/>
      <c r="V671" s="270"/>
      <c r="W671" s="264"/>
      <c r="X671" s="322"/>
    </row>
    <row r="672" spans="2:24" ht="15" customHeight="1">
      <c r="B672" s="264"/>
      <c r="C672" s="268"/>
      <c r="D672" s="269"/>
      <c r="E672" s="269"/>
      <c r="F672" s="269"/>
      <c r="G672" s="269"/>
      <c r="H672" s="269"/>
      <c r="I672" s="270"/>
      <c r="J672" s="264"/>
      <c r="K672" s="322"/>
      <c r="L672" s="130"/>
      <c r="M672" s="161"/>
      <c r="N672" s="38"/>
      <c r="O672" s="264"/>
      <c r="P672" s="268"/>
      <c r="Q672" s="269"/>
      <c r="R672" s="269"/>
      <c r="S672" s="269"/>
      <c r="T672" s="269"/>
      <c r="U672" s="269"/>
      <c r="V672" s="270"/>
      <c r="W672" s="264"/>
      <c r="X672" s="322"/>
    </row>
    <row r="673" spans="2:24" ht="15" customHeight="1">
      <c r="B673" s="271" t="s">
        <v>1881</v>
      </c>
      <c r="C673" s="268">
        <f>VLOOKUP(B660,'1ここに記入'!$A$13:$M$246,11)</f>
        <v>0</v>
      </c>
      <c r="D673" s="269"/>
      <c r="E673" s="269"/>
      <c r="F673" s="269"/>
      <c r="G673" s="269"/>
      <c r="H673" s="269"/>
      <c r="I673" s="270"/>
      <c r="J673" s="264"/>
      <c r="K673" s="322"/>
      <c r="L673" s="130"/>
      <c r="M673" s="161"/>
      <c r="N673" s="38"/>
      <c r="O673" s="271" t="s">
        <v>1881</v>
      </c>
      <c r="P673" s="268">
        <f>VLOOKUP(O660,'1ここに記入'!$A$13:$M$246,11)</f>
        <v>0</v>
      </c>
      <c r="Q673" s="269"/>
      <c r="R673" s="269"/>
      <c r="S673" s="269"/>
      <c r="T673" s="269"/>
      <c r="U673" s="269"/>
      <c r="V673" s="270"/>
      <c r="W673" s="264"/>
      <c r="X673" s="322"/>
    </row>
    <row r="674" spans="2:24" ht="15" customHeight="1">
      <c r="B674" s="271"/>
      <c r="C674" s="268"/>
      <c r="D674" s="269"/>
      <c r="E674" s="269"/>
      <c r="F674" s="269"/>
      <c r="G674" s="269"/>
      <c r="H674" s="269"/>
      <c r="I674" s="270"/>
      <c r="J674" s="264"/>
      <c r="K674" s="322"/>
      <c r="L674" s="130"/>
      <c r="M674" s="161"/>
      <c r="N674" s="38"/>
      <c r="O674" s="271"/>
      <c r="P674" s="268"/>
      <c r="Q674" s="269"/>
      <c r="R674" s="269"/>
      <c r="S674" s="269"/>
      <c r="T674" s="269"/>
      <c r="U674" s="269"/>
      <c r="V674" s="270"/>
      <c r="W674" s="264"/>
      <c r="X674" s="322"/>
    </row>
    <row r="675" spans="2:24" ht="15" customHeight="1">
      <c r="B675" s="271"/>
      <c r="C675" s="268"/>
      <c r="D675" s="269"/>
      <c r="E675" s="269"/>
      <c r="F675" s="269"/>
      <c r="G675" s="269"/>
      <c r="H675" s="269"/>
      <c r="I675" s="270"/>
      <c r="J675" s="264"/>
      <c r="K675" s="322"/>
      <c r="L675" s="130"/>
      <c r="M675" s="161"/>
      <c r="N675" s="38"/>
      <c r="O675" s="271"/>
      <c r="P675" s="268"/>
      <c r="Q675" s="269"/>
      <c r="R675" s="269"/>
      <c r="S675" s="269"/>
      <c r="T675" s="269"/>
      <c r="U675" s="269"/>
      <c r="V675" s="270"/>
      <c r="W675" s="264"/>
      <c r="X675" s="322"/>
    </row>
    <row r="676" spans="2:24" ht="15" customHeight="1" thickBot="1">
      <c r="B676" s="272"/>
      <c r="C676" s="273"/>
      <c r="D676" s="274"/>
      <c r="E676" s="274"/>
      <c r="F676" s="274"/>
      <c r="G676" s="274"/>
      <c r="H676" s="274"/>
      <c r="I676" s="275"/>
      <c r="J676" s="288"/>
      <c r="K676" s="323"/>
      <c r="L676" s="130"/>
      <c r="M676" s="161"/>
      <c r="N676" s="38"/>
      <c r="O676" s="272"/>
      <c r="P676" s="273"/>
      <c r="Q676" s="274"/>
      <c r="R676" s="274"/>
      <c r="S676" s="274"/>
      <c r="T676" s="274"/>
      <c r="U676" s="274"/>
      <c r="V676" s="275"/>
      <c r="W676" s="288"/>
      <c r="X676" s="323"/>
    </row>
    <row r="677" spans="2:24" ht="15" customHeight="1">
      <c r="B677" s="263" t="s">
        <v>163</v>
      </c>
      <c r="C677" s="276">
        <f>VLOOKUP(B660,'1ここに記入'!$A$13:$M$246,5)</f>
        <v>0</v>
      </c>
      <c r="D677" s="279" t="str">
        <f>VLOOKUP(B660,'1ここに記入'!$A$13:$M$246,6)</f>
        <v>　</v>
      </c>
      <c r="E677" s="282" t="s">
        <v>164</v>
      </c>
      <c r="F677" s="276">
        <f>VLOOKUP(B660,'1ここに記入'!$A$13:$M$246,8)</f>
        <v>0</v>
      </c>
      <c r="G677" s="285" t="e">
        <f>VLOOKUP(F671,'1ここに記入'!$A$13:$M$246,2)</f>
        <v>#N/A</v>
      </c>
      <c r="H677" s="285" t="e">
        <f>VLOOKUP(G671,'1ここに記入'!$A$13:$M$246,2)</f>
        <v>#N/A</v>
      </c>
      <c r="I677" s="285" t="e">
        <f>VLOOKUP(H671,'1ここに記入'!$A$13:$M$246,2)</f>
        <v>#N/A</v>
      </c>
      <c r="J677" s="285" t="e">
        <f>VLOOKUP(I671,'1ここに記入'!$A$13:$M$246,2)</f>
        <v>#N/A</v>
      </c>
      <c r="K677" s="279" t="e">
        <f>VLOOKUP(J671,'1ここに記入'!$A$13:$M$246,2)</f>
        <v>#N/A</v>
      </c>
      <c r="L677" s="98"/>
      <c r="M677" s="159"/>
      <c r="N677" s="99"/>
      <c r="O677" s="263" t="s">
        <v>163</v>
      </c>
      <c r="P677" s="276">
        <f>VLOOKUP(O660,'1ここに記入'!$A$13:$M$246,5)</f>
        <v>0</v>
      </c>
      <c r="Q677" s="279" t="str">
        <f>VLOOKUP(O660,'1ここに記入'!$A$13:$M$246,6)</f>
        <v>　</v>
      </c>
      <c r="R677" s="282" t="s">
        <v>164</v>
      </c>
      <c r="S677" s="276">
        <f>VLOOKUP(O660,'1ここに記入'!$A$13:$M$246,8)</f>
        <v>0</v>
      </c>
      <c r="T677" s="285" t="e">
        <f>VLOOKUP(S671,'1ここに記入'!$A$13:$M$246,2)</f>
        <v>#N/A</v>
      </c>
      <c r="U677" s="285" t="e">
        <f>VLOOKUP(T671,'1ここに記入'!$A$13:$M$246,2)</f>
        <v>#N/A</v>
      </c>
      <c r="V677" s="285" t="e">
        <f>VLOOKUP(U671,'1ここに記入'!$A$13:$M$246,2)</f>
        <v>#N/A</v>
      </c>
      <c r="W677" s="285" t="e">
        <f>VLOOKUP(V671,'1ここに記入'!$A$13:$M$246,2)</f>
        <v>#N/A</v>
      </c>
      <c r="X677" s="279" t="e">
        <f>VLOOKUP(W671,'1ここに記入'!$A$13:$M$246,2)</f>
        <v>#N/A</v>
      </c>
    </row>
    <row r="678" spans="2:24" ht="15" customHeight="1">
      <c r="B678" s="264"/>
      <c r="C678" s="277"/>
      <c r="D678" s="280"/>
      <c r="E678" s="283"/>
      <c r="F678" s="277"/>
      <c r="G678" s="286"/>
      <c r="H678" s="286"/>
      <c r="I678" s="286"/>
      <c r="J678" s="286"/>
      <c r="K678" s="280"/>
      <c r="L678" s="98"/>
      <c r="M678" s="159"/>
      <c r="N678" s="99"/>
      <c r="O678" s="264"/>
      <c r="P678" s="277"/>
      <c r="Q678" s="280"/>
      <c r="R678" s="283"/>
      <c r="S678" s="277"/>
      <c r="T678" s="286"/>
      <c r="U678" s="286"/>
      <c r="V678" s="286"/>
      <c r="W678" s="286"/>
      <c r="X678" s="280"/>
    </row>
    <row r="679" spans="2:24" ht="15" customHeight="1">
      <c r="B679" s="264"/>
      <c r="C679" s="277"/>
      <c r="D679" s="280"/>
      <c r="E679" s="283"/>
      <c r="F679" s="277"/>
      <c r="G679" s="286"/>
      <c r="H679" s="286"/>
      <c r="I679" s="286"/>
      <c r="J679" s="286"/>
      <c r="K679" s="280"/>
      <c r="L679" s="98"/>
      <c r="M679" s="159"/>
      <c r="N679" s="99"/>
      <c r="O679" s="264"/>
      <c r="P679" s="277"/>
      <c r="Q679" s="280"/>
      <c r="R679" s="283"/>
      <c r="S679" s="277"/>
      <c r="T679" s="286"/>
      <c r="U679" s="286"/>
      <c r="V679" s="286"/>
      <c r="W679" s="286"/>
      <c r="X679" s="280"/>
    </row>
    <row r="680" spans="2:24" ht="15" customHeight="1" thickBot="1">
      <c r="B680" s="288"/>
      <c r="C680" s="278"/>
      <c r="D680" s="281"/>
      <c r="E680" s="284"/>
      <c r="F680" s="278"/>
      <c r="G680" s="287"/>
      <c r="H680" s="286"/>
      <c r="I680" s="286"/>
      <c r="J680" s="286"/>
      <c r="K680" s="280"/>
      <c r="L680" s="98"/>
      <c r="M680" s="159"/>
      <c r="N680" s="99"/>
      <c r="O680" s="288"/>
      <c r="P680" s="278"/>
      <c r="Q680" s="281"/>
      <c r="R680" s="284"/>
      <c r="S680" s="278"/>
      <c r="T680" s="287"/>
      <c r="U680" s="286"/>
      <c r="V680" s="286"/>
      <c r="W680" s="286"/>
      <c r="X680" s="280"/>
    </row>
    <row r="681" spans="2:24" ht="15" customHeight="1" thickTop="1">
      <c r="B681" s="263" t="s">
        <v>165</v>
      </c>
      <c r="C681" s="293">
        <f>VLOOKUP(B660,'1ここに記入'!$A$13:$M$246,9)</f>
        <v>0</v>
      </c>
      <c r="D681" s="294" t="e">
        <f>VLOOKUP(C679,'1ここに記入'!$A$13:$M$246,2)</f>
        <v>#N/A</v>
      </c>
      <c r="E681" s="294" t="e">
        <f>VLOOKUP(D679,'1ここに記入'!$A$13:$M$246,2)</f>
        <v>#N/A</v>
      </c>
      <c r="F681" s="294" t="e">
        <f>VLOOKUP(E679,'1ここに記入'!$A$13:$M$246,2)</f>
        <v>#N/A</v>
      </c>
      <c r="G681" s="302" t="e">
        <f>VLOOKUP(F679,'1ここに記入'!$A$13:$M$246,2)</f>
        <v>#N/A</v>
      </c>
      <c r="H681" s="305" t="s">
        <v>167</v>
      </c>
      <c r="I681" s="308">
        <f>'1ここに記入'!$G$9</f>
        <v>0</v>
      </c>
      <c r="J681" s="309"/>
      <c r="K681" s="310"/>
      <c r="L681" s="102"/>
      <c r="M681" s="162"/>
      <c r="N681" s="103"/>
      <c r="O681" s="263" t="s">
        <v>165</v>
      </c>
      <c r="P681" s="293">
        <f>VLOOKUP(O660,'1ここに記入'!$A$13:$M$246,9)</f>
        <v>0</v>
      </c>
      <c r="Q681" s="294" t="e">
        <f>VLOOKUP(P679,'1ここに記入'!$A$13:$M$246,2)</f>
        <v>#N/A</v>
      </c>
      <c r="R681" s="294" t="e">
        <f>VLOOKUP(Q679,'1ここに記入'!$A$13:$M$246,2)</f>
        <v>#N/A</v>
      </c>
      <c r="S681" s="294" t="e">
        <f>VLOOKUP(R679,'1ここに記入'!$A$13:$M$246,2)</f>
        <v>#N/A</v>
      </c>
      <c r="T681" s="302" t="e">
        <f>VLOOKUP(S679,'1ここに記入'!$A$13:$M$246,2)</f>
        <v>#N/A</v>
      </c>
      <c r="U681" s="305" t="s">
        <v>167</v>
      </c>
      <c r="V681" s="308">
        <f>'1ここに記入'!$G$9</f>
        <v>0</v>
      </c>
      <c r="W681" s="309"/>
      <c r="X681" s="310"/>
    </row>
    <row r="682" spans="2:24" ht="15" customHeight="1">
      <c r="B682" s="264"/>
      <c r="C682" s="296"/>
      <c r="D682" s="297"/>
      <c r="E682" s="297"/>
      <c r="F682" s="297"/>
      <c r="G682" s="303"/>
      <c r="H682" s="306"/>
      <c r="I682" s="311"/>
      <c r="J682" s="312"/>
      <c r="K682" s="313"/>
      <c r="L682" s="102"/>
      <c r="M682" s="162"/>
      <c r="N682" s="103"/>
      <c r="O682" s="264"/>
      <c r="P682" s="296"/>
      <c r="Q682" s="297"/>
      <c r="R682" s="297"/>
      <c r="S682" s="297"/>
      <c r="T682" s="303"/>
      <c r="U682" s="306"/>
      <c r="V682" s="311"/>
      <c r="W682" s="312"/>
      <c r="X682" s="313"/>
    </row>
    <row r="683" spans="2:24" ht="15" customHeight="1" thickBot="1">
      <c r="B683" s="288"/>
      <c r="C683" s="299"/>
      <c r="D683" s="300"/>
      <c r="E683" s="300"/>
      <c r="F683" s="300"/>
      <c r="G683" s="304"/>
      <c r="H683" s="306"/>
      <c r="I683" s="311"/>
      <c r="J683" s="312"/>
      <c r="K683" s="313"/>
      <c r="L683" s="102"/>
      <c r="M683" s="162"/>
      <c r="N683" s="103"/>
      <c r="O683" s="288"/>
      <c r="P683" s="299"/>
      <c r="Q683" s="300"/>
      <c r="R683" s="300"/>
      <c r="S683" s="300"/>
      <c r="T683" s="304"/>
      <c r="U683" s="306"/>
      <c r="V683" s="311"/>
      <c r="W683" s="312"/>
      <c r="X683" s="313"/>
    </row>
    <row r="684" spans="2:24" ht="15" customHeight="1" thickBot="1">
      <c r="B684" s="317" t="s">
        <v>166</v>
      </c>
      <c r="C684" s="317"/>
      <c r="D684" s="317"/>
      <c r="E684" s="317"/>
      <c r="F684" s="317"/>
      <c r="G684" s="318"/>
      <c r="H684" s="307"/>
      <c r="I684" s="314"/>
      <c r="J684" s="315"/>
      <c r="K684" s="316"/>
      <c r="L684" s="102"/>
      <c r="M684" s="163"/>
      <c r="N684" s="41"/>
      <c r="O684" s="317" t="s">
        <v>166</v>
      </c>
      <c r="P684" s="317"/>
      <c r="Q684" s="317"/>
      <c r="R684" s="317"/>
      <c r="S684" s="317"/>
      <c r="T684" s="318"/>
      <c r="U684" s="307"/>
      <c r="V684" s="314"/>
      <c r="W684" s="315"/>
      <c r="X684" s="316"/>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324" t="s">
        <v>1982</v>
      </c>
      <c r="C687" s="324"/>
      <c r="D687" s="324"/>
      <c r="E687" s="324"/>
      <c r="F687" s="324"/>
      <c r="G687" s="324"/>
      <c r="H687" s="324"/>
      <c r="I687" s="324"/>
      <c r="J687" s="324"/>
      <c r="K687" s="324"/>
      <c r="L687" s="156"/>
      <c r="M687" s="164"/>
      <c r="N687" s="156"/>
      <c r="O687" s="324" t="s">
        <v>1982</v>
      </c>
      <c r="P687" s="324"/>
      <c r="Q687" s="324"/>
      <c r="R687" s="324"/>
      <c r="S687" s="324"/>
      <c r="T687" s="324"/>
      <c r="U687" s="324"/>
      <c r="V687" s="324"/>
      <c r="W687" s="324"/>
      <c r="X687" s="324"/>
    </row>
    <row r="688" spans="2:24" ht="15" customHeight="1">
      <c r="B688" s="132"/>
      <c r="C688" s="319" t="str">
        <f>'1ここに記入'!$B$3&amp;"県教美展　特選確認票"</f>
        <v>第72回県教美展　特選確認票</v>
      </c>
      <c r="D688" s="319"/>
      <c r="E688" s="319"/>
      <c r="F688" s="319"/>
      <c r="G688" s="319"/>
      <c r="H688" s="319"/>
      <c r="I688" s="319"/>
      <c r="J688" s="319"/>
      <c r="K688" s="319"/>
      <c r="L688" s="104"/>
      <c r="M688" s="157"/>
      <c r="N688" s="104"/>
      <c r="O688" s="132"/>
      <c r="P688" s="319" t="str">
        <f>'1ここに記入'!$B$3&amp;"県教美展　特選確認票"</f>
        <v>第72回県教美展　特選確認票</v>
      </c>
      <c r="Q688" s="319"/>
      <c r="R688" s="319"/>
      <c r="S688" s="319"/>
      <c r="T688" s="319"/>
      <c r="U688" s="319"/>
      <c r="V688" s="319"/>
      <c r="W688" s="319"/>
      <c r="X688" s="319"/>
    </row>
    <row r="689" spans="2:25" ht="15" customHeight="1" thickBot="1">
      <c r="B689" s="165"/>
      <c r="C689" s="320"/>
      <c r="D689" s="320"/>
      <c r="E689" s="320"/>
      <c r="F689" s="320"/>
      <c r="G689" s="320"/>
      <c r="H689" s="320"/>
      <c r="I689" s="320"/>
      <c r="J689" s="320"/>
      <c r="K689" s="320"/>
      <c r="L689" s="104"/>
      <c r="M689" s="157"/>
      <c r="N689" s="104"/>
      <c r="O689" s="165"/>
      <c r="P689" s="320"/>
      <c r="Q689" s="320"/>
      <c r="R689" s="320"/>
      <c r="S689" s="320"/>
      <c r="T689" s="320"/>
      <c r="U689" s="320"/>
      <c r="V689" s="320"/>
      <c r="W689" s="320"/>
      <c r="X689" s="320"/>
    </row>
    <row r="690" spans="2:25" ht="15" customHeight="1" thickTop="1" thickBot="1">
      <c r="B690" s="144" t="s">
        <v>157</v>
      </c>
      <c r="C690" s="289">
        <f>VLOOKUP(B660,'1ここに記入'!$A$13:$M$246,2)</f>
        <v>0</v>
      </c>
      <c r="D690" s="289">
        <f>VLOOKUP(B660,'1ここに記入'!$A$13:$M$246,3)</f>
        <v>0</v>
      </c>
      <c r="E690" s="289">
        <f>VLOOKUP(B660,'1ここに記入'!$A$13:$M$246,4)</f>
        <v>0</v>
      </c>
      <c r="F690" s="289">
        <f>VLOOKUP(B660,'1ここに記入'!$A$13:$M$246,5)</f>
        <v>0</v>
      </c>
      <c r="G690" s="289" t="str">
        <f>VLOOKUP(B660,'1ここに記入'!$A$13:$M$246,13)</f>
        <v>00</v>
      </c>
      <c r="H690" s="290" t="e">
        <f>'1ここに記入'!$H$10</f>
        <v>#N/A</v>
      </c>
      <c r="I690" s="291"/>
      <c r="J690" s="291"/>
      <c r="K690" s="292" t="s">
        <v>158</v>
      </c>
      <c r="L690" s="104"/>
      <c r="M690" s="157"/>
      <c r="N690" s="104"/>
      <c r="O690" s="144" t="s">
        <v>157</v>
      </c>
      <c r="P690" s="289">
        <f>VLOOKUP(O660,'1ここに記入'!$A$13:$M$246,2)</f>
        <v>0</v>
      </c>
      <c r="Q690" s="289">
        <f>VLOOKUP(O660,'1ここに記入'!$A$13:$M$246,3)</f>
        <v>0</v>
      </c>
      <c r="R690" s="289">
        <f>VLOOKUP(O660,'1ここに記入'!$A$13:$M$246,4)</f>
        <v>0</v>
      </c>
      <c r="S690" s="289">
        <f>VLOOKUP(O660,'1ここに記入'!$A$13:$M$246,5)</f>
        <v>0</v>
      </c>
      <c r="T690" s="289" t="str">
        <f>VLOOKUP(O660,'1ここに記入'!$A$13:$M$246,13)</f>
        <v>00</v>
      </c>
      <c r="U690" s="290" t="e">
        <f>'1ここに記入'!$H$10</f>
        <v>#N/A</v>
      </c>
      <c r="V690" s="291"/>
      <c r="W690" s="291"/>
      <c r="X690" s="292" t="s">
        <v>158</v>
      </c>
    </row>
    <row r="691" spans="2:25" ht="15" customHeight="1" thickTop="1" thickBot="1">
      <c r="B691" s="145"/>
      <c r="C691" s="289"/>
      <c r="D691" s="289"/>
      <c r="E691" s="289"/>
      <c r="F691" s="289"/>
      <c r="G691" s="289"/>
      <c r="H691" s="290"/>
      <c r="I691" s="291"/>
      <c r="J691" s="291"/>
      <c r="K691" s="292"/>
      <c r="L691" s="104"/>
      <c r="M691" s="157"/>
      <c r="N691" s="104"/>
      <c r="O691" s="145"/>
      <c r="P691" s="289"/>
      <c r="Q691" s="289"/>
      <c r="R691" s="289"/>
      <c r="S691" s="289"/>
      <c r="T691" s="289"/>
      <c r="U691" s="290"/>
      <c r="V691" s="291"/>
      <c r="W691" s="291"/>
      <c r="X691" s="292"/>
    </row>
    <row r="692" spans="2:25" ht="15" customHeight="1" thickTop="1" thickBot="1">
      <c r="B692" s="146" t="s">
        <v>159</v>
      </c>
      <c r="C692" s="289"/>
      <c r="D692" s="289"/>
      <c r="E692" s="289"/>
      <c r="F692" s="289"/>
      <c r="G692" s="289"/>
      <c r="H692" s="290"/>
      <c r="I692" s="291"/>
      <c r="J692" s="291"/>
      <c r="K692" s="292"/>
      <c r="L692" s="104"/>
      <c r="M692" s="157"/>
      <c r="N692" s="104"/>
      <c r="O692" s="146" t="s">
        <v>159</v>
      </c>
      <c r="P692" s="289"/>
      <c r="Q692" s="289"/>
      <c r="R692" s="289"/>
      <c r="S692" s="289"/>
      <c r="T692" s="289"/>
      <c r="U692" s="290"/>
      <c r="V692" s="291"/>
      <c r="W692" s="291"/>
      <c r="X692" s="292"/>
    </row>
    <row r="693" spans="2:25" ht="15" customHeight="1" thickTop="1">
      <c r="B693" s="263" t="s">
        <v>160</v>
      </c>
      <c r="C693" s="276" t="e">
        <f>'1ここに記入'!$G$10</f>
        <v>#N/A</v>
      </c>
      <c r="D693" s="285"/>
      <c r="E693" s="279"/>
      <c r="F693" s="263" t="s">
        <v>161</v>
      </c>
      <c r="G693" s="293" t="e">
        <f>'1ここに記入'!$I$10</f>
        <v>#N/A</v>
      </c>
      <c r="H693" s="294"/>
      <c r="I693" s="294"/>
      <c r="J693" s="294"/>
      <c r="K693" s="295"/>
      <c r="L693" s="100"/>
      <c r="M693" s="159"/>
      <c r="N693" s="99"/>
      <c r="O693" s="263" t="s">
        <v>160</v>
      </c>
      <c r="P693" s="276" t="e">
        <f>'1ここに記入'!$G$10</f>
        <v>#N/A</v>
      </c>
      <c r="Q693" s="285"/>
      <c r="R693" s="279"/>
      <c r="S693" s="263" t="s">
        <v>161</v>
      </c>
      <c r="T693" s="293" t="e">
        <f>'1ここに記入'!$I$10</f>
        <v>#N/A</v>
      </c>
      <c r="U693" s="294"/>
      <c r="V693" s="294"/>
      <c r="W693" s="294"/>
      <c r="X693" s="295"/>
      <c r="Y693" s="143"/>
    </row>
    <row r="694" spans="2:25" ht="15" customHeight="1">
      <c r="B694" s="264"/>
      <c r="C694" s="277"/>
      <c r="D694" s="286"/>
      <c r="E694" s="280"/>
      <c r="F694" s="264"/>
      <c r="G694" s="296"/>
      <c r="H694" s="297"/>
      <c r="I694" s="297"/>
      <c r="J694" s="297"/>
      <c r="K694" s="298"/>
      <c r="L694" s="101"/>
      <c r="M694" s="159"/>
      <c r="N694" s="99"/>
      <c r="O694" s="264"/>
      <c r="P694" s="277"/>
      <c r="Q694" s="286"/>
      <c r="R694" s="280"/>
      <c r="S694" s="264"/>
      <c r="T694" s="296"/>
      <c r="U694" s="297"/>
      <c r="V694" s="297"/>
      <c r="W694" s="297"/>
      <c r="X694" s="298"/>
      <c r="Y694" s="143"/>
    </row>
    <row r="695" spans="2:25" ht="15" customHeight="1" thickBot="1">
      <c r="B695" s="288"/>
      <c r="C695" s="278"/>
      <c r="D695" s="287"/>
      <c r="E695" s="281"/>
      <c r="F695" s="288"/>
      <c r="G695" s="299"/>
      <c r="H695" s="300"/>
      <c r="I695" s="300"/>
      <c r="J695" s="300"/>
      <c r="K695" s="301"/>
      <c r="L695" s="101"/>
      <c r="M695" s="159"/>
      <c r="N695" s="99"/>
      <c r="O695" s="288"/>
      <c r="P695" s="278"/>
      <c r="Q695" s="287"/>
      <c r="R695" s="281"/>
      <c r="S695" s="288"/>
      <c r="T695" s="299"/>
      <c r="U695" s="300"/>
      <c r="V695" s="300"/>
      <c r="W695" s="300"/>
      <c r="X695" s="301"/>
      <c r="Y695" s="143"/>
    </row>
    <row r="696" spans="2:25" ht="15" customHeight="1">
      <c r="B696" s="263" t="s">
        <v>162</v>
      </c>
      <c r="C696" s="265">
        <f>VLOOKUP(B660,'1ここに記入'!$A$13:$M$246,10)</f>
        <v>0</v>
      </c>
      <c r="D696" s="266"/>
      <c r="E696" s="266"/>
      <c r="F696" s="266"/>
      <c r="G696" s="266"/>
      <c r="H696" s="266"/>
      <c r="I696" s="266"/>
      <c r="J696" s="266"/>
      <c r="K696" s="267"/>
      <c r="L696" s="34"/>
      <c r="M696" s="160"/>
      <c r="N696" s="36"/>
      <c r="O696" s="263" t="s">
        <v>162</v>
      </c>
      <c r="P696" s="265">
        <f>VLOOKUP(O660,'1ここに記入'!$A$13:$M$246,10)</f>
        <v>0</v>
      </c>
      <c r="Q696" s="266"/>
      <c r="R696" s="266"/>
      <c r="S696" s="266"/>
      <c r="T696" s="266"/>
      <c r="U696" s="266"/>
      <c r="V696" s="266"/>
      <c r="W696" s="266"/>
      <c r="X696" s="267"/>
      <c r="Y696" s="143"/>
    </row>
    <row r="697" spans="2:25" ht="15" customHeight="1">
      <c r="B697" s="264"/>
      <c r="C697" s="268"/>
      <c r="D697" s="269"/>
      <c r="E697" s="269"/>
      <c r="F697" s="269"/>
      <c r="G697" s="269"/>
      <c r="H697" s="269"/>
      <c r="I697" s="269"/>
      <c r="J697" s="269"/>
      <c r="K697" s="270"/>
      <c r="L697" s="130"/>
      <c r="M697" s="161"/>
      <c r="N697" s="38"/>
      <c r="O697" s="264"/>
      <c r="P697" s="268"/>
      <c r="Q697" s="269"/>
      <c r="R697" s="269"/>
      <c r="S697" s="269"/>
      <c r="T697" s="269"/>
      <c r="U697" s="269"/>
      <c r="V697" s="269"/>
      <c r="W697" s="269"/>
      <c r="X697" s="270"/>
      <c r="Y697" s="143"/>
    </row>
    <row r="698" spans="2:25" ht="15" customHeight="1">
      <c r="B698" s="264"/>
      <c r="C698" s="268"/>
      <c r="D698" s="269"/>
      <c r="E698" s="269"/>
      <c r="F698" s="269"/>
      <c r="G698" s="269"/>
      <c r="H698" s="269"/>
      <c r="I698" s="269"/>
      <c r="J698" s="269"/>
      <c r="K698" s="270"/>
      <c r="L698" s="130"/>
      <c r="M698" s="161"/>
      <c r="N698" s="38"/>
      <c r="O698" s="264"/>
      <c r="P698" s="268"/>
      <c r="Q698" s="269"/>
      <c r="R698" s="269"/>
      <c r="S698" s="269"/>
      <c r="T698" s="269"/>
      <c r="U698" s="269"/>
      <c r="V698" s="269"/>
      <c r="W698" s="269"/>
      <c r="X698" s="270"/>
      <c r="Y698" s="143"/>
    </row>
    <row r="699" spans="2:25" ht="15" customHeight="1">
      <c r="B699" s="271" t="s">
        <v>1881</v>
      </c>
      <c r="C699" s="268">
        <f>VLOOKUP(B660,'1ここに記入'!$A$13:$M$246,11)</f>
        <v>0</v>
      </c>
      <c r="D699" s="269"/>
      <c r="E699" s="269"/>
      <c r="F699" s="269"/>
      <c r="G699" s="269"/>
      <c r="H699" s="269"/>
      <c r="I699" s="269"/>
      <c r="J699" s="269"/>
      <c r="K699" s="270"/>
      <c r="L699" s="98"/>
      <c r="M699" s="159"/>
      <c r="N699" s="99"/>
      <c r="O699" s="271" t="s">
        <v>1881</v>
      </c>
      <c r="P699" s="268">
        <f>VLOOKUP(O660,'1ここに記入'!$A$13:$M$246,11)</f>
        <v>0</v>
      </c>
      <c r="Q699" s="269"/>
      <c r="R699" s="269"/>
      <c r="S699" s="269"/>
      <c r="T699" s="269"/>
      <c r="U699" s="269"/>
      <c r="V699" s="269"/>
      <c r="W699" s="269"/>
      <c r="X699" s="270"/>
      <c r="Y699" s="143"/>
    </row>
    <row r="700" spans="2:25" ht="15" customHeight="1">
      <c r="B700" s="271"/>
      <c r="C700" s="268"/>
      <c r="D700" s="269"/>
      <c r="E700" s="269"/>
      <c r="F700" s="269"/>
      <c r="G700" s="269"/>
      <c r="H700" s="269"/>
      <c r="I700" s="269"/>
      <c r="J700" s="269"/>
      <c r="K700" s="270"/>
      <c r="L700" s="98"/>
      <c r="M700" s="159"/>
      <c r="N700" s="99"/>
      <c r="O700" s="271"/>
      <c r="P700" s="268"/>
      <c r="Q700" s="269"/>
      <c r="R700" s="269"/>
      <c r="S700" s="269"/>
      <c r="T700" s="269"/>
      <c r="U700" s="269"/>
      <c r="V700" s="269"/>
      <c r="W700" s="269"/>
      <c r="X700" s="270"/>
      <c r="Y700" s="143"/>
    </row>
    <row r="701" spans="2:25" ht="15" customHeight="1" thickBot="1">
      <c r="B701" s="272"/>
      <c r="C701" s="273"/>
      <c r="D701" s="274"/>
      <c r="E701" s="274"/>
      <c r="F701" s="274"/>
      <c r="G701" s="274"/>
      <c r="H701" s="274"/>
      <c r="I701" s="274"/>
      <c r="J701" s="274"/>
      <c r="K701" s="275"/>
      <c r="L701" s="98"/>
      <c r="M701" s="159"/>
      <c r="N701" s="99"/>
      <c r="O701" s="272"/>
      <c r="P701" s="273"/>
      <c r="Q701" s="274"/>
      <c r="R701" s="274"/>
      <c r="S701" s="274"/>
      <c r="T701" s="274"/>
      <c r="U701" s="274"/>
      <c r="V701" s="274"/>
      <c r="W701" s="274"/>
      <c r="X701" s="275"/>
      <c r="Y701" s="143"/>
    </row>
    <row r="702" spans="2:25" ht="15" customHeight="1">
      <c r="B702" s="263" t="s">
        <v>163</v>
      </c>
      <c r="C702" s="276">
        <f>VLOOKUP(B660,'1ここに記入'!$A$13:$M$246,5)</f>
        <v>0</v>
      </c>
      <c r="D702" s="279" t="str">
        <f>VLOOKUP(B660,'1ここに記入'!$A$13:$M$246,6)</f>
        <v>　</v>
      </c>
      <c r="E702" s="282" t="s">
        <v>164</v>
      </c>
      <c r="F702" s="276">
        <f>VLOOKUP(B660,'1ここに記入'!$A$13:$M$246,8)</f>
        <v>0</v>
      </c>
      <c r="G702" s="285" t="e">
        <f>VLOOKUP(F697,'1ここに記入'!$A$13:$M$246,2)</f>
        <v>#N/A</v>
      </c>
      <c r="H702" s="285" t="e">
        <f>VLOOKUP(G697,'1ここに記入'!$A$13:$M$246,2)</f>
        <v>#N/A</v>
      </c>
      <c r="I702" s="285" t="e">
        <f>VLOOKUP(H697,'1ここに記入'!$A$13:$M$246,2)</f>
        <v>#N/A</v>
      </c>
      <c r="J702" s="285" t="e">
        <f>VLOOKUP(I697,'1ここに記入'!$A$13:$M$246,2)</f>
        <v>#N/A</v>
      </c>
      <c r="K702" s="279" t="e">
        <f>VLOOKUP(J697,'1ここに記入'!$A$13:$M$246,2)</f>
        <v>#N/A</v>
      </c>
      <c r="L702" s="102"/>
      <c r="M702" s="162"/>
      <c r="N702" s="103"/>
      <c r="O702" s="263" t="s">
        <v>163</v>
      </c>
      <c r="P702" s="276">
        <f>VLOOKUP(O660,'1ここに記入'!$A$13:$M$246,5)</f>
        <v>0</v>
      </c>
      <c r="Q702" s="279" t="str">
        <f>VLOOKUP(O660,'1ここに記入'!$A$13:$M$246,6)</f>
        <v>　</v>
      </c>
      <c r="R702" s="282" t="s">
        <v>164</v>
      </c>
      <c r="S702" s="276">
        <f>VLOOKUP(O660,'1ここに記入'!$A$13:$M$246,8)</f>
        <v>0</v>
      </c>
      <c r="T702" s="285" t="e">
        <f>VLOOKUP(S697,'1ここに記入'!$A$13:$M$246,2)</f>
        <v>#N/A</v>
      </c>
      <c r="U702" s="285" t="e">
        <f>VLOOKUP(T697,'1ここに記入'!$A$13:$M$246,2)</f>
        <v>#N/A</v>
      </c>
      <c r="V702" s="285" t="e">
        <f>VLOOKUP(U697,'1ここに記入'!$A$13:$M$246,2)</f>
        <v>#N/A</v>
      </c>
      <c r="W702" s="285" t="e">
        <f>VLOOKUP(V697,'1ここに記入'!$A$13:$M$246,2)</f>
        <v>#N/A</v>
      </c>
      <c r="X702" s="279" t="e">
        <f>VLOOKUP(W697,'1ここに記入'!$A$13:$M$246,2)</f>
        <v>#N/A</v>
      </c>
      <c r="Y702" s="143"/>
    </row>
    <row r="703" spans="2:25" ht="15" customHeight="1">
      <c r="B703" s="264"/>
      <c r="C703" s="277"/>
      <c r="D703" s="280"/>
      <c r="E703" s="283"/>
      <c r="F703" s="277"/>
      <c r="G703" s="286"/>
      <c r="H703" s="286"/>
      <c r="I703" s="286"/>
      <c r="J703" s="286"/>
      <c r="K703" s="280"/>
      <c r="L703" s="102"/>
      <c r="M703" s="162"/>
      <c r="N703" s="103"/>
      <c r="O703" s="264"/>
      <c r="P703" s="277"/>
      <c r="Q703" s="280"/>
      <c r="R703" s="283"/>
      <c r="S703" s="277"/>
      <c r="T703" s="286"/>
      <c r="U703" s="286"/>
      <c r="V703" s="286"/>
      <c r="W703" s="286"/>
      <c r="X703" s="280"/>
      <c r="Y703" s="143"/>
    </row>
    <row r="704" spans="2:25" ht="15" customHeight="1" thickBot="1">
      <c r="B704" s="288"/>
      <c r="C704" s="278"/>
      <c r="D704" s="281"/>
      <c r="E704" s="284"/>
      <c r="F704" s="278"/>
      <c r="G704" s="287"/>
      <c r="H704" s="287"/>
      <c r="I704" s="287"/>
      <c r="J704" s="287"/>
      <c r="K704" s="281"/>
      <c r="L704" s="102"/>
      <c r="M704" s="162"/>
      <c r="N704" s="103"/>
      <c r="O704" s="288"/>
      <c r="P704" s="278"/>
      <c r="Q704" s="281"/>
      <c r="R704" s="284"/>
      <c r="S704" s="278"/>
      <c r="T704" s="287"/>
      <c r="U704" s="287"/>
      <c r="V704" s="287"/>
      <c r="W704" s="287"/>
      <c r="X704" s="281"/>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20"/>
      <c r="E706" s="320"/>
      <c r="F706" s="320"/>
      <c r="G706" s="320"/>
      <c r="H706" s="320"/>
      <c r="I706" s="320"/>
      <c r="J706" s="320"/>
      <c r="K706" s="320"/>
      <c r="L706" s="104"/>
      <c r="M706" s="157"/>
      <c r="N706" s="104"/>
      <c r="O706" s="117" t="s">
        <v>213</v>
      </c>
      <c r="P706" s="325" t="str">
        <f>'1ここに記入'!$B$3&amp;"滋賀県教育美術展出品票"</f>
        <v>第72回滋賀県教育美術展出品票</v>
      </c>
      <c r="Q706" s="320"/>
      <c r="R706" s="320"/>
      <c r="S706" s="320"/>
      <c r="T706" s="320"/>
      <c r="U706" s="320"/>
      <c r="V706" s="320"/>
      <c r="W706" s="320"/>
      <c r="X706" s="320"/>
    </row>
    <row r="707" spans="2:24" ht="15" customHeight="1">
      <c r="B707" s="327">
        <v>31</v>
      </c>
      <c r="C707" s="325"/>
      <c r="D707" s="320"/>
      <c r="E707" s="320"/>
      <c r="F707" s="320"/>
      <c r="G707" s="320"/>
      <c r="H707" s="320"/>
      <c r="I707" s="320"/>
      <c r="J707" s="320"/>
      <c r="K707" s="320"/>
      <c r="L707" s="104"/>
      <c r="M707" s="157"/>
      <c r="N707" s="104"/>
      <c r="O707" s="327">
        <v>32</v>
      </c>
      <c r="P707" s="325"/>
      <c r="Q707" s="320"/>
      <c r="R707" s="320"/>
      <c r="S707" s="320"/>
      <c r="T707" s="320"/>
      <c r="U707" s="320"/>
      <c r="V707" s="320"/>
      <c r="W707" s="320"/>
      <c r="X707" s="320"/>
    </row>
    <row r="708" spans="2:24" ht="15" customHeight="1" thickBot="1">
      <c r="B708" s="328"/>
      <c r="C708" s="325"/>
      <c r="D708" s="320"/>
      <c r="E708" s="320"/>
      <c r="F708" s="320"/>
      <c r="G708" s="320"/>
      <c r="H708" s="326"/>
      <c r="I708" s="326"/>
      <c r="J708" s="326"/>
      <c r="K708" s="326"/>
      <c r="L708" s="104"/>
      <c r="M708" s="157"/>
      <c r="N708" s="104"/>
      <c r="O708" s="328"/>
      <c r="P708" s="325"/>
      <c r="Q708" s="320"/>
      <c r="R708" s="320"/>
      <c r="S708" s="320"/>
      <c r="T708" s="320"/>
      <c r="U708" s="326"/>
      <c r="V708" s="326"/>
      <c r="W708" s="326"/>
      <c r="X708" s="326"/>
    </row>
    <row r="709" spans="2:24" ht="15" customHeight="1" thickTop="1" thickBot="1">
      <c r="B709" s="144" t="s">
        <v>157</v>
      </c>
      <c r="C709" s="289">
        <f>VLOOKUP(B707,'1ここに記入'!$A$13:$M$246,2)</f>
        <v>0</v>
      </c>
      <c r="D709" s="289">
        <f>VLOOKUP(B707,'1ここに記入'!$A$13:$M$246,3)</f>
        <v>0</v>
      </c>
      <c r="E709" s="289">
        <f>VLOOKUP(B707,'1ここに記入'!$A$13:$M$246,4)</f>
        <v>0</v>
      </c>
      <c r="F709" s="289">
        <f>VLOOKUP(B707,'1ここに記入'!$A$13:$M$246,5)</f>
        <v>0</v>
      </c>
      <c r="G709" s="289" t="str">
        <f>VLOOKUP(B707,'1ここに記入'!$A$13:$M$246,13)</f>
        <v>00</v>
      </c>
      <c r="H709" s="290" t="e">
        <f>'1ここに記入'!$H$10</f>
        <v>#N/A</v>
      </c>
      <c r="I709" s="291"/>
      <c r="J709" s="291"/>
      <c r="K709" s="292" t="s">
        <v>158</v>
      </c>
      <c r="L709" s="118"/>
      <c r="M709" s="158"/>
      <c r="N709" s="32"/>
      <c r="O709" s="144" t="s">
        <v>157</v>
      </c>
      <c r="P709" s="289">
        <f>VLOOKUP(O707,'1ここに記入'!$A$13:$M$246,2)</f>
        <v>0</v>
      </c>
      <c r="Q709" s="289">
        <f>VLOOKUP(O707,'1ここに記入'!$A$13:$M$246,3)</f>
        <v>0</v>
      </c>
      <c r="R709" s="289">
        <f>VLOOKUP(O707,'1ここに記入'!$A$13:$M$246,4)</f>
        <v>0</v>
      </c>
      <c r="S709" s="289">
        <f>VLOOKUP(O707,'1ここに記入'!$A$13:$M$246,5)</f>
        <v>0</v>
      </c>
      <c r="T709" s="289" t="str">
        <f>VLOOKUP(O707,'1ここに記入'!$A$13:$M$246,13)</f>
        <v>00</v>
      </c>
      <c r="U709" s="290" t="e">
        <f>'1ここに記入'!$H$10</f>
        <v>#N/A</v>
      </c>
      <c r="V709" s="291"/>
      <c r="W709" s="291"/>
      <c r="X709" s="292" t="s">
        <v>158</v>
      </c>
    </row>
    <row r="710" spans="2:24" ht="15" customHeight="1" thickTop="1" thickBot="1">
      <c r="B710" s="145"/>
      <c r="C710" s="289"/>
      <c r="D710" s="289"/>
      <c r="E710" s="289"/>
      <c r="F710" s="289"/>
      <c r="G710" s="289"/>
      <c r="H710" s="290"/>
      <c r="I710" s="291"/>
      <c r="J710" s="291"/>
      <c r="K710" s="292"/>
      <c r="L710" s="118"/>
      <c r="M710" s="158"/>
      <c r="N710" s="32"/>
      <c r="O710" s="145"/>
      <c r="P710" s="289"/>
      <c r="Q710" s="289"/>
      <c r="R710" s="289"/>
      <c r="S710" s="289"/>
      <c r="T710" s="289"/>
      <c r="U710" s="290"/>
      <c r="V710" s="291"/>
      <c r="W710" s="291"/>
      <c r="X710" s="292"/>
    </row>
    <row r="711" spans="2:24" ht="15" customHeight="1" thickTop="1" thickBot="1">
      <c r="B711" s="146" t="s">
        <v>159</v>
      </c>
      <c r="C711" s="289"/>
      <c r="D711" s="289"/>
      <c r="E711" s="289"/>
      <c r="F711" s="289"/>
      <c r="G711" s="289"/>
      <c r="H711" s="290"/>
      <c r="I711" s="291"/>
      <c r="J711" s="291"/>
      <c r="K711" s="292"/>
      <c r="L711" s="118"/>
      <c r="M711" s="158"/>
      <c r="N711" s="32"/>
      <c r="O711" s="146" t="s">
        <v>159</v>
      </c>
      <c r="P711" s="289"/>
      <c r="Q711" s="289"/>
      <c r="R711" s="289"/>
      <c r="S711" s="289"/>
      <c r="T711" s="289"/>
      <c r="U711" s="290"/>
      <c r="V711" s="291"/>
      <c r="W711" s="291"/>
      <c r="X711" s="292"/>
    </row>
    <row r="712" spans="2:24" ht="15" customHeight="1" thickTop="1">
      <c r="B712" s="264" t="s">
        <v>160</v>
      </c>
      <c r="C712" s="277" t="e">
        <f>'1ここに記入'!$G$10</f>
        <v>#N/A</v>
      </c>
      <c r="D712" s="286"/>
      <c r="E712" s="280"/>
      <c r="F712" s="264" t="s">
        <v>161</v>
      </c>
      <c r="G712" s="296" t="e">
        <f>'1ここに記入'!$I$10</f>
        <v>#N/A</v>
      </c>
      <c r="H712" s="297"/>
      <c r="I712" s="297"/>
      <c r="J712" s="297"/>
      <c r="K712" s="298"/>
      <c r="L712" s="100"/>
      <c r="M712" s="159"/>
      <c r="N712" s="99"/>
      <c r="O712" s="264" t="s">
        <v>160</v>
      </c>
      <c r="P712" s="277" t="e">
        <f>'1ここに記入'!$G$10</f>
        <v>#N/A</v>
      </c>
      <c r="Q712" s="286"/>
      <c r="R712" s="280"/>
      <c r="S712" s="264" t="s">
        <v>161</v>
      </c>
      <c r="T712" s="296" t="e">
        <f>'1ここに記入'!$I$10</f>
        <v>#N/A</v>
      </c>
      <c r="U712" s="297"/>
      <c r="V712" s="297"/>
      <c r="W712" s="297"/>
      <c r="X712" s="298"/>
    </row>
    <row r="713" spans="2:24" ht="15" customHeight="1">
      <c r="B713" s="264"/>
      <c r="C713" s="277"/>
      <c r="D713" s="286"/>
      <c r="E713" s="280"/>
      <c r="F713" s="264"/>
      <c r="G713" s="296"/>
      <c r="H713" s="297"/>
      <c r="I713" s="297"/>
      <c r="J713" s="297"/>
      <c r="K713" s="298"/>
      <c r="L713" s="101"/>
      <c r="M713" s="159"/>
      <c r="N713" s="99"/>
      <c r="O713" s="264"/>
      <c r="P713" s="277"/>
      <c r="Q713" s="286"/>
      <c r="R713" s="280"/>
      <c r="S713" s="264"/>
      <c r="T713" s="296"/>
      <c r="U713" s="297"/>
      <c r="V713" s="297"/>
      <c r="W713" s="297"/>
      <c r="X713" s="298"/>
    </row>
    <row r="714" spans="2:24" ht="15" customHeight="1">
      <c r="B714" s="264"/>
      <c r="C714" s="277"/>
      <c r="D714" s="286"/>
      <c r="E714" s="280"/>
      <c r="F714" s="264"/>
      <c r="G714" s="296"/>
      <c r="H714" s="297"/>
      <c r="I714" s="297"/>
      <c r="J714" s="297"/>
      <c r="K714" s="298"/>
      <c r="L714" s="101"/>
      <c r="M714" s="159"/>
      <c r="N714" s="99"/>
      <c r="O714" s="264"/>
      <c r="P714" s="277"/>
      <c r="Q714" s="286"/>
      <c r="R714" s="280"/>
      <c r="S714" s="264"/>
      <c r="T714" s="296"/>
      <c r="U714" s="297"/>
      <c r="V714" s="297"/>
      <c r="W714" s="297"/>
      <c r="X714" s="298"/>
    </row>
    <row r="715" spans="2:24" ht="15" customHeight="1" thickBot="1">
      <c r="B715" s="288"/>
      <c r="C715" s="278"/>
      <c r="D715" s="287"/>
      <c r="E715" s="281"/>
      <c r="F715" s="288"/>
      <c r="G715" s="299"/>
      <c r="H715" s="300"/>
      <c r="I715" s="300"/>
      <c r="J715" s="300"/>
      <c r="K715" s="301"/>
      <c r="L715" s="101"/>
      <c r="M715" s="159"/>
      <c r="N715" s="99"/>
      <c r="O715" s="288"/>
      <c r="P715" s="278"/>
      <c r="Q715" s="287"/>
      <c r="R715" s="281"/>
      <c r="S715" s="288"/>
      <c r="T715" s="299"/>
      <c r="U715" s="300"/>
      <c r="V715" s="300"/>
      <c r="W715" s="300"/>
      <c r="X715" s="301"/>
    </row>
    <row r="716" spans="2:24" ht="15" customHeight="1">
      <c r="B716" s="263" t="s">
        <v>162</v>
      </c>
      <c r="C716" s="265">
        <f>VLOOKUP(B707,'1ここに記入'!$A$13:$M$246,10)</f>
        <v>0</v>
      </c>
      <c r="D716" s="266"/>
      <c r="E716" s="266"/>
      <c r="F716" s="266"/>
      <c r="G716" s="266"/>
      <c r="H716" s="266"/>
      <c r="I716" s="267"/>
      <c r="J716" s="263" t="s">
        <v>203</v>
      </c>
      <c r="K716" s="321">
        <f>VLOOKUP(B707,'1ここに記入'!$A$13:$M$246,12)</f>
        <v>0</v>
      </c>
      <c r="L716" s="34"/>
      <c r="M716" s="160"/>
      <c r="N716" s="36"/>
      <c r="O716" s="263" t="s">
        <v>162</v>
      </c>
      <c r="P716" s="265">
        <f>VLOOKUP(O707,'1ここに記入'!$A$13:$M$246,10)</f>
        <v>0</v>
      </c>
      <c r="Q716" s="266"/>
      <c r="R716" s="266"/>
      <c r="S716" s="266"/>
      <c r="T716" s="266"/>
      <c r="U716" s="266"/>
      <c r="V716" s="267"/>
      <c r="W716" s="263" t="s">
        <v>203</v>
      </c>
      <c r="X716" s="321">
        <f>VLOOKUP(O707,'1ここに記入'!$A$13:$M$246,12)</f>
        <v>0</v>
      </c>
    </row>
    <row r="717" spans="2:24" ht="15" customHeight="1">
      <c r="B717" s="264"/>
      <c r="C717" s="268"/>
      <c r="D717" s="269"/>
      <c r="E717" s="269"/>
      <c r="F717" s="269"/>
      <c r="G717" s="269"/>
      <c r="H717" s="269"/>
      <c r="I717" s="270"/>
      <c r="J717" s="264"/>
      <c r="K717" s="322"/>
      <c r="L717" s="34"/>
      <c r="M717" s="160"/>
      <c r="N717" s="36"/>
      <c r="O717" s="264"/>
      <c r="P717" s="268"/>
      <c r="Q717" s="269"/>
      <c r="R717" s="269"/>
      <c r="S717" s="269"/>
      <c r="T717" s="269"/>
      <c r="U717" s="269"/>
      <c r="V717" s="270"/>
      <c r="W717" s="264"/>
      <c r="X717" s="322"/>
    </row>
    <row r="718" spans="2:24" ht="15" customHeight="1">
      <c r="B718" s="264"/>
      <c r="C718" s="268"/>
      <c r="D718" s="269"/>
      <c r="E718" s="269"/>
      <c r="F718" s="269"/>
      <c r="G718" s="269"/>
      <c r="H718" s="269"/>
      <c r="I718" s="270"/>
      <c r="J718" s="264"/>
      <c r="K718" s="322"/>
      <c r="L718" s="130"/>
      <c r="M718" s="161"/>
      <c r="N718" s="38"/>
      <c r="O718" s="264"/>
      <c r="P718" s="268"/>
      <c r="Q718" s="269"/>
      <c r="R718" s="269"/>
      <c r="S718" s="269"/>
      <c r="T718" s="269"/>
      <c r="U718" s="269"/>
      <c r="V718" s="270"/>
      <c r="W718" s="264"/>
      <c r="X718" s="322"/>
    </row>
    <row r="719" spans="2:24" ht="15" customHeight="1">
      <c r="B719" s="264"/>
      <c r="C719" s="268"/>
      <c r="D719" s="269"/>
      <c r="E719" s="269"/>
      <c r="F719" s="269"/>
      <c r="G719" s="269"/>
      <c r="H719" s="269"/>
      <c r="I719" s="270"/>
      <c r="J719" s="264"/>
      <c r="K719" s="322"/>
      <c r="L719" s="130"/>
      <c r="M719" s="161"/>
      <c r="N719" s="38"/>
      <c r="O719" s="264"/>
      <c r="P719" s="268"/>
      <c r="Q719" s="269"/>
      <c r="R719" s="269"/>
      <c r="S719" s="269"/>
      <c r="T719" s="269"/>
      <c r="U719" s="269"/>
      <c r="V719" s="270"/>
      <c r="W719" s="264"/>
      <c r="X719" s="322"/>
    </row>
    <row r="720" spans="2:24" ht="15" customHeight="1">
      <c r="B720" s="271" t="s">
        <v>1881</v>
      </c>
      <c r="C720" s="268">
        <f>VLOOKUP(B707,'1ここに記入'!$A$13:$M$246,11)</f>
        <v>0</v>
      </c>
      <c r="D720" s="269"/>
      <c r="E720" s="269"/>
      <c r="F720" s="269"/>
      <c r="G720" s="269"/>
      <c r="H720" s="269"/>
      <c r="I720" s="270"/>
      <c r="J720" s="264"/>
      <c r="K720" s="322"/>
      <c r="L720" s="130"/>
      <c r="M720" s="161"/>
      <c r="N720" s="38"/>
      <c r="O720" s="271" t="s">
        <v>1881</v>
      </c>
      <c r="P720" s="268">
        <f>VLOOKUP(O707,'1ここに記入'!$A$13:$M$246,11)</f>
        <v>0</v>
      </c>
      <c r="Q720" s="269"/>
      <c r="R720" s="269"/>
      <c r="S720" s="269"/>
      <c r="T720" s="269"/>
      <c r="U720" s="269"/>
      <c r="V720" s="270"/>
      <c r="W720" s="264"/>
      <c r="X720" s="322"/>
    </row>
    <row r="721" spans="2:24" ht="15" customHeight="1">
      <c r="B721" s="271"/>
      <c r="C721" s="268"/>
      <c r="D721" s="269"/>
      <c r="E721" s="269"/>
      <c r="F721" s="269"/>
      <c r="G721" s="269"/>
      <c r="H721" s="269"/>
      <c r="I721" s="270"/>
      <c r="J721" s="264"/>
      <c r="K721" s="322"/>
      <c r="L721" s="130"/>
      <c r="M721" s="161"/>
      <c r="N721" s="38"/>
      <c r="O721" s="271"/>
      <c r="P721" s="268"/>
      <c r="Q721" s="269"/>
      <c r="R721" s="269"/>
      <c r="S721" s="269"/>
      <c r="T721" s="269"/>
      <c r="U721" s="269"/>
      <c r="V721" s="270"/>
      <c r="W721" s="264"/>
      <c r="X721" s="322"/>
    </row>
    <row r="722" spans="2:24" ht="15" customHeight="1">
      <c r="B722" s="271"/>
      <c r="C722" s="268"/>
      <c r="D722" s="269"/>
      <c r="E722" s="269"/>
      <c r="F722" s="269"/>
      <c r="G722" s="269"/>
      <c r="H722" s="269"/>
      <c r="I722" s="270"/>
      <c r="J722" s="264"/>
      <c r="K722" s="322"/>
      <c r="L722" s="130"/>
      <c r="M722" s="161"/>
      <c r="N722" s="38"/>
      <c r="O722" s="271"/>
      <c r="P722" s="268"/>
      <c r="Q722" s="269"/>
      <c r="R722" s="269"/>
      <c r="S722" s="269"/>
      <c r="T722" s="269"/>
      <c r="U722" s="269"/>
      <c r="V722" s="270"/>
      <c r="W722" s="264"/>
      <c r="X722" s="322"/>
    </row>
    <row r="723" spans="2:24" ht="15" customHeight="1" thickBot="1">
      <c r="B723" s="272"/>
      <c r="C723" s="273"/>
      <c r="D723" s="274"/>
      <c r="E723" s="274"/>
      <c r="F723" s="274"/>
      <c r="G723" s="274"/>
      <c r="H723" s="274"/>
      <c r="I723" s="275"/>
      <c r="J723" s="288"/>
      <c r="K723" s="323"/>
      <c r="L723" s="130"/>
      <c r="M723" s="161"/>
      <c r="N723" s="38"/>
      <c r="O723" s="272"/>
      <c r="P723" s="273"/>
      <c r="Q723" s="274"/>
      <c r="R723" s="274"/>
      <c r="S723" s="274"/>
      <c r="T723" s="274"/>
      <c r="U723" s="274"/>
      <c r="V723" s="275"/>
      <c r="W723" s="288"/>
      <c r="X723" s="323"/>
    </row>
    <row r="724" spans="2:24" ht="15" customHeight="1">
      <c r="B724" s="263" t="s">
        <v>163</v>
      </c>
      <c r="C724" s="276">
        <f>VLOOKUP(B707,'1ここに記入'!$A$13:$M$246,5)</f>
        <v>0</v>
      </c>
      <c r="D724" s="279" t="str">
        <f>VLOOKUP(B707,'1ここに記入'!$A$13:$M$246,6)</f>
        <v>　</v>
      </c>
      <c r="E724" s="282" t="s">
        <v>164</v>
      </c>
      <c r="F724" s="276">
        <f>VLOOKUP(B707,'1ここに記入'!$A$13:$M$246,8)</f>
        <v>0</v>
      </c>
      <c r="G724" s="285" t="e">
        <f>VLOOKUP(F718,'1ここに記入'!$A$13:$M$246,2)</f>
        <v>#N/A</v>
      </c>
      <c r="H724" s="285" t="e">
        <f>VLOOKUP(G718,'1ここに記入'!$A$13:$M$246,2)</f>
        <v>#N/A</v>
      </c>
      <c r="I724" s="285" t="e">
        <f>VLOOKUP(H718,'1ここに記入'!$A$13:$M$246,2)</f>
        <v>#N/A</v>
      </c>
      <c r="J724" s="285" t="e">
        <f>VLOOKUP(I718,'1ここに記入'!$A$13:$M$246,2)</f>
        <v>#N/A</v>
      </c>
      <c r="K724" s="279" t="e">
        <f>VLOOKUP(J718,'1ここに記入'!$A$13:$M$246,2)</f>
        <v>#N/A</v>
      </c>
      <c r="L724" s="98"/>
      <c r="M724" s="159"/>
      <c r="N724" s="99"/>
      <c r="O724" s="263" t="s">
        <v>163</v>
      </c>
      <c r="P724" s="276">
        <f>VLOOKUP(O707,'1ここに記入'!$A$13:$M$246,5)</f>
        <v>0</v>
      </c>
      <c r="Q724" s="279" t="str">
        <f>VLOOKUP(O707,'1ここに記入'!$A$13:$M$246,6)</f>
        <v>　</v>
      </c>
      <c r="R724" s="282" t="s">
        <v>164</v>
      </c>
      <c r="S724" s="276">
        <f>VLOOKUP(O707,'1ここに記入'!$A$13:$M$246,8)</f>
        <v>0</v>
      </c>
      <c r="T724" s="285" t="e">
        <f>VLOOKUP(S718,'1ここに記入'!$A$13:$M$246,2)</f>
        <v>#N/A</v>
      </c>
      <c r="U724" s="285" t="e">
        <f>VLOOKUP(T718,'1ここに記入'!$A$13:$M$246,2)</f>
        <v>#N/A</v>
      </c>
      <c r="V724" s="285" t="e">
        <f>VLOOKUP(U718,'1ここに記入'!$A$13:$M$246,2)</f>
        <v>#N/A</v>
      </c>
      <c r="W724" s="285" t="e">
        <f>VLOOKUP(V718,'1ここに記入'!$A$13:$M$246,2)</f>
        <v>#N/A</v>
      </c>
      <c r="X724" s="279" t="e">
        <f>VLOOKUP(W718,'1ここに記入'!$A$13:$M$246,2)</f>
        <v>#N/A</v>
      </c>
    </row>
    <row r="725" spans="2:24" ht="15" customHeight="1">
      <c r="B725" s="264"/>
      <c r="C725" s="277"/>
      <c r="D725" s="280"/>
      <c r="E725" s="283"/>
      <c r="F725" s="277"/>
      <c r="G725" s="286"/>
      <c r="H725" s="286"/>
      <c r="I725" s="286"/>
      <c r="J725" s="286"/>
      <c r="K725" s="280"/>
      <c r="L725" s="98"/>
      <c r="M725" s="159"/>
      <c r="N725" s="99"/>
      <c r="O725" s="264"/>
      <c r="P725" s="277"/>
      <c r="Q725" s="280"/>
      <c r="R725" s="283"/>
      <c r="S725" s="277"/>
      <c r="T725" s="286"/>
      <c r="U725" s="286"/>
      <c r="V725" s="286"/>
      <c r="W725" s="286"/>
      <c r="X725" s="280"/>
    </row>
    <row r="726" spans="2:24" ht="15" customHeight="1">
      <c r="B726" s="264"/>
      <c r="C726" s="277"/>
      <c r="D726" s="280"/>
      <c r="E726" s="283"/>
      <c r="F726" s="277"/>
      <c r="G726" s="286"/>
      <c r="H726" s="286"/>
      <c r="I726" s="286"/>
      <c r="J726" s="286"/>
      <c r="K726" s="280"/>
      <c r="L726" s="98"/>
      <c r="M726" s="159"/>
      <c r="N726" s="99"/>
      <c r="O726" s="264"/>
      <c r="P726" s="277"/>
      <c r="Q726" s="280"/>
      <c r="R726" s="283"/>
      <c r="S726" s="277"/>
      <c r="T726" s="286"/>
      <c r="U726" s="286"/>
      <c r="V726" s="286"/>
      <c r="W726" s="286"/>
      <c r="X726" s="280"/>
    </row>
    <row r="727" spans="2:24" ht="15" customHeight="1" thickBot="1">
      <c r="B727" s="288"/>
      <c r="C727" s="278"/>
      <c r="D727" s="281"/>
      <c r="E727" s="284"/>
      <c r="F727" s="278"/>
      <c r="G727" s="287"/>
      <c r="H727" s="286"/>
      <c r="I727" s="286"/>
      <c r="J727" s="286"/>
      <c r="K727" s="280"/>
      <c r="L727" s="98"/>
      <c r="M727" s="159"/>
      <c r="N727" s="99"/>
      <c r="O727" s="288"/>
      <c r="P727" s="278"/>
      <c r="Q727" s="281"/>
      <c r="R727" s="284"/>
      <c r="S727" s="278"/>
      <c r="T727" s="287"/>
      <c r="U727" s="286"/>
      <c r="V727" s="286"/>
      <c r="W727" s="286"/>
      <c r="X727" s="280"/>
    </row>
    <row r="728" spans="2:24" ht="15" customHeight="1" thickTop="1">
      <c r="B728" s="263" t="s">
        <v>165</v>
      </c>
      <c r="C728" s="293">
        <f>VLOOKUP(B707,'1ここに記入'!$A$13:$M$246,9)</f>
        <v>0</v>
      </c>
      <c r="D728" s="294" t="e">
        <f>VLOOKUP(C726,'1ここに記入'!$A$13:$M$246,2)</f>
        <v>#N/A</v>
      </c>
      <c r="E728" s="294" t="e">
        <f>VLOOKUP(D726,'1ここに記入'!$A$13:$M$246,2)</f>
        <v>#N/A</v>
      </c>
      <c r="F728" s="294" t="e">
        <f>VLOOKUP(E726,'1ここに記入'!$A$13:$M$246,2)</f>
        <v>#N/A</v>
      </c>
      <c r="G728" s="302" t="e">
        <f>VLOOKUP(F726,'1ここに記入'!$A$13:$M$246,2)</f>
        <v>#N/A</v>
      </c>
      <c r="H728" s="305" t="s">
        <v>167</v>
      </c>
      <c r="I728" s="308">
        <f>'1ここに記入'!$G$9</f>
        <v>0</v>
      </c>
      <c r="J728" s="309"/>
      <c r="K728" s="310"/>
      <c r="L728" s="102"/>
      <c r="M728" s="162"/>
      <c r="N728" s="103"/>
      <c r="O728" s="263" t="s">
        <v>165</v>
      </c>
      <c r="P728" s="293">
        <f>VLOOKUP(O707,'1ここに記入'!$A$13:$M$246,9)</f>
        <v>0</v>
      </c>
      <c r="Q728" s="294" t="e">
        <f>VLOOKUP(P726,'1ここに記入'!$A$13:$M$246,2)</f>
        <v>#N/A</v>
      </c>
      <c r="R728" s="294" t="e">
        <f>VLOOKUP(Q726,'1ここに記入'!$A$13:$M$246,2)</f>
        <v>#N/A</v>
      </c>
      <c r="S728" s="294" t="e">
        <f>VLOOKUP(R726,'1ここに記入'!$A$13:$M$246,2)</f>
        <v>#N/A</v>
      </c>
      <c r="T728" s="302" t="e">
        <f>VLOOKUP(S726,'1ここに記入'!$A$13:$M$246,2)</f>
        <v>#N/A</v>
      </c>
      <c r="U728" s="305" t="s">
        <v>167</v>
      </c>
      <c r="V728" s="308">
        <f>'1ここに記入'!$G$9</f>
        <v>0</v>
      </c>
      <c r="W728" s="309"/>
      <c r="X728" s="310"/>
    </row>
    <row r="729" spans="2:24" ht="15" customHeight="1">
      <c r="B729" s="264"/>
      <c r="C729" s="296"/>
      <c r="D729" s="297"/>
      <c r="E729" s="297"/>
      <c r="F729" s="297"/>
      <c r="G729" s="303"/>
      <c r="H729" s="306"/>
      <c r="I729" s="311"/>
      <c r="J729" s="312"/>
      <c r="K729" s="313"/>
      <c r="L729" s="102"/>
      <c r="M729" s="162"/>
      <c r="N729" s="103"/>
      <c r="O729" s="264"/>
      <c r="P729" s="296"/>
      <c r="Q729" s="297"/>
      <c r="R729" s="297"/>
      <c r="S729" s="297"/>
      <c r="T729" s="303"/>
      <c r="U729" s="306"/>
      <c r="V729" s="311"/>
      <c r="W729" s="312"/>
      <c r="X729" s="313"/>
    </row>
    <row r="730" spans="2:24" ht="15" customHeight="1" thickBot="1">
      <c r="B730" s="288"/>
      <c r="C730" s="299"/>
      <c r="D730" s="300"/>
      <c r="E730" s="300"/>
      <c r="F730" s="300"/>
      <c r="G730" s="304"/>
      <c r="H730" s="306"/>
      <c r="I730" s="311"/>
      <c r="J730" s="312"/>
      <c r="K730" s="313"/>
      <c r="L730" s="102"/>
      <c r="M730" s="162"/>
      <c r="N730" s="103"/>
      <c r="O730" s="288"/>
      <c r="P730" s="299"/>
      <c r="Q730" s="300"/>
      <c r="R730" s="300"/>
      <c r="S730" s="300"/>
      <c r="T730" s="304"/>
      <c r="U730" s="306"/>
      <c r="V730" s="311"/>
      <c r="W730" s="312"/>
      <c r="X730" s="313"/>
    </row>
    <row r="731" spans="2:24" ht="15" customHeight="1" thickBot="1">
      <c r="B731" s="317" t="s">
        <v>166</v>
      </c>
      <c r="C731" s="317"/>
      <c r="D731" s="317"/>
      <c r="E731" s="317"/>
      <c r="F731" s="317"/>
      <c r="G731" s="318"/>
      <c r="H731" s="307"/>
      <c r="I731" s="314"/>
      <c r="J731" s="315"/>
      <c r="K731" s="316"/>
      <c r="L731" s="102"/>
      <c r="M731" s="163"/>
      <c r="N731" s="41"/>
      <c r="O731" s="317" t="s">
        <v>166</v>
      </c>
      <c r="P731" s="317"/>
      <c r="Q731" s="317"/>
      <c r="R731" s="317"/>
      <c r="S731" s="317"/>
      <c r="T731" s="318"/>
      <c r="U731" s="307"/>
      <c r="V731" s="314"/>
      <c r="W731" s="315"/>
      <c r="X731" s="316"/>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324" t="s">
        <v>1982</v>
      </c>
      <c r="C734" s="324"/>
      <c r="D734" s="324"/>
      <c r="E734" s="324"/>
      <c r="F734" s="324"/>
      <c r="G734" s="324"/>
      <c r="H734" s="324"/>
      <c r="I734" s="324"/>
      <c r="J734" s="324"/>
      <c r="K734" s="324"/>
      <c r="L734" s="156"/>
      <c r="M734" s="164"/>
      <c r="N734" s="156"/>
      <c r="O734" s="324" t="s">
        <v>1982</v>
      </c>
      <c r="P734" s="324"/>
      <c r="Q734" s="324"/>
      <c r="R734" s="324"/>
      <c r="S734" s="324"/>
      <c r="T734" s="324"/>
      <c r="U734" s="324"/>
      <c r="V734" s="324"/>
      <c r="W734" s="324"/>
      <c r="X734" s="324"/>
    </row>
    <row r="735" spans="2:24" ht="15" customHeight="1">
      <c r="B735" s="132"/>
      <c r="C735" s="319" t="str">
        <f>'1ここに記入'!$B$3&amp;"県教美展　特選確認票"</f>
        <v>第72回県教美展　特選確認票</v>
      </c>
      <c r="D735" s="319"/>
      <c r="E735" s="319"/>
      <c r="F735" s="319"/>
      <c r="G735" s="319"/>
      <c r="H735" s="319"/>
      <c r="I735" s="319"/>
      <c r="J735" s="319"/>
      <c r="K735" s="319"/>
      <c r="L735" s="104"/>
      <c r="M735" s="157"/>
      <c r="N735" s="104"/>
      <c r="O735" s="132"/>
      <c r="P735" s="319" t="str">
        <f>'1ここに記入'!$B$3&amp;"県教美展　特選確認票"</f>
        <v>第72回県教美展　特選確認票</v>
      </c>
      <c r="Q735" s="319"/>
      <c r="R735" s="319"/>
      <c r="S735" s="319"/>
      <c r="T735" s="319"/>
      <c r="U735" s="319"/>
      <c r="V735" s="319"/>
      <c r="W735" s="319"/>
      <c r="X735" s="319"/>
    </row>
    <row r="736" spans="2:24" ht="15" customHeight="1" thickBot="1">
      <c r="B736" s="165"/>
      <c r="C736" s="320"/>
      <c r="D736" s="320"/>
      <c r="E736" s="320"/>
      <c r="F736" s="320"/>
      <c r="G736" s="320"/>
      <c r="H736" s="320"/>
      <c r="I736" s="320"/>
      <c r="J736" s="320"/>
      <c r="K736" s="320"/>
      <c r="L736" s="104"/>
      <c r="M736" s="157"/>
      <c r="N736" s="104"/>
      <c r="O736" s="165"/>
      <c r="P736" s="320"/>
      <c r="Q736" s="320"/>
      <c r="R736" s="320"/>
      <c r="S736" s="320"/>
      <c r="T736" s="320"/>
      <c r="U736" s="320"/>
      <c r="V736" s="320"/>
      <c r="W736" s="320"/>
      <c r="X736" s="320"/>
    </row>
    <row r="737" spans="2:25" ht="15" customHeight="1" thickTop="1" thickBot="1">
      <c r="B737" s="144" t="s">
        <v>157</v>
      </c>
      <c r="C737" s="289">
        <f>VLOOKUP(B707,'1ここに記入'!$A$13:$M$246,2)</f>
        <v>0</v>
      </c>
      <c r="D737" s="289">
        <f>VLOOKUP(B707,'1ここに記入'!$A$13:$M$246,3)</f>
        <v>0</v>
      </c>
      <c r="E737" s="289">
        <f>VLOOKUP(B707,'1ここに記入'!$A$13:$M$246,4)</f>
        <v>0</v>
      </c>
      <c r="F737" s="289">
        <f>VLOOKUP(B707,'1ここに記入'!$A$13:$M$246,5)</f>
        <v>0</v>
      </c>
      <c r="G737" s="289" t="str">
        <f>VLOOKUP(B707,'1ここに記入'!$A$13:$M$246,13)</f>
        <v>00</v>
      </c>
      <c r="H737" s="290" t="e">
        <f>'1ここに記入'!$H$10</f>
        <v>#N/A</v>
      </c>
      <c r="I737" s="291"/>
      <c r="J737" s="291"/>
      <c r="K737" s="292" t="s">
        <v>158</v>
      </c>
      <c r="L737" s="104"/>
      <c r="M737" s="157"/>
      <c r="N737" s="104"/>
      <c r="O737" s="144" t="s">
        <v>157</v>
      </c>
      <c r="P737" s="289">
        <f>VLOOKUP(O707,'1ここに記入'!$A$13:$M$246,2)</f>
        <v>0</v>
      </c>
      <c r="Q737" s="289">
        <f>VLOOKUP(O707,'1ここに記入'!$A$13:$M$246,3)</f>
        <v>0</v>
      </c>
      <c r="R737" s="289">
        <f>VLOOKUP(O707,'1ここに記入'!$A$13:$M$246,4)</f>
        <v>0</v>
      </c>
      <c r="S737" s="289">
        <f>VLOOKUP(O707,'1ここに記入'!$A$13:$M$246,5)</f>
        <v>0</v>
      </c>
      <c r="T737" s="289" t="str">
        <f>VLOOKUP(O707,'1ここに記入'!$A$13:$M$246,13)</f>
        <v>00</v>
      </c>
      <c r="U737" s="290" t="e">
        <f>'1ここに記入'!$H$10</f>
        <v>#N/A</v>
      </c>
      <c r="V737" s="291"/>
      <c r="W737" s="291"/>
      <c r="X737" s="292" t="s">
        <v>158</v>
      </c>
    </row>
    <row r="738" spans="2:25" ht="15" customHeight="1" thickTop="1" thickBot="1">
      <c r="B738" s="145"/>
      <c r="C738" s="289"/>
      <c r="D738" s="289"/>
      <c r="E738" s="289"/>
      <c r="F738" s="289"/>
      <c r="G738" s="289"/>
      <c r="H738" s="290"/>
      <c r="I738" s="291"/>
      <c r="J738" s="291"/>
      <c r="K738" s="292"/>
      <c r="L738" s="104"/>
      <c r="M738" s="157"/>
      <c r="N738" s="104"/>
      <c r="O738" s="145"/>
      <c r="P738" s="289"/>
      <c r="Q738" s="289"/>
      <c r="R738" s="289"/>
      <c r="S738" s="289"/>
      <c r="T738" s="289"/>
      <c r="U738" s="290"/>
      <c r="V738" s="291"/>
      <c r="W738" s="291"/>
      <c r="X738" s="292"/>
    </row>
    <row r="739" spans="2:25" ht="15" customHeight="1" thickTop="1" thickBot="1">
      <c r="B739" s="146" t="s">
        <v>159</v>
      </c>
      <c r="C739" s="289"/>
      <c r="D739" s="289"/>
      <c r="E739" s="289"/>
      <c r="F739" s="289"/>
      <c r="G739" s="289"/>
      <c r="H739" s="290"/>
      <c r="I739" s="291"/>
      <c r="J739" s="291"/>
      <c r="K739" s="292"/>
      <c r="L739" s="104"/>
      <c r="M739" s="157"/>
      <c r="N739" s="104"/>
      <c r="O739" s="146" t="s">
        <v>159</v>
      </c>
      <c r="P739" s="289"/>
      <c r="Q739" s="289"/>
      <c r="R739" s="289"/>
      <c r="S739" s="289"/>
      <c r="T739" s="289"/>
      <c r="U739" s="290"/>
      <c r="V739" s="291"/>
      <c r="W739" s="291"/>
      <c r="X739" s="292"/>
    </row>
    <row r="740" spans="2:25" ht="15" customHeight="1" thickTop="1">
      <c r="B740" s="263" t="s">
        <v>160</v>
      </c>
      <c r="C740" s="276" t="e">
        <f>'1ここに記入'!$G$10</f>
        <v>#N/A</v>
      </c>
      <c r="D740" s="285"/>
      <c r="E740" s="279"/>
      <c r="F740" s="263" t="s">
        <v>161</v>
      </c>
      <c r="G740" s="293" t="e">
        <f>'1ここに記入'!$I$10</f>
        <v>#N/A</v>
      </c>
      <c r="H740" s="294"/>
      <c r="I740" s="294"/>
      <c r="J740" s="294"/>
      <c r="K740" s="295"/>
      <c r="L740" s="100"/>
      <c r="M740" s="159"/>
      <c r="N740" s="99"/>
      <c r="O740" s="263" t="s">
        <v>160</v>
      </c>
      <c r="P740" s="276" t="e">
        <f>'1ここに記入'!$G$10</f>
        <v>#N/A</v>
      </c>
      <c r="Q740" s="285"/>
      <c r="R740" s="279"/>
      <c r="S740" s="263" t="s">
        <v>161</v>
      </c>
      <c r="T740" s="293" t="e">
        <f>'1ここに記入'!$I$10</f>
        <v>#N/A</v>
      </c>
      <c r="U740" s="294"/>
      <c r="V740" s="294"/>
      <c r="W740" s="294"/>
      <c r="X740" s="295"/>
      <c r="Y740" s="143"/>
    </row>
    <row r="741" spans="2:25" ht="15" customHeight="1">
      <c r="B741" s="264"/>
      <c r="C741" s="277"/>
      <c r="D741" s="286"/>
      <c r="E741" s="280"/>
      <c r="F741" s="264"/>
      <c r="G741" s="296"/>
      <c r="H741" s="297"/>
      <c r="I741" s="297"/>
      <c r="J741" s="297"/>
      <c r="K741" s="298"/>
      <c r="L741" s="101"/>
      <c r="M741" s="159"/>
      <c r="N741" s="99"/>
      <c r="O741" s="264"/>
      <c r="P741" s="277"/>
      <c r="Q741" s="286"/>
      <c r="R741" s="280"/>
      <c r="S741" s="264"/>
      <c r="T741" s="296"/>
      <c r="U741" s="297"/>
      <c r="V741" s="297"/>
      <c r="W741" s="297"/>
      <c r="X741" s="298"/>
      <c r="Y741" s="143"/>
    </row>
    <row r="742" spans="2:25" ht="15" customHeight="1" thickBot="1">
      <c r="B742" s="288"/>
      <c r="C742" s="278"/>
      <c r="D742" s="287"/>
      <c r="E742" s="281"/>
      <c r="F742" s="288"/>
      <c r="G742" s="299"/>
      <c r="H742" s="300"/>
      <c r="I742" s="300"/>
      <c r="J742" s="300"/>
      <c r="K742" s="301"/>
      <c r="L742" s="101"/>
      <c r="M742" s="159"/>
      <c r="N742" s="99"/>
      <c r="O742" s="288"/>
      <c r="P742" s="278"/>
      <c r="Q742" s="287"/>
      <c r="R742" s="281"/>
      <c r="S742" s="288"/>
      <c r="T742" s="299"/>
      <c r="U742" s="300"/>
      <c r="V742" s="300"/>
      <c r="W742" s="300"/>
      <c r="X742" s="301"/>
      <c r="Y742" s="143"/>
    </row>
    <row r="743" spans="2:25" ht="15" customHeight="1">
      <c r="B743" s="263" t="s">
        <v>162</v>
      </c>
      <c r="C743" s="265">
        <f>VLOOKUP(B707,'1ここに記入'!$A$13:$M$246,10)</f>
        <v>0</v>
      </c>
      <c r="D743" s="266"/>
      <c r="E743" s="266"/>
      <c r="F743" s="266"/>
      <c r="G743" s="266"/>
      <c r="H743" s="266"/>
      <c r="I743" s="266"/>
      <c r="J743" s="266"/>
      <c r="K743" s="267"/>
      <c r="L743" s="34"/>
      <c r="M743" s="160"/>
      <c r="N743" s="36"/>
      <c r="O743" s="263" t="s">
        <v>162</v>
      </c>
      <c r="P743" s="265">
        <f>VLOOKUP(O707,'1ここに記入'!$A$13:$M$246,10)</f>
        <v>0</v>
      </c>
      <c r="Q743" s="266"/>
      <c r="R743" s="266"/>
      <c r="S743" s="266"/>
      <c r="T743" s="266"/>
      <c r="U743" s="266"/>
      <c r="V743" s="266"/>
      <c r="W743" s="266"/>
      <c r="X743" s="267"/>
      <c r="Y743" s="143"/>
    </row>
    <row r="744" spans="2:25" ht="15" customHeight="1">
      <c r="B744" s="264"/>
      <c r="C744" s="268"/>
      <c r="D744" s="269"/>
      <c r="E744" s="269"/>
      <c r="F744" s="269"/>
      <c r="G744" s="269"/>
      <c r="H744" s="269"/>
      <c r="I744" s="269"/>
      <c r="J744" s="269"/>
      <c r="K744" s="270"/>
      <c r="L744" s="130"/>
      <c r="M744" s="161"/>
      <c r="N744" s="38"/>
      <c r="O744" s="264"/>
      <c r="P744" s="268"/>
      <c r="Q744" s="269"/>
      <c r="R744" s="269"/>
      <c r="S744" s="269"/>
      <c r="T744" s="269"/>
      <c r="U744" s="269"/>
      <c r="V744" s="269"/>
      <c r="W744" s="269"/>
      <c r="X744" s="270"/>
      <c r="Y744" s="143"/>
    </row>
    <row r="745" spans="2:25" ht="15" customHeight="1">
      <c r="B745" s="264"/>
      <c r="C745" s="268"/>
      <c r="D745" s="269"/>
      <c r="E745" s="269"/>
      <c r="F745" s="269"/>
      <c r="G745" s="269"/>
      <c r="H745" s="269"/>
      <c r="I745" s="269"/>
      <c r="J745" s="269"/>
      <c r="K745" s="270"/>
      <c r="L745" s="130"/>
      <c r="M745" s="161"/>
      <c r="N745" s="38"/>
      <c r="O745" s="264"/>
      <c r="P745" s="268"/>
      <c r="Q745" s="269"/>
      <c r="R745" s="269"/>
      <c r="S745" s="269"/>
      <c r="T745" s="269"/>
      <c r="U745" s="269"/>
      <c r="V745" s="269"/>
      <c r="W745" s="269"/>
      <c r="X745" s="270"/>
      <c r="Y745" s="143"/>
    </row>
    <row r="746" spans="2:25" ht="15" customHeight="1">
      <c r="B746" s="271" t="s">
        <v>1881</v>
      </c>
      <c r="C746" s="268">
        <f>VLOOKUP(B707,'1ここに記入'!$A$13:$M$246,11)</f>
        <v>0</v>
      </c>
      <c r="D746" s="269"/>
      <c r="E746" s="269"/>
      <c r="F746" s="269"/>
      <c r="G746" s="269"/>
      <c r="H746" s="269"/>
      <c r="I746" s="269"/>
      <c r="J746" s="269"/>
      <c r="K746" s="270"/>
      <c r="L746" s="98"/>
      <c r="M746" s="159"/>
      <c r="N746" s="99"/>
      <c r="O746" s="271" t="s">
        <v>1881</v>
      </c>
      <c r="P746" s="268">
        <f>VLOOKUP(O707,'1ここに記入'!$A$13:$M$246,11)</f>
        <v>0</v>
      </c>
      <c r="Q746" s="269"/>
      <c r="R746" s="269"/>
      <c r="S746" s="269"/>
      <c r="T746" s="269"/>
      <c r="U746" s="269"/>
      <c r="V746" s="269"/>
      <c r="W746" s="269"/>
      <c r="X746" s="270"/>
      <c r="Y746" s="143"/>
    </row>
    <row r="747" spans="2:25" ht="15" customHeight="1">
      <c r="B747" s="271"/>
      <c r="C747" s="268"/>
      <c r="D747" s="269"/>
      <c r="E747" s="269"/>
      <c r="F747" s="269"/>
      <c r="G747" s="269"/>
      <c r="H747" s="269"/>
      <c r="I747" s="269"/>
      <c r="J747" s="269"/>
      <c r="K747" s="270"/>
      <c r="L747" s="98"/>
      <c r="M747" s="159"/>
      <c r="N747" s="99"/>
      <c r="O747" s="271"/>
      <c r="P747" s="268"/>
      <c r="Q747" s="269"/>
      <c r="R747" s="269"/>
      <c r="S747" s="269"/>
      <c r="T747" s="269"/>
      <c r="U747" s="269"/>
      <c r="V747" s="269"/>
      <c r="W747" s="269"/>
      <c r="X747" s="270"/>
      <c r="Y747" s="143"/>
    </row>
    <row r="748" spans="2:25" ht="15" customHeight="1" thickBot="1">
      <c r="B748" s="272"/>
      <c r="C748" s="273"/>
      <c r="D748" s="274"/>
      <c r="E748" s="274"/>
      <c r="F748" s="274"/>
      <c r="G748" s="274"/>
      <c r="H748" s="274"/>
      <c r="I748" s="274"/>
      <c r="J748" s="274"/>
      <c r="K748" s="275"/>
      <c r="L748" s="98"/>
      <c r="M748" s="159"/>
      <c r="N748" s="99"/>
      <c r="O748" s="272"/>
      <c r="P748" s="273"/>
      <c r="Q748" s="274"/>
      <c r="R748" s="274"/>
      <c r="S748" s="274"/>
      <c r="T748" s="274"/>
      <c r="U748" s="274"/>
      <c r="V748" s="274"/>
      <c r="W748" s="274"/>
      <c r="X748" s="275"/>
      <c r="Y748" s="143"/>
    </row>
    <row r="749" spans="2:25" ht="15" customHeight="1">
      <c r="B749" s="263" t="s">
        <v>163</v>
      </c>
      <c r="C749" s="276">
        <f>VLOOKUP(B707,'1ここに記入'!$A$13:$M$246,5)</f>
        <v>0</v>
      </c>
      <c r="D749" s="279" t="str">
        <f>VLOOKUP(B707,'1ここに記入'!$A$13:$M$246,6)</f>
        <v>　</v>
      </c>
      <c r="E749" s="282" t="s">
        <v>164</v>
      </c>
      <c r="F749" s="276">
        <f>VLOOKUP(B707,'1ここに記入'!$A$13:$M$246,8)</f>
        <v>0</v>
      </c>
      <c r="G749" s="285" t="e">
        <f>VLOOKUP(F744,'1ここに記入'!$A$13:$M$246,2)</f>
        <v>#N/A</v>
      </c>
      <c r="H749" s="285" t="e">
        <f>VLOOKUP(G744,'1ここに記入'!$A$13:$M$246,2)</f>
        <v>#N/A</v>
      </c>
      <c r="I749" s="285" t="e">
        <f>VLOOKUP(H744,'1ここに記入'!$A$13:$M$246,2)</f>
        <v>#N/A</v>
      </c>
      <c r="J749" s="285" t="e">
        <f>VLOOKUP(I744,'1ここに記入'!$A$13:$M$246,2)</f>
        <v>#N/A</v>
      </c>
      <c r="K749" s="279" t="e">
        <f>VLOOKUP(J744,'1ここに記入'!$A$13:$M$246,2)</f>
        <v>#N/A</v>
      </c>
      <c r="L749" s="102"/>
      <c r="M749" s="162"/>
      <c r="N749" s="103"/>
      <c r="O749" s="263" t="s">
        <v>163</v>
      </c>
      <c r="P749" s="276">
        <f>VLOOKUP(O707,'1ここに記入'!$A$13:$M$246,5)</f>
        <v>0</v>
      </c>
      <c r="Q749" s="279" t="str">
        <f>VLOOKUP(O707,'1ここに記入'!$A$13:$M$246,6)</f>
        <v>　</v>
      </c>
      <c r="R749" s="282" t="s">
        <v>164</v>
      </c>
      <c r="S749" s="276">
        <f>VLOOKUP(O707,'1ここに記入'!$A$13:$M$246,8)</f>
        <v>0</v>
      </c>
      <c r="T749" s="285" t="e">
        <f>VLOOKUP(S744,'1ここに記入'!$A$13:$M$246,2)</f>
        <v>#N/A</v>
      </c>
      <c r="U749" s="285" t="e">
        <f>VLOOKUP(T744,'1ここに記入'!$A$13:$M$246,2)</f>
        <v>#N/A</v>
      </c>
      <c r="V749" s="285" t="e">
        <f>VLOOKUP(U744,'1ここに記入'!$A$13:$M$246,2)</f>
        <v>#N/A</v>
      </c>
      <c r="W749" s="285" t="e">
        <f>VLOOKUP(V744,'1ここに記入'!$A$13:$M$246,2)</f>
        <v>#N/A</v>
      </c>
      <c r="X749" s="279" t="e">
        <f>VLOOKUP(W744,'1ここに記入'!$A$13:$M$246,2)</f>
        <v>#N/A</v>
      </c>
      <c r="Y749" s="143"/>
    </row>
    <row r="750" spans="2:25" ht="15" customHeight="1">
      <c r="B750" s="264"/>
      <c r="C750" s="277"/>
      <c r="D750" s="280"/>
      <c r="E750" s="283"/>
      <c r="F750" s="277"/>
      <c r="G750" s="286"/>
      <c r="H750" s="286"/>
      <c r="I750" s="286"/>
      <c r="J750" s="286"/>
      <c r="K750" s="280"/>
      <c r="L750" s="102"/>
      <c r="M750" s="162"/>
      <c r="N750" s="103"/>
      <c r="O750" s="264"/>
      <c r="P750" s="277"/>
      <c r="Q750" s="280"/>
      <c r="R750" s="283"/>
      <c r="S750" s="277"/>
      <c r="T750" s="286"/>
      <c r="U750" s="286"/>
      <c r="V750" s="286"/>
      <c r="W750" s="286"/>
      <c r="X750" s="280"/>
      <c r="Y750" s="143"/>
    </row>
    <row r="751" spans="2:25" ht="15" customHeight="1" thickBot="1">
      <c r="B751" s="288"/>
      <c r="C751" s="278"/>
      <c r="D751" s="281"/>
      <c r="E751" s="284"/>
      <c r="F751" s="278"/>
      <c r="G751" s="287"/>
      <c r="H751" s="287"/>
      <c r="I751" s="287"/>
      <c r="J751" s="287"/>
      <c r="K751" s="281"/>
      <c r="L751" s="102"/>
      <c r="M751" s="162"/>
      <c r="N751" s="103"/>
      <c r="O751" s="288"/>
      <c r="P751" s="278"/>
      <c r="Q751" s="281"/>
      <c r="R751" s="284"/>
      <c r="S751" s="278"/>
      <c r="T751" s="287"/>
      <c r="U751" s="287"/>
      <c r="V751" s="287"/>
      <c r="W751" s="287"/>
      <c r="X751" s="281"/>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20"/>
      <c r="E753" s="320"/>
      <c r="F753" s="320"/>
      <c r="G753" s="320"/>
      <c r="H753" s="320"/>
      <c r="I753" s="320"/>
      <c r="J753" s="320"/>
      <c r="K753" s="320"/>
      <c r="L753" s="104"/>
      <c r="M753" s="157"/>
      <c r="N753" s="104"/>
      <c r="O753" s="117" t="s">
        <v>213</v>
      </c>
      <c r="P753" s="325" t="str">
        <f>'1ここに記入'!$B$3&amp;"滋賀県教育美術展出品票"</f>
        <v>第72回滋賀県教育美術展出品票</v>
      </c>
      <c r="Q753" s="320"/>
      <c r="R753" s="320"/>
      <c r="S753" s="320"/>
      <c r="T753" s="320"/>
      <c r="U753" s="320"/>
      <c r="V753" s="320"/>
      <c r="W753" s="320"/>
      <c r="X753" s="320"/>
    </row>
    <row r="754" spans="2:24" ht="15" customHeight="1">
      <c r="B754" s="327">
        <v>33</v>
      </c>
      <c r="C754" s="325"/>
      <c r="D754" s="320"/>
      <c r="E754" s="320"/>
      <c r="F754" s="320"/>
      <c r="G754" s="320"/>
      <c r="H754" s="320"/>
      <c r="I754" s="320"/>
      <c r="J754" s="320"/>
      <c r="K754" s="320"/>
      <c r="L754" s="104"/>
      <c r="M754" s="157"/>
      <c r="N754" s="104"/>
      <c r="O754" s="327">
        <v>34</v>
      </c>
      <c r="P754" s="325"/>
      <c r="Q754" s="320"/>
      <c r="R754" s="320"/>
      <c r="S754" s="320"/>
      <c r="T754" s="320"/>
      <c r="U754" s="320"/>
      <c r="V754" s="320"/>
      <c r="W754" s="320"/>
      <c r="X754" s="320"/>
    </row>
    <row r="755" spans="2:24" ht="15" customHeight="1" thickBot="1">
      <c r="B755" s="328"/>
      <c r="C755" s="325"/>
      <c r="D755" s="320"/>
      <c r="E755" s="320"/>
      <c r="F755" s="320"/>
      <c r="G755" s="320"/>
      <c r="H755" s="326"/>
      <c r="I755" s="326"/>
      <c r="J755" s="326"/>
      <c r="K755" s="326"/>
      <c r="L755" s="104"/>
      <c r="M755" s="157"/>
      <c r="N755" s="104"/>
      <c r="O755" s="328"/>
      <c r="P755" s="325"/>
      <c r="Q755" s="320"/>
      <c r="R755" s="320"/>
      <c r="S755" s="320"/>
      <c r="T755" s="320"/>
      <c r="U755" s="326"/>
      <c r="V755" s="326"/>
      <c r="W755" s="326"/>
      <c r="X755" s="326"/>
    </row>
    <row r="756" spans="2:24" ht="15" customHeight="1" thickTop="1" thickBot="1">
      <c r="B756" s="144" t="s">
        <v>157</v>
      </c>
      <c r="C756" s="289">
        <f>VLOOKUP(B754,'1ここに記入'!$A$13:$M$246,2)</f>
        <v>0</v>
      </c>
      <c r="D756" s="289">
        <f>VLOOKUP(B754,'1ここに記入'!$A$13:$M$246,3)</f>
        <v>0</v>
      </c>
      <c r="E756" s="289">
        <f>VLOOKUP(B754,'1ここに記入'!$A$13:$M$246,4)</f>
        <v>0</v>
      </c>
      <c r="F756" s="289">
        <f>VLOOKUP(B754,'1ここに記入'!$A$13:$M$246,5)</f>
        <v>0</v>
      </c>
      <c r="G756" s="289" t="str">
        <f>VLOOKUP(B754,'1ここに記入'!$A$13:$M$246,13)</f>
        <v>00</v>
      </c>
      <c r="H756" s="290" t="e">
        <f>'1ここに記入'!$H$10</f>
        <v>#N/A</v>
      </c>
      <c r="I756" s="291"/>
      <c r="J756" s="291"/>
      <c r="K756" s="292" t="s">
        <v>158</v>
      </c>
      <c r="L756" s="118"/>
      <c r="M756" s="158"/>
      <c r="N756" s="32"/>
      <c r="O756" s="144" t="s">
        <v>157</v>
      </c>
      <c r="P756" s="289">
        <f>VLOOKUP(O754,'1ここに記入'!$A$13:$M$246,2)</f>
        <v>0</v>
      </c>
      <c r="Q756" s="289">
        <f>VLOOKUP(O754,'1ここに記入'!$A$13:$M$246,3)</f>
        <v>0</v>
      </c>
      <c r="R756" s="289">
        <f>VLOOKUP(O754,'1ここに記入'!$A$13:$M$246,4)</f>
        <v>0</v>
      </c>
      <c r="S756" s="289">
        <f>VLOOKUP(O754,'1ここに記入'!$A$13:$M$246,5)</f>
        <v>0</v>
      </c>
      <c r="T756" s="289" t="str">
        <f>VLOOKUP(O754,'1ここに記入'!$A$13:$M$246,13)</f>
        <v>00</v>
      </c>
      <c r="U756" s="290" t="e">
        <f>'1ここに記入'!$H$10</f>
        <v>#N/A</v>
      </c>
      <c r="V756" s="291"/>
      <c r="W756" s="291"/>
      <c r="X756" s="292" t="s">
        <v>158</v>
      </c>
    </row>
    <row r="757" spans="2:24" ht="15" customHeight="1" thickTop="1" thickBot="1">
      <c r="B757" s="145"/>
      <c r="C757" s="289"/>
      <c r="D757" s="289"/>
      <c r="E757" s="289"/>
      <c r="F757" s="289"/>
      <c r="G757" s="289"/>
      <c r="H757" s="290"/>
      <c r="I757" s="291"/>
      <c r="J757" s="291"/>
      <c r="K757" s="292"/>
      <c r="L757" s="118"/>
      <c r="M757" s="158"/>
      <c r="N757" s="32"/>
      <c r="O757" s="145"/>
      <c r="P757" s="289"/>
      <c r="Q757" s="289"/>
      <c r="R757" s="289"/>
      <c r="S757" s="289"/>
      <c r="T757" s="289"/>
      <c r="U757" s="290"/>
      <c r="V757" s="291"/>
      <c r="W757" s="291"/>
      <c r="X757" s="292"/>
    </row>
    <row r="758" spans="2:24" ht="15" customHeight="1" thickTop="1" thickBot="1">
      <c r="B758" s="146" t="s">
        <v>159</v>
      </c>
      <c r="C758" s="289"/>
      <c r="D758" s="289"/>
      <c r="E758" s="289"/>
      <c r="F758" s="289"/>
      <c r="G758" s="289"/>
      <c r="H758" s="290"/>
      <c r="I758" s="291"/>
      <c r="J758" s="291"/>
      <c r="K758" s="292"/>
      <c r="L758" s="118"/>
      <c r="M758" s="158"/>
      <c r="N758" s="32"/>
      <c r="O758" s="146" t="s">
        <v>159</v>
      </c>
      <c r="P758" s="289"/>
      <c r="Q758" s="289"/>
      <c r="R758" s="289"/>
      <c r="S758" s="289"/>
      <c r="T758" s="289"/>
      <c r="U758" s="290"/>
      <c r="V758" s="291"/>
      <c r="W758" s="291"/>
      <c r="X758" s="292"/>
    </row>
    <row r="759" spans="2:24" ht="15" customHeight="1" thickTop="1">
      <c r="B759" s="264" t="s">
        <v>160</v>
      </c>
      <c r="C759" s="277" t="e">
        <f>'1ここに記入'!$G$10</f>
        <v>#N/A</v>
      </c>
      <c r="D759" s="286"/>
      <c r="E759" s="280"/>
      <c r="F759" s="264" t="s">
        <v>161</v>
      </c>
      <c r="G759" s="296" t="e">
        <f>'1ここに記入'!$I$10</f>
        <v>#N/A</v>
      </c>
      <c r="H759" s="297"/>
      <c r="I759" s="297"/>
      <c r="J759" s="297"/>
      <c r="K759" s="298"/>
      <c r="L759" s="100"/>
      <c r="M759" s="159"/>
      <c r="N759" s="99"/>
      <c r="O759" s="264" t="s">
        <v>160</v>
      </c>
      <c r="P759" s="277" t="e">
        <f>'1ここに記入'!$G$10</f>
        <v>#N/A</v>
      </c>
      <c r="Q759" s="286"/>
      <c r="R759" s="280"/>
      <c r="S759" s="264" t="s">
        <v>161</v>
      </c>
      <c r="T759" s="296" t="e">
        <f>'1ここに記入'!$I$10</f>
        <v>#N/A</v>
      </c>
      <c r="U759" s="297"/>
      <c r="V759" s="297"/>
      <c r="W759" s="297"/>
      <c r="X759" s="298"/>
    </row>
    <row r="760" spans="2:24" ht="15" customHeight="1">
      <c r="B760" s="264"/>
      <c r="C760" s="277"/>
      <c r="D760" s="286"/>
      <c r="E760" s="280"/>
      <c r="F760" s="264"/>
      <c r="G760" s="296"/>
      <c r="H760" s="297"/>
      <c r="I760" s="297"/>
      <c r="J760" s="297"/>
      <c r="K760" s="298"/>
      <c r="L760" s="101"/>
      <c r="M760" s="159"/>
      <c r="N760" s="99"/>
      <c r="O760" s="264"/>
      <c r="P760" s="277"/>
      <c r="Q760" s="286"/>
      <c r="R760" s="280"/>
      <c r="S760" s="264"/>
      <c r="T760" s="296"/>
      <c r="U760" s="297"/>
      <c r="V760" s="297"/>
      <c r="W760" s="297"/>
      <c r="X760" s="298"/>
    </row>
    <row r="761" spans="2:24" ht="15" customHeight="1">
      <c r="B761" s="264"/>
      <c r="C761" s="277"/>
      <c r="D761" s="286"/>
      <c r="E761" s="280"/>
      <c r="F761" s="264"/>
      <c r="G761" s="296"/>
      <c r="H761" s="297"/>
      <c r="I761" s="297"/>
      <c r="J761" s="297"/>
      <c r="K761" s="298"/>
      <c r="L761" s="101"/>
      <c r="M761" s="159"/>
      <c r="N761" s="99"/>
      <c r="O761" s="264"/>
      <c r="P761" s="277"/>
      <c r="Q761" s="286"/>
      <c r="R761" s="280"/>
      <c r="S761" s="264"/>
      <c r="T761" s="296"/>
      <c r="U761" s="297"/>
      <c r="V761" s="297"/>
      <c r="W761" s="297"/>
      <c r="X761" s="298"/>
    </row>
    <row r="762" spans="2:24" ht="15" customHeight="1" thickBot="1">
      <c r="B762" s="288"/>
      <c r="C762" s="278"/>
      <c r="D762" s="287"/>
      <c r="E762" s="281"/>
      <c r="F762" s="288"/>
      <c r="G762" s="299"/>
      <c r="H762" s="300"/>
      <c r="I762" s="300"/>
      <c r="J762" s="300"/>
      <c r="K762" s="301"/>
      <c r="L762" s="101"/>
      <c r="M762" s="159"/>
      <c r="N762" s="99"/>
      <c r="O762" s="288"/>
      <c r="P762" s="278"/>
      <c r="Q762" s="287"/>
      <c r="R762" s="281"/>
      <c r="S762" s="288"/>
      <c r="T762" s="299"/>
      <c r="U762" s="300"/>
      <c r="V762" s="300"/>
      <c r="W762" s="300"/>
      <c r="X762" s="301"/>
    </row>
    <row r="763" spans="2:24" ht="15" customHeight="1">
      <c r="B763" s="263" t="s">
        <v>162</v>
      </c>
      <c r="C763" s="265">
        <f>VLOOKUP(B754,'1ここに記入'!$A$13:$M$246,10)</f>
        <v>0</v>
      </c>
      <c r="D763" s="266"/>
      <c r="E763" s="266"/>
      <c r="F763" s="266"/>
      <c r="G763" s="266"/>
      <c r="H763" s="266"/>
      <c r="I763" s="267"/>
      <c r="J763" s="263" t="s">
        <v>203</v>
      </c>
      <c r="K763" s="321">
        <f>VLOOKUP(B754,'1ここに記入'!$A$13:$M$246,12)</f>
        <v>0</v>
      </c>
      <c r="L763" s="34"/>
      <c r="M763" s="160"/>
      <c r="N763" s="36"/>
      <c r="O763" s="263" t="s">
        <v>162</v>
      </c>
      <c r="P763" s="265">
        <f>VLOOKUP(O754,'1ここに記入'!$A$13:$M$246,10)</f>
        <v>0</v>
      </c>
      <c r="Q763" s="266"/>
      <c r="R763" s="266"/>
      <c r="S763" s="266"/>
      <c r="T763" s="266"/>
      <c r="U763" s="266"/>
      <c r="V763" s="267"/>
      <c r="W763" s="263" t="s">
        <v>203</v>
      </c>
      <c r="X763" s="321">
        <f>VLOOKUP(O754,'1ここに記入'!$A$13:$M$246,12)</f>
        <v>0</v>
      </c>
    </row>
    <row r="764" spans="2:24" ht="15" customHeight="1">
      <c r="B764" s="264"/>
      <c r="C764" s="268"/>
      <c r="D764" s="269"/>
      <c r="E764" s="269"/>
      <c r="F764" s="269"/>
      <c r="G764" s="269"/>
      <c r="H764" s="269"/>
      <c r="I764" s="270"/>
      <c r="J764" s="264"/>
      <c r="K764" s="322"/>
      <c r="L764" s="34"/>
      <c r="M764" s="160"/>
      <c r="N764" s="36"/>
      <c r="O764" s="264"/>
      <c r="P764" s="268"/>
      <c r="Q764" s="269"/>
      <c r="R764" s="269"/>
      <c r="S764" s="269"/>
      <c r="T764" s="269"/>
      <c r="U764" s="269"/>
      <c r="V764" s="270"/>
      <c r="W764" s="264"/>
      <c r="X764" s="322"/>
    </row>
    <row r="765" spans="2:24" ht="15" customHeight="1">
      <c r="B765" s="264"/>
      <c r="C765" s="268"/>
      <c r="D765" s="269"/>
      <c r="E765" s="269"/>
      <c r="F765" s="269"/>
      <c r="G765" s="269"/>
      <c r="H765" s="269"/>
      <c r="I765" s="270"/>
      <c r="J765" s="264"/>
      <c r="K765" s="322"/>
      <c r="L765" s="130"/>
      <c r="M765" s="161"/>
      <c r="N765" s="38"/>
      <c r="O765" s="264"/>
      <c r="P765" s="268"/>
      <c r="Q765" s="269"/>
      <c r="R765" s="269"/>
      <c r="S765" s="269"/>
      <c r="T765" s="269"/>
      <c r="U765" s="269"/>
      <c r="V765" s="270"/>
      <c r="W765" s="264"/>
      <c r="X765" s="322"/>
    </row>
    <row r="766" spans="2:24" ht="15" customHeight="1">
      <c r="B766" s="264"/>
      <c r="C766" s="268"/>
      <c r="D766" s="269"/>
      <c r="E766" s="269"/>
      <c r="F766" s="269"/>
      <c r="G766" s="269"/>
      <c r="H766" s="269"/>
      <c r="I766" s="270"/>
      <c r="J766" s="264"/>
      <c r="K766" s="322"/>
      <c r="L766" s="130"/>
      <c r="M766" s="161"/>
      <c r="N766" s="38"/>
      <c r="O766" s="264"/>
      <c r="P766" s="268"/>
      <c r="Q766" s="269"/>
      <c r="R766" s="269"/>
      <c r="S766" s="269"/>
      <c r="T766" s="269"/>
      <c r="U766" s="269"/>
      <c r="V766" s="270"/>
      <c r="W766" s="264"/>
      <c r="X766" s="322"/>
    </row>
    <row r="767" spans="2:24" ht="15" customHeight="1">
      <c r="B767" s="271" t="s">
        <v>1881</v>
      </c>
      <c r="C767" s="268">
        <f>VLOOKUP(B754,'1ここに記入'!$A$13:$M$246,11)</f>
        <v>0</v>
      </c>
      <c r="D767" s="269"/>
      <c r="E767" s="269"/>
      <c r="F767" s="269"/>
      <c r="G767" s="269"/>
      <c r="H767" s="269"/>
      <c r="I767" s="270"/>
      <c r="J767" s="264"/>
      <c r="K767" s="322"/>
      <c r="L767" s="130"/>
      <c r="M767" s="161"/>
      <c r="N767" s="38"/>
      <c r="O767" s="271" t="s">
        <v>1881</v>
      </c>
      <c r="P767" s="268">
        <f>VLOOKUP(O754,'1ここに記入'!$A$13:$M$246,11)</f>
        <v>0</v>
      </c>
      <c r="Q767" s="269"/>
      <c r="R767" s="269"/>
      <c r="S767" s="269"/>
      <c r="T767" s="269"/>
      <c r="U767" s="269"/>
      <c r="V767" s="270"/>
      <c r="W767" s="264"/>
      <c r="X767" s="322"/>
    </row>
    <row r="768" spans="2:24" ht="15" customHeight="1">
      <c r="B768" s="271"/>
      <c r="C768" s="268"/>
      <c r="D768" s="269"/>
      <c r="E768" s="269"/>
      <c r="F768" s="269"/>
      <c r="G768" s="269"/>
      <c r="H768" s="269"/>
      <c r="I768" s="270"/>
      <c r="J768" s="264"/>
      <c r="K768" s="322"/>
      <c r="L768" s="130"/>
      <c r="M768" s="161"/>
      <c r="N768" s="38"/>
      <c r="O768" s="271"/>
      <c r="P768" s="268"/>
      <c r="Q768" s="269"/>
      <c r="R768" s="269"/>
      <c r="S768" s="269"/>
      <c r="T768" s="269"/>
      <c r="U768" s="269"/>
      <c r="V768" s="270"/>
      <c r="W768" s="264"/>
      <c r="X768" s="322"/>
    </row>
    <row r="769" spans="2:24" ht="15" customHeight="1">
      <c r="B769" s="271"/>
      <c r="C769" s="268"/>
      <c r="D769" s="269"/>
      <c r="E769" s="269"/>
      <c r="F769" s="269"/>
      <c r="G769" s="269"/>
      <c r="H769" s="269"/>
      <c r="I769" s="270"/>
      <c r="J769" s="264"/>
      <c r="K769" s="322"/>
      <c r="L769" s="130"/>
      <c r="M769" s="161"/>
      <c r="N769" s="38"/>
      <c r="O769" s="271"/>
      <c r="P769" s="268"/>
      <c r="Q769" s="269"/>
      <c r="R769" s="269"/>
      <c r="S769" s="269"/>
      <c r="T769" s="269"/>
      <c r="U769" s="269"/>
      <c r="V769" s="270"/>
      <c r="W769" s="264"/>
      <c r="X769" s="322"/>
    </row>
    <row r="770" spans="2:24" ht="15" customHeight="1" thickBot="1">
      <c r="B770" s="272"/>
      <c r="C770" s="273"/>
      <c r="D770" s="274"/>
      <c r="E770" s="274"/>
      <c r="F770" s="274"/>
      <c r="G770" s="274"/>
      <c r="H770" s="274"/>
      <c r="I770" s="275"/>
      <c r="J770" s="288"/>
      <c r="K770" s="323"/>
      <c r="L770" s="130"/>
      <c r="M770" s="161"/>
      <c r="N770" s="38"/>
      <c r="O770" s="272"/>
      <c r="P770" s="273"/>
      <c r="Q770" s="274"/>
      <c r="R770" s="274"/>
      <c r="S770" s="274"/>
      <c r="T770" s="274"/>
      <c r="U770" s="274"/>
      <c r="V770" s="275"/>
      <c r="W770" s="288"/>
      <c r="X770" s="323"/>
    </row>
    <row r="771" spans="2:24" ht="15" customHeight="1">
      <c r="B771" s="263" t="s">
        <v>163</v>
      </c>
      <c r="C771" s="276">
        <f>VLOOKUP(B754,'1ここに記入'!$A$13:$M$246,5)</f>
        <v>0</v>
      </c>
      <c r="D771" s="279" t="str">
        <f>VLOOKUP(B754,'1ここに記入'!$A$13:$M$246,6)</f>
        <v>　</v>
      </c>
      <c r="E771" s="282" t="s">
        <v>164</v>
      </c>
      <c r="F771" s="276">
        <f>VLOOKUP(B754,'1ここに記入'!$A$13:$M$246,8)</f>
        <v>0</v>
      </c>
      <c r="G771" s="285" t="e">
        <f>VLOOKUP(F765,'1ここに記入'!$A$13:$M$246,2)</f>
        <v>#N/A</v>
      </c>
      <c r="H771" s="285" t="e">
        <f>VLOOKUP(G765,'1ここに記入'!$A$13:$M$246,2)</f>
        <v>#N/A</v>
      </c>
      <c r="I771" s="285" t="e">
        <f>VLOOKUP(H765,'1ここに記入'!$A$13:$M$246,2)</f>
        <v>#N/A</v>
      </c>
      <c r="J771" s="285" t="e">
        <f>VLOOKUP(I765,'1ここに記入'!$A$13:$M$246,2)</f>
        <v>#N/A</v>
      </c>
      <c r="K771" s="279" t="e">
        <f>VLOOKUP(J765,'1ここに記入'!$A$13:$M$246,2)</f>
        <v>#N/A</v>
      </c>
      <c r="L771" s="98"/>
      <c r="M771" s="159"/>
      <c r="N771" s="99"/>
      <c r="O771" s="263" t="s">
        <v>163</v>
      </c>
      <c r="P771" s="276">
        <f>VLOOKUP(O754,'1ここに記入'!$A$13:$M$246,5)</f>
        <v>0</v>
      </c>
      <c r="Q771" s="279" t="str">
        <f>VLOOKUP(O754,'1ここに記入'!$A$13:$M$246,6)</f>
        <v>　</v>
      </c>
      <c r="R771" s="282" t="s">
        <v>164</v>
      </c>
      <c r="S771" s="276">
        <f>VLOOKUP(O754,'1ここに記入'!$A$13:$M$246,8)</f>
        <v>0</v>
      </c>
      <c r="T771" s="285" t="e">
        <f>VLOOKUP(S765,'1ここに記入'!$A$13:$M$246,2)</f>
        <v>#N/A</v>
      </c>
      <c r="U771" s="285" t="e">
        <f>VLOOKUP(T765,'1ここに記入'!$A$13:$M$246,2)</f>
        <v>#N/A</v>
      </c>
      <c r="V771" s="285" t="e">
        <f>VLOOKUP(U765,'1ここに記入'!$A$13:$M$246,2)</f>
        <v>#N/A</v>
      </c>
      <c r="W771" s="285" t="e">
        <f>VLOOKUP(V765,'1ここに記入'!$A$13:$M$246,2)</f>
        <v>#N/A</v>
      </c>
      <c r="X771" s="279" t="e">
        <f>VLOOKUP(W765,'1ここに記入'!$A$13:$M$246,2)</f>
        <v>#N/A</v>
      </c>
    </row>
    <row r="772" spans="2:24" ht="15" customHeight="1">
      <c r="B772" s="264"/>
      <c r="C772" s="277"/>
      <c r="D772" s="280"/>
      <c r="E772" s="283"/>
      <c r="F772" s="277"/>
      <c r="G772" s="286"/>
      <c r="H772" s="286"/>
      <c r="I772" s="286"/>
      <c r="J772" s="286"/>
      <c r="K772" s="280"/>
      <c r="L772" s="98"/>
      <c r="M772" s="159"/>
      <c r="N772" s="99"/>
      <c r="O772" s="264"/>
      <c r="P772" s="277"/>
      <c r="Q772" s="280"/>
      <c r="R772" s="283"/>
      <c r="S772" s="277"/>
      <c r="T772" s="286"/>
      <c r="U772" s="286"/>
      <c r="V772" s="286"/>
      <c r="W772" s="286"/>
      <c r="X772" s="280"/>
    </row>
    <row r="773" spans="2:24" ht="15" customHeight="1">
      <c r="B773" s="264"/>
      <c r="C773" s="277"/>
      <c r="D773" s="280"/>
      <c r="E773" s="283"/>
      <c r="F773" s="277"/>
      <c r="G773" s="286"/>
      <c r="H773" s="286"/>
      <c r="I773" s="286"/>
      <c r="J773" s="286"/>
      <c r="K773" s="280"/>
      <c r="L773" s="98"/>
      <c r="M773" s="159"/>
      <c r="N773" s="99"/>
      <c r="O773" s="264"/>
      <c r="P773" s="277"/>
      <c r="Q773" s="280"/>
      <c r="R773" s="283"/>
      <c r="S773" s="277"/>
      <c r="T773" s="286"/>
      <c r="U773" s="286"/>
      <c r="V773" s="286"/>
      <c r="W773" s="286"/>
      <c r="X773" s="280"/>
    </row>
    <row r="774" spans="2:24" ht="15" customHeight="1" thickBot="1">
      <c r="B774" s="288"/>
      <c r="C774" s="278"/>
      <c r="D774" s="281"/>
      <c r="E774" s="284"/>
      <c r="F774" s="278"/>
      <c r="G774" s="287"/>
      <c r="H774" s="286"/>
      <c r="I774" s="286"/>
      <c r="J774" s="286"/>
      <c r="K774" s="280"/>
      <c r="L774" s="98"/>
      <c r="M774" s="159"/>
      <c r="N774" s="99"/>
      <c r="O774" s="288"/>
      <c r="P774" s="278"/>
      <c r="Q774" s="281"/>
      <c r="R774" s="284"/>
      <c r="S774" s="278"/>
      <c r="T774" s="287"/>
      <c r="U774" s="286"/>
      <c r="V774" s="286"/>
      <c r="W774" s="286"/>
      <c r="X774" s="280"/>
    </row>
    <row r="775" spans="2:24" ht="15" customHeight="1" thickTop="1">
      <c r="B775" s="263" t="s">
        <v>165</v>
      </c>
      <c r="C775" s="293">
        <f>VLOOKUP(B754,'1ここに記入'!$A$13:$M$246,9)</f>
        <v>0</v>
      </c>
      <c r="D775" s="294" t="e">
        <f>VLOOKUP(C773,'1ここに記入'!$A$13:$M$246,2)</f>
        <v>#N/A</v>
      </c>
      <c r="E775" s="294" t="e">
        <f>VLOOKUP(D773,'1ここに記入'!$A$13:$M$246,2)</f>
        <v>#N/A</v>
      </c>
      <c r="F775" s="294" t="e">
        <f>VLOOKUP(E773,'1ここに記入'!$A$13:$M$246,2)</f>
        <v>#N/A</v>
      </c>
      <c r="G775" s="302" t="e">
        <f>VLOOKUP(F773,'1ここに記入'!$A$13:$M$246,2)</f>
        <v>#N/A</v>
      </c>
      <c r="H775" s="305" t="s">
        <v>167</v>
      </c>
      <c r="I775" s="308">
        <f>'1ここに記入'!$G$9</f>
        <v>0</v>
      </c>
      <c r="J775" s="309"/>
      <c r="K775" s="310"/>
      <c r="L775" s="102"/>
      <c r="M775" s="162"/>
      <c r="N775" s="103"/>
      <c r="O775" s="263" t="s">
        <v>165</v>
      </c>
      <c r="P775" s="293">
        <f>VLOOKUP(O754,'1ここに記入'!$A$13:$M$246,9)</f>
        <v>0</v>
      </c>
      <c r="Q775" s="294" t="e">
        <f>VLOOKUP(P773,'1ここに記入'!$A$13:$M$246,2)</f>
        <v>#N/A</v>
      </c>
      <c r="R775" s="294" t="e">
        <f>VLOOKUP(Q773,'1ここに記入'!$A$13:$M$246,2)</f>
        <v>#N/A</v>
      </c>
      <c r="S775" s="294" t="e">
        <f>VLOOKUP(R773,'1ここに記入'!$A$13:$M$246,2)</f>
        <v>#N/A</v>
      </c>
      <c r="T775" s="302" t="e">
        <f>VLOOKUP(S773,'1ここに記入'!$A$13:$M$246,2)</f>
        <v>#N/A</v>
      </c>
      <c r="U775" s="305" t="s">
        <v>167</v>
      </c>
      <c r="V775" s="308">
        <f>'1ここに記入'!$G$9</f>
        <v>0</v>
      </c>
      <c r="W775" s="309"/>
      <c r="X775" s="310"/>
    </row>
    <row r="776" spans="2:24" ht="15" customHeight="1">
      <c r="B776" s="264"/>
      <c r="C776" s="296"/>
      <c r="D776" s="297"/>
      <c r="E776" s="297"/>
      <c r="F776" s="297"/>
      <c r="G776" s="303"/>
      <c r="H776" s="306"/>
      <c r="I776" s="311"/>
      <c r="J776" s="312"/>
      <c r="K776" s="313"/>
      <c r="L776" s="102"/>
      <c r="M776" s="162"/>
      <c r="N776" s="103"/>
      <c r="O776" s="264"/>
      <c r="P776" s="296"/>
      <c r="Q776" s="297"/>
      <c r="R776" s="297"/>
      <c r="S776" s="297"/>
      <c r="T776" s="303"/>
      <c r="U776" s="306"/>
      <c r="V776" s="311"/>
      <c r="W776" s="312"/>
      <c r="X776" s="313"/>
    </row>
    <row r="777" spans="2:24" ht="15" customHeight="1" thickBot="1">
      <c r="B777" s="288"/>
      <c r="C777" s="299"/>
      <c r="D777" s="300"/>
      <c r="E777" s="300"/>
      <c r="F777" s="300"/>
      <c r="G777" s="304"/>
      <c r="H777" s="306"/>
      <c r="I777" s="311"/>
      <c r="J777" s="312"/>
      <c r="K777" s="313"/>
      <c r="L777" s="102"/>
      <c r="M777" s="162"/>
      <c r="N777" s="103"/>
      <c r="O777" s="288"/>
      <c r="P777" s="299"/>
      <c r="Q777" s="300"/>
      <c r="R777" s="300"/>
      <c r="S777" s="300"/>
      <c r="T777" s="304"/>
      <c r="U777" s="306"/>
      <c r="V777" s="311"/>
      <c r="W777" s="312"/>
      <c r="X777" s="313"/>
    </row>
    <row r="778" spans="2:24" ht="15" customHeight="1" thickBot="1">
      <c r="B778" s="317" t="s">
        <v>166</v>
      </c>
      <c r="C778" s="317"/>
      <c r="D778" s="317"/>
      <c r="E778" s="317"/>
      <c r="F778" s="317"/>
      <c r="G778" s="318"/>
      <c r="H778" s="307"/>
      <c r="I778" s="314"/>
      <c r="J778" s="315"/>
      <c r="K778" s="316"/>
      <c r="L778" s="102"/>
      <c r="M778" s="163"/>
      <c r="N778" s="41"/>
      <c r="O778" s="317" t="s">
        <v>166</v>
      </c>
      <c r="P778" s="317"/>
      <c r="Q778" s="317"/>
      <c r="R778" s="317"/>
      <c r="S778" s="317"/>
      <c r="T778" s="318"/>
      <c r="U778" s="307"/>
      <c r="V778" s="314"/>
      <c r="W778" s="315"/>
      <c r="X778" s="316"/>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324" t="s">
        <v>1982</v>
      </c>
      <c r="C781" s="324"/>
      <c r="D781" s="324"/>
      <c r="E781" s="324"/>
      <c r="F781" s="324"/>
      <c r="G781" s="324"/>
      <c r="H781" s="324"/>
      <c r="I781" s="324"/>
      <c r="J781" s="324"/>
      <c r="K781" s="324"/>
      <c r="L781" s="156"/>
      <c r="M781" s="164"/>
      <c r="N781" s="156"/>
      <c r="O781" s="324" t="s">
        <v>1982</v>
      </c>
      <c r="P781" s="324"/>
      <c r="Q781" s="324"/>
      <c r="R781" s="324"/>
      <c r="S781" s="324"/>
      <c r="T781" s="324"/>
      <c r="U781" s="324"/>
      <c r="V781" s="324"/>
      <c r="W781" s="324"/>
      <c r="X781" s="324"/>
    </row>
    <row r="782" spans="2:24" ht="15" customHeight="1">
      <c r="B782" s="132"/>
      <c r="C782" s="319" t="str">
        <f>'1ここに記入'!$B$3&amp;"県教美展　特選確認票"</f>
        <v>第72回県教美展　特選確認票</v>
      </c>
      <c r="D782" s="319"/>
      <c r="E782" s="319"/>
      <c r="F782" s="319"/>
      <c r="G782" s="319"/>
      <c r="H782" s="319"/>
      <c r="I782" s="319"/>
      <c r="J782" s="319"/>
      <c r="K782" s="319"/>
      <c r="L782" s="104"/>
      <c r="M782" s="157"/>
      <c r="N782" s="104"/>
      <c r="O782" s="132"/>
      <c r="P782" s="319" t="str">
        <f>'1ここに記入'!$B$3&amp;"県教美展　特選確認票"</f>
        <v>第72回県教美展　特選確認票</v>
      </c>
      <c r="Q782" s="319"/>
      <c r="R782" s="319"/>
      <c r="S782" s="319"/>
      <c r="T782" s="319"/>
      <c r="U782" s="319"/>
      <c r="V782" s="319"/>
      <c r="W782" s="319"/>
      <c r="X782" s="319"/>
    </row>
    <row r="783" spans="2:24" ht="15" customHeight="1" thickBot="1">
      <c r="B783" s="165"/>
      <c r="C783" s="320"/>
      <c r="D783" s="320"/>
      <c r="E783" s="320"/>
      <c r="F783" s="320"/>
      <c r="G783" s="320"/>
      <c r="H783" s="320"/>
      <c r="I783" s="320"/>
      <c r="J783" s="320"/>
      <c r="K783" s="320"/>
      <c r="L783" s="104"/>
      <c r="M783" s="157"/>
      <c r="N783" s="104"/>
      <c r="O783" s="165"/>
      <c r="P783" s="320"/>
      <c r="Q783" s="320"/>
      <c r="R783" s="320"/>
      <c r="S783" s="320"/>
      <c r="T783" s="320"/>
      <c r="U783" s="320"/>
      <c r="V783" s="320"/>
      <c r="W783" s="320"/>
      <c r="X783" s="320"/>
    </row>
    <row r="784" spans="2:24" ht="15" customHeight="1" thickTop="1" thickBot="1">
      <c r="B784" s="144" t="s">
        <v>157</v>
      </c>
      <c r="C784" s="289">
        <f>VLOOKUP(B754,'1ここに記入'!$A$13:$M$246,2)</f>
        <v>0</v>
      </c>
      <c r="D784" s="289">
        <f>VLOOKUP(B754,'1ここに記入'!$A$13:$M$246,3)</f>
        <v>0</v>
      </c>
      <c r="E784" s="289">
        <f>VLOOKUP(B754,'1ここに記入'!$A$13:$M$246,4)</f>
        <v>0</v>
      </c>
      <c r="F784" s="289">
        <f>VLOOKUP(B754,'1ここに記入'!$A$13:$M$246,5)</f>
        <v>0</v>
      </c>
      <c r="G784" s="289" t="str">
        <f>VLOOKUP(B754,'1ここに記入'!$A$13:$M$246,13)</f>
        <v>00</v>
      </c>
      <c r="H784" s="290" t="e">
        <f>'1ここに記入'!$H$10</f>
        <v>#N/A</v>
      </c>
      <c r="I784" s="291"/>
      <c r="J784" s="291"/>
      <c r="K784" s="292" t="s">
        <v>158</v>
      </c>
      <c r="L784" s="104"/>
      <c r="M784" s="157"/>
      <c r="N784" s="104"/>
      <c r="O784" s="144" t="s">
        <v>157</v>
      </c>
      <c r="P784" s="289">
        <f>VLOOKUP(O754,'1ここに記入'!$A$13:$M$246,2)</f>
        <v>0</v>
      </c>
      <c r="Q784" s="289">
        <f>VLOOKUP(O754,'1ここに記入'!$A$13:$M$246,3)</f>
        <v>0</v>
      </c>
      <c r="R784" s="289">
        <f>VLOOKUP(O754,'1ここに記入'!$A$13:$M$246,4)</f>
        <v>0</v>
      </c>
      <c r="S784" s="289">
        <f>VLOOKUP(O754,'1ここに記入'!$A$13:$M$246,5)</f>
        <v>0</v>
      </c>
      <c r="T784" s="289" t="str">
        <f>VLOOKUP(O754,'1ここに記入'!$A$13:$M$246,13)</f>
        <v>00</v>
      </c>
      <c r="U784" s="290" t="e">
        <f>'1ここに記入'!$H$10</f>
        <v>#N/A</v>
      </c>
      <c r="V784" s="291"/>
      <c r="W784" s="291"/>
      <c r="X784" s="292" t="s">
        <v>158</v>
      </c>
    </row>
    <row r="785" spans="2:25" ht="15" customHeight="1" thickTop="1" thickBot="1">
      <c r="B785" s="145"/>
      <c r="C785" s="289"/>
      <c r="D785" s="289"/>
      <c r="E785" s="289"/>
      <c r="F785" s="289"/>
      <c r="G785" s="289"/>
      <c r="H785" s="290"/>
      <c r="I785" s="291"/>
      <c r="J785" s="291"/>
      <c r="K785" s="292"/>
      <c r="L785" s="104"/>
      <c r="M785" s="157"/>
      <c r="N785" s="104"/>
      <c r="O785" s="145"/>
      <c r="P785" s="289"/>
      <c r="Q785" s="289"/>
      <c r="R785" s="289"/>
      <c r="S785" s="289"/>
      <c r="T785" s="289"/>
      <c r="U785" s="290"/>
      <c r="V785" s="291"/>
      <c r="W785" s="291"/>
      <c r="X785" s="292"/>
    </row>
    <row r="786" spans="2:25" ht="15" customHeight="1" thickTop="1" thickBot="1">
      <c r="B786" s="146" t="s">
        <v>159</v>
      </c>
      <c r="C786" s="289"/>
      <c r="D786" s="289"/>
      <c r="E786" s="289"/>
      <c r="F786" s="289"/>
      <c r="G786" s="289"/>
      <c r="H786" s="290"/>
      <c r="I786" s="291"/>
      <c r="J786" s="291"/>
      <c r="K786" s="292"/>
      <c r="L786" s="104"/>
      <c r="M786" s="157"/>
      <c r="N786" s="104"/>
      <c r="O786" s="146" t="s">
        <v>159</v>
      </c>
      <c r="P786" s="289"/>
      <c r="Q786" s="289"/>
      <c r="R786" s="289"/>
      <c r="S786" s="289"/>
      <c r="T786" s="289"/>
      <c r="U786" s="290"/>
      <c r="V786" s="291"/>
      <c r="W786" s="291"/>
      <c r="X786" s="292"/>
    </row>
    <row r="787" spans="2:25" ht="15" customHeight="1" thickTop="1">
      <c r="B787" s="263" t="s">
        <v>160</v>
      </c>
      <c r="C787" s="276" t="e">
        <f>'1ここに記入'!$G$10</f>
        <v>#N/A</v>
      </c>
      <c r="D787" s="285"/>
      <c r="E787" s="279"/>
      <c r="F787" s="263" t="s">
        <v>161</v>
      </c>
      <c r="G787" s="293" t="e">
        <f>'1ここに記入'!$I$10</f>
        <v>#N/A</v>
      </c>
      <c r="H787" s="294"/>
      <c r="I787" s="294"/>
      <c r="J787" s="294"/>
      <c r="K787" s="295"/>
      <c r="L787" s="100"/>
      <c r="M787" s="159"/>
      <c r="N787" s="99"/>
      <c r="O787" s="263" t="s">
        <v>160</v>
      </c>
      <c r="P787" s="276" t="e">
        <f>'1ここに記入'!$G$10</f>
        <v>#N/A</v>
      </c>
      <c r="Q787" s="285"/>
      <c r="R787" s="279"/>
      <c r="S787" s="263" t="s">
        <v>161</v>
      </c>
      <c r="T787" s="293" t="e">
        <f>'1ここに記入'!$I$10</f>
        <v>#N/A</v>
      </c>
      <c r="U787" s="294"/>
      <c r="V787" s="294"/>
      <c r="W787" s="294"/>
      <c r="X787" s="295"/>
      <c r="Y787" s="143"/>
    </row>
    <row r="788" spans="2:25" ht="15" customHeight="1">
      <c r="B788" s="264"/>
      <c r="C788" s="277"/>
      <c r="D788" s="286"/>
      <c r="E788" s="280"/>
      <c r="F788" s="264"/>
      <c r="G788" s="296"/>
      <c r="H788" s="297"/>
      <c r="I788" s="297"/>
      <c r="J788" s="297"/>
      <c r="K788" s="298"/>
      <c r="L788" s="101"/>
      <c r="M788" s="159"/>
      <c r="N788" s="99"/>
      <c r="O788" s="264"/>
      <c r="P788" s="277"/>
      <c r="Q788" s="286"/>
      <c r="R788" s="280"/>
      <c r="S788" s="264"/>
      <c r="T788" s="296"/>
      <c r="U788" s="297"/>
      <c r="V788" s="297"/>
      <c r="W788" s="297"/>
      <c r="X788" s="298"/>
      <c r="Y788" s="143"/>
    </row>
    <row r="789" spans="2:25" ht="15" customHeight="1" thickBot="1">
      <c r="B789" s="288"/>
      <c r="C789" s="278"/>
      <c r="D789" s="287"/>
      <c r="E789" s="281"/>
      <c r="F789" s="288"/>
      <c r="G789" s="299"/>
      <c r="H789" s="300"/>
      <c r="I789" s="300"/>
      <c r="J789" s="300"/>
      <c r="K789" s="301"/>
      <c r="L789" s="101"/>
      <c r="M789" s="159"/>
      <c r="N789" s="99"/>
      <c r="O789" s="288"/>
      <c r="P789" s="278"/>
      <c r="Q789" s="287"/>
      <c r="R789" s="281"/>
      <c r="S789" s="288"/>
      <c r="T789" s="299"/>
      <c r="U789" s="300"/>
      <c r="V789" s="300"/>
      <c r="W789" s="300"/>
      <c r="X789" s="301"/>
      <c r="Y789" s="143"/>
    </row>
    <row r="790" spans="2:25" ht="15" customHeight="1">
      <c r="B790" s="263" t="s">
        <v>162</v>
      </c>
      <c r="C790" s="265">
        <f>VLOOKUP(B754,'1ここに記入'!$A$13:$M$246,10)</f>
        <v>0</v>
      </c>
      <c r="D790" s="266"/>
      <c r="E790" s="266"/>
      <c r="F790" s="266"/>
      <c r="G790" s="266"/>
      <c r="H790" s="266"/>
      <c r="I790" s="266"/>
      <c r="J790" s="266"/>
      <c r="K790" s="267"/>
      <c r="L790" s="34"/>
      <c r="M790" s="160"/>
      <c r="N790" s="36"/>
      <c r="O790" s="263" t="s">
        <v>162</v>
      </c>
      <c r="P790" s="265">
        <f>VLOOKUP(O754,'1ここに記入'!$A$13:$M$246,10)</f>
        <v>0</v>
      </c>
      <c r="Q790" s="266"/>
      <c r="R790" s="266"/>
      <c r="S790" s="266"/>
      <c r="T790" s="266"/>
      <c r="U790" s="266"/>
      <c r="V790" s="266"/>
      <c r="W790" s="266"/>
      <c r="X790" s="267"/>
      <c r="Y790" s="143"/>
    </row>
    <row r="791" spans="2:25" ht="15" customHeight="1">
      <c r="B791" s="264"/>
      <c r="C791" s="268"/>
      <c r="D791" s="269"/>
      <c r="E791" s="269"/>
      <c r="F791" s="269"/>
      <c r="G791" s="269"/>
      <c r="H791" s="269"/>
      <c r="I791" s="269"/>
      <c r="J791" s="269"/>
      <c r="K791" s="270"/>
      <c r="L791" s="130"/>
      <c r="M791" s="161"/>
      <c r="N791" s="38"/>
      <c r="O791" s="264"/>
      <c r="P791" s="268"/>
      <c r="Q791" s="269"/>
      <c r="R791" s="269"/>
      <c r="S791" s="269"/>
      <c r="T791" s="269"/>
      <c r="U791" s="269"/>
      <c r="V791" s="269"/>
      <c r="W791" s="269"/>
      <c r="X791" s="270"/>
      <c r="Y791" s="143"/>
    </row>
    <row r="792" spans="2:25" ht="15" customHeight="1">
      <c r="B792" s="264"/>
      <c r="C792" s="268"/>
      <c r="D792" s="269"/>
      <c r="E792" s="269"/>
      <c r="F792" s="269"/>
      <c r="G792" s="269"/>
      <c r="H792" s="269"/>
      <c r="I792" s="269"/>
      <c r="J792" s="269"/>
      <c r="K792" s="270"/>
      <c r="L792" s="130"/>
      <c r="M792" s="161"/>
      <c r="N792" s="38"/>
      <c r="O792" s="264"/>
      <c r="P792" s="268"/>
      <c r="Q792" s="269"/>
      <c r="R792" s="269"/>
      <c r="S792" s="269"/>
      <c r="T792" s="269"/>
      <c r="U792" s="269"/>
      <c r="V792" s="269"/>
      <c r="W792" s="269"/>
      <c r="X792" s="270"/>
      <c r="Y792" s="143"/>
    </row>
    <row r="793" spans="2:25" ht="15" customHeight="1">
      <c r="B793" s="271" t="s">
        <v>1881</v>
      </c>
      <c r="C793" s="268">
        <f>VLOOKUP(B754,'1ここに記入'!$A$13:$M$246,11)</f>
        <v>0</v>
      </c>
      <c r="D793" s="269"/>
      <c r="E793" s="269"/>
      <c r="F793" s="269"/>
      <c r="G793" s="269"/>
      <c r="H793" s="269"/>
      <c r="I793" s="269"/>
      <c r="J793" s="269"/>
      <c r="K793" s="270"/>
      <c r="L793" s="98"/>
      <c r="M793" s="159"/>
      <c r="N793" s="99"/>
      <c r="O793" s="271" t="s">
        <v>1881</v>
      </c>
      <c r="P793" s="268">
        <f>VLOOKUP(O754,'1ここに記入'!$A$13:$M$246,11)</f>
        <v>0</v>
      </c>
      <c r="Q793" s="269"/>
      <c r="R793" s="269"/>
      <c r="S793" s="269"/>
      <c r="T793" s="269"/>
      <c r="U793" s="269"/>
      <c r="V793" s="269"/>
      <c r="W793" s="269"/>
      <c r="X793" s="270"/>
      <c r="Y793" s="143"/>
    </row>
    <row r="794" spans="2:25" ht="15" customHeight="1">
      <c r="B794" s="271"/>
      <c r="C794" s="268"/>
      <c r="D794" s="269"/>
      <c r="E794" s="269"/>
      <c r="F794" s="269"/>
      <c r="G794" s="269"/>
      <c r="H794" s="269"/>
      <c r="I794" s="269"/>
      <c r="J794" s="269"/>
      <c r="K794" s="270"/>
      <c r="L794" s="98"/>
      <c r="M794" s="159"/>
      <c r="N794" s="99"/>
      <c r="O794" s="271"/>
      <c r="P794" s="268"/>
      <c r="Q794" s="269"/>
      <c r="R794" s="269"/>
      <c r="S794" s="269"/>
      <c r="T794" s="269"/>
      <c r="U794" s="269"/>
      <c r="V794" s="269"/>
      <c r="W794" s="269"/>
      <c r="X794" s="270"/>
      <c r="Y794" s="143"/>
    </row>
    <row r="795" spans="2:25" ht="15" customHeight="1" thickBot="1">
      <c r="B795" s="272"/>
      <c r="C795" s="273"/>
      <c r="D795" s="274"/>
      <c r="E795" s="274"/>
      <c r="F795" s="274"/>
      <c r="G795" s="274"/>
      <c r="H795" s="274"/>
      <c r="I795" s="274"/>
      <c r="J795" s="274"/>
      <c r="K795" s="275"/>
      <c r="L795" s="98"/>
      <c r="M795" s="159"/>
      <c r="N795" s="99"/>
      <c r="O795" s="272"/>
      <c r="P795" s="273"/>
      <c r="Q795" s="274"/>
      <c r="R795" s="274"/>
      <c r="S795" s="274"/>
      <c r="T795" s="274"/>
      <c r="U795" s="274"/>
      <c r="V795" s="274"/>
      <c r="W795" s="274"/>
      <c r="X795" s="275"/>
      <c r="Y795" s="143"/>
    </row>
    <row r="796" spans="2:25" ht="15" customHeight="1">
      <c r="B796" s="263" t="s">
        <v>163</v>
      </c>
      <c r="C796" s="276">
        <f>VLOOKUP(B754,'1ここに記入'!$A$13:$M$246,5)</f>
        <v>0</v>
      </c>
      <c r="D796" s="279" t="str">
        <f>VLOOKUP(B754,'1ここに記入'!$A$13:$M$246,6)</f>
        <v>　</v>
      </c>
      <c r="E796" s="282" t="s">
        <v>164</v>
      </c>
      <c r="F796" s="276">
        <f>VLOOKUP(B754,'1ここに記入'!$A$13:$M$246,8)</f>
        <v>0</v>
      </c>
      <c r="G796" s="285" t="e">
        <f>VLOOKUP(F791,'1ここに記入'!$A$13:$M$246,2)</f>
        <v>#N/A</v>
      </c>
      <c r="H796" s="285" t="e">
        <f>VLOOKUP(G791,'1ここに記入'!$A$13:$M$246,2)</f>
        <v>#N/A</v>
      </c>
      <c r="I796" s="285" t="e">
        <f>VLOOKUP(H791,'1ここに記入'!$A$13:$M$246,2)</f>
        <v>#N/A</v>
      </c>
      <c r="J796" s="285" t="e">
        <f>VLOOKUP(I791,'1ここに記入'!$A$13:$M$246,2)</f>
        <v>#N/A</v>
      </c>
      <c r="K796" s="279" t="e">
        <f>VLOOKUP(J791,'1ここに記入'!$A$13:$M$246,2)</f>
        <v>#N/A</v>
      </c>
      <c r="L796" s="102"/>
      <c r="M796" s="162"/>
      <c r="N796" s="103"/>
      <c r="O796" s="263" t="s">
        <v>163</v>
      </c>
      <c r="P796" s="276">
        <f>VLOOKUP(O754,'1ここに記入'!$A$13:$M$246,5)</f>
        <v>0</v>
      </c>
      <c r="Q796" s="279" t="str">
        <f>VLOOKUP(O754,'1ここに記入'!$A$13:$M$246,6)</f>
        <v>　</v>
      </c>
      <c r="R796" s="282" t="s">
        <v>164</v>
      </c>
      <c r="S796" s="276">
        <f>VLOOKUP(O754,'1ここに記入'!$A$13:$M$246,8)</f>
        <v>0</v>
      </c>
      <c r="T796" s="285" t="e">
        <f>VLOOKUP(S791,'1ここに記入'!$A$13:$M$246,2)</f>
        <v>#N/A</v>
      </c>
      <c r="U796" s="285" t="e">
        <f>VLOOKUP(T791,'1ここに記入'!$A$13:$M$246,2)</f>
        <v>#N/A</v>
      </c>
      <c r="V796" s="285" t="e">
        <f>VLOOKUP(U791,'1ここに記入'!$A$13:$M$246,2)</f>
        <v>#N/A</v>
      </c>
      <c r="W796" s="285" t="e">
        <f>VLOOKUP(V791,'1ここに記入'!$A$13:$M$246,2)</f>
        <v>#N/A</v>
      </c>
      <c r="X796" s="279" t="e">
        <f>VLOOKUP(W791,'1ここに記入'!$A$13:$M$246,2)</f>
        <v>#N/A</v>
      </c>
      <c r="Y796" s="143"/>
    </row>
    <row r="797" spans="2:25" ht="15" customHeight="1">
      <c r="B797" s="264"/>
      <c r="C797" s="277"/>
      <c r="D797" s="280"/>
      <c r="E797" s="283"/>
      <c r="F797" s="277"/>
      <c r="G797" s="286"/>
      <c r="H797" s="286"/>
      <c r="I797" s="286"/>
      <c r="J797" s="286"/>
      <c r="K797" s="280"/>
      <c r="L797" s="102"/>
      <c r="M797" s="162"/>
      <c r="N797" s="103"/>
      <c r="O797" s="264"/>
      <c r="P797" s="277"/>
      <c r="Q797" s="280"/>
      <c r="R797" s="283"/>
      <c r="S797" s="277"/>
      <c r="T797" s="286"/>
      <c r="U797" s="286"/>
      <c r="V797" s="286"/>
      <c r="W797" s="286"/>
      <c r="X797" s="280"/>
      <c r="Y797" s="143"/>
    </row>
    <row r="798" spans="2:25" ht="15" customHeight="1" thickBot="1">
      <c r="B798" s="288"/>
      <c r="C798" s="278"/>
      <c r="D798" s="281"/>
      <c r="E798" s="284"/>
      <c r="F798" s="278"/>
      <c r="G798" s="287"/>
      <c r="H798" s="287"/>
      <c r="I798" s="287"/>
      <c r="J798" s="287"/>
      <c r="K798" s="281"/>
      <c r="L798" s="102"/>
      <c r="M798" s="162"/>
      <c r="N798" s="103"/>
      <c r="O798" s="288"/>
      <c r="P798" s="278"/>
      <c r="Q798" s="281"/>
      <c r="R798" s="284"/>
      <c r="S798" s="278"/>
      <c r="T798" s="287"/>
      <c r="U798" s="287"/>
      <c r="V798" s="287"/>
      <c r="W798" s="287"/>
      <c r="X798" s="281"/>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20"/>
      <c r="E800" s="320"/>
      <c r="F800" s="320"/>
      <c r="G800" s="320"/>
      <c r="H800" s="320"/>
      <c r="I800" s="320"/>
      <c r="J800" s="320"/>
      <c r="K800" s="320"/>
      <c r="L800" s="104"/>
      <c r="M800" s="157"/>
      <c r="N800" s="104"/>
      <c r="O800" s="117" t="s">
        <v>213</v>
      </c>
      <c r="P800" s="325" t="str">
        <f>'1ここに記入'!$B$3&amp;"滋賀県教育美術展出品票"</f>
        <v>第72回滋賀県教育美術展出品票</v>
      </c>
      <c r="Q800" s="320"/>
      <c r="R800" s="320"/>
      <c r="S800" s="320"/>
      <c r="T800" s="320"/>
      <c r="U800" s="320"/>
      <c r="V800" s="320"/>
      <c r="W800" s="320"/>
      <c r="X800" s="320"/>
    </row>
    <row r="801" spans="2:24" ht="15" customHeight="1">
      <c r="B801" s="327">
        <v>35</v>
      </c>
      <c r="C801" s="325"/>
      <c r="D801" s="320"/>
      <c r="E801" s="320"/>
      <c r="F801" s="320"/>
      <c r="G801" s="320"/>
      <c r="H801" s="320"/>
      <c r="I801" s="320"/>
      <c r="J801" s="320"/>
      <c r="K801" s="320"/>
      <c r="L801" s="104"/>
      <c r="M801" s="157"/>
      <c r="N801" s="104"/>
      <c r="O801" s="327">
        <v>36</v>
      </c>
      <c r="P801" s="325"/>
      <c r="Q801" s="320"/>
      <c r="R801" s="320"/>
      <c r="S801" s="320"/>
      <c r="T801" s="320"/>
      <c r="U801" s="320"/>
      <c r="V801" s="320"/>
      <c r="W801" s="320"/>
      <c r="X801" s="320"/>
    </row>
    <row r="802" spans="2:24" ht="15" customHeight="1" thickBot="1">
      <c r="B802" s="328"/>
      <c r="C802" s="325"/>
      <c r="D802" s="320"/>
      <c r="E802" s="320"/>
      <c r="F802" s="320"/>
      <c r="G802" s="320"/>
      <c r="H802" s="326"/>
      <c r="I802" s="326"/>
      <c r="J802" s="326"/>
      <c r="K802" s="326"/>
      <c r="L802" s="104"/>
      <c r="M802" s="157"/>
      <c r="N802" s="104"/>
      <c r="O802" s="328"/>
      <c r="P802" s="325"/>
      <c r="Q802" s="320"/>
      <c r="R802" s="320"/>
      <c r="S802" s="320"/>
      <c r="T802" s="320"/>
      <c r="U802" s="326"/>
      <c r="V802" s="326"/>
      <c r="W802" s="326"/>
      <c r="X802" s="326"/>
    </row>
    <row r="803" spans="2:24" ht="15" customHeight="1" thickTop="1" thickBot="1">
      <c r="B803" s="144" t="s">
        <v>157</v>
      </c>
      <c r="C803" s="289">
        <f>VLOOKUP(B801,'1ここに記入'!$A$13:$M$246,2)</f>
        <v>0</v>
      </c>
      <c r="D803" s="289">
        <f>VLOOKUP(B801,'1ここに記入'!$A$13:$M$246,3)</f>
        <v>0</v>
      </c>
      <c r="E803" s="289">
        <f>VLOOKUP(B801,'1ここに記入'!$A$13:$M$246,4)</f>
        <v>0</v>
      </c>
      <c r="F803" s="289">
        <f>VLOOKUP(B801,'1ここに記入'!$A$13:$M$246,5)</f>
        <v>0</v>
      </c>
      <c r="G803" s="289" t="str">
        <f>VLOOKUP(B801,'1ここに記入'!$A$13:$M$246,13)</f>
        <v>00</v>
      </c>
      <c r="H803" s="290" t="e">
        <f>'1ここに記入'!$H$10</f>
        <v>#N/A</v>
      </c>
      <c r="I803" s="291"/>
      <c r="J803" s="291"/>
      <c r="K803" s="292" t="s">
        <v>158</v>
      </c>
      <c r="L803" s="118"/>
      <c r="M803" s="158"/>
      <c r="N803" s="32"/>
      <c r="O803" s="144" t="s">
        <v>157</v>
      </c>
      <c r="P803" s="289">
        <f>VLOOKUP(O801,'1ここに記入'!$A$13:$M$246,2)</f>
        <v>0</v>
      </c>
      <c r="Q803" s="289">
        <f>VLOOKUP(O801,'1ここに記入'!$A$13:$M$246,3)</f>
        <v>0</v>
      </c>
      <c r="R803" s="289">
        <f>VLOOKUP(O801,'1ここに記入'!$A$13:$M$246,4)</f>
        <v>0</v>
      </c>
      <c r="S803" s="289">
        <f>VLOOKUP(O801,'1ここに記入'!$A$13:$M$246,5)</f>
        <v>0</v>
      </c>
      <c r="T803" s="289" t="str">
        <f>VLOOKUP(O801,'1ここに記入'!$A$13:$M$246,13)</f>
        <v>00</v>
      </c>
      <c r="U803" s="290" t="e">
        <f>'1ここに記入'!$H$10</f>
        <v>#N/A</v>
      </c>
      <c r="V803" s="291"/>
      <c r="W803" s="291"/>
      <c r="X803" s="292" t="s">
        <v>158</v>
      </c>
    </row>
    <row r="804" spans="2:24" ht="15" customHeight="1" thickTop="1" thickBot="1">
      <c r="B804" s="145"/>
      <c r="C804" s="289"/>
      <c r="D804" s="289"/>
      <c r="E804" s="289"/>
      <c r="F804" s="289"/>
      <c r="G804" s="289"/>
      <c r="H804" s="290"/>
      <c r="I804" s="291"/>
      <c r="J804" s="291"/>
      <c r="K804" s="292"/>
      <c r="L804" s="118"/>
      <c r="M804" s="158"/>
      <c r="N804" s="32"/>
      <c r="O804" s="145"/>
      <c r="P804" s="289"/>
      <c r="Q804" s="289"/>
      <c r="R804" s="289"/>
      <c r="S804" s="289"/>
      <c r="T804" s="289"/>
      <c r="U804" s="290"/>
      <c r="V804" s="291"/>
      <c r="W804" s="291"/>
      <c r="X804" s="292"/>
    </row>
    <row r="805" spans="2:24" ht="15" customHeight="1" thickTop="1" thickBot="1">
      <c r="B805" s="146" t="s">
        <v>159</v>
      </c>
      <c r="C805" s="289"/>
      <c r="D805" s="289"/>
      <c r="E805" s="289"/>
      <c r="F805" s="289"/>
      <c r="G805" s="289"/>
      <c r="H805" s="290"/>
      <c r="I805" s="291"/>
      <c r="J805" s="291"/>
      <c r="K805" s="292"/>
      <c r="L805" s="118"/>
      <c r="M805" s="158"/>
      <c r="N805" s="32"/>
      <c r="O805" s="146" t="s">
        <v>159</v>
      </c>
      <c r="P805" s="289"/>
      <c r="Q805" s="289"/>
      <c r="R805" s="289"/>
      <c r="S805" s="289"/>
      <c r="T805" s="289"/>
      <c r="U805" s="290"/>
      <c r="V805" s="291"/>
      <c r="W805" s="291"/>
      <c r="X805" s="292"/>
    </row>
    <row r="806" spans="2:24" ht="15" customHeight="1" thickTop="1">
      <c r="B806" s="264" t="s">
        <v>160</v>
      </c>
      <c r="C806" s="277" t="e">
        <f>'1ここに記入'!$G$10</f>
        <v>#N/A</v>
      </c>
      <c r="D806" s="286"/>
      <c r="E806" s="280"/>
      <c r="F806" s="264" t="s">
        <v>161</v>
      </c>
      <c r="G806" s="296" t="e">
        <f>'1ここに記入'!$I$10</f>
        <v>#N/A</v>
      </c>
      <c r="H806" s="297"/>
      <c r="I806" s="297"/>
      <c r="J806" s="297"/>
      <c r="K806" s="298"/>
      <c r="L806" s="100"/>
      <c r="M806" s="159"/>
      <c r="N806" s="99"/>
      <c r="O806" s="264" t="s">
        <v>160</v>
      </c>
      <c r="P806" s="277" t="e">
        <f>'1ここに記入'!$G$10</f>
        <v>#N/A</v>
      </c>
      <c r="Q806" s="286"/>
      <c r="R806" s="280"/>
      <c r="S806" s="264" t="s">
        <v>161</v>
      </c>
      <c r="T806" s="296" t="e">
        <f>'1ここに記入'!$I$10</f>
        <v>#N/A</v>
      </c>
      <c r="U806" s="297"/>
      <c r="V806" s="297"/>
      <c r="W806" s="297"/>
      <c r="X806" s="298"/>
    </row>
    <row r="807" spans="2:24" ht="15" customHeight="1">
      <c r="B807" s="264"/>
      <c r="C807" s="277"/>
      <c r="D807" s="286"/>
      <c r="E807" s="280"/>
      <c r="F807" s="264"/>
      <c r="G807" s="296"/>
      <c r="H807" s="297"/>
      <c r="I807" s="297"/>
      <c r="J807" s="297"/>
      <c r="K807" s="298"/>
      <c r="L807" s="101"/>
      <c r="M807" s="159"/>
      <c r="N807" s="99"/>
      <c r="O807" s="264"/>
      <c r="P807" s="277"/>
      <c r="Q807" s="286"/>
      <c r="R807" s="280"/>
      <c r="S807" s="264"/>
      <c r="T807" s="296"/>
      <c r="U807" s="297"/>
      <c r="V807" s="297"/>
      <c r="W807" s="297"/>
      <c r="X807" s="298"/>
    </row>
    <row r="808" spans="2:24" ht="15" customHeight="1">
      <c r="B808" s="264"/>
      <c r="C808" s="277"/>
      <c r="D808" s="286"/>
      <c r="E808" s="280"/>
      <c r="F808" s="264"/>
      <c r="G808" s="296"/>
      <c r="H808" s="297"/>
      <c r="I808" s="297"/>
      <c r="J808" s="297"/>
      <c r="K808" s="298"/>
      <c r="L808" s="101"/>
      <c r="M808" s="159"/>
      <c r="N808" s="99"/>
      <c r="O808" s="264"/>
      <c r="P808" s="277"/>
      <c r="Q808" s="286"/>
      <c r="R808" s="280"/>
      <c r="S808" s="264"/>
      <c r="T808" s="296"/>
      <c r="U808" s="297"/>
      <c r="V808" s="297"/>
      <c r="W808" s="297"/>
      <c r="X808" s="298"/>
    </row>
    <row r="809" spans="2:24" ht="15" customHeight="1" thickBot="1">
      <c r="B809" s="288"/>
      <c r="C809" s="278"/>
      <c r="D809" s="287"/>
      <c r="E809" s="281"/>
      <c r="F809" s="288"/>
      <c r="G809" s="299"/>
      <c r="H809" s="300"/>
      <c r="I809" s="300"/>
      <c r="J809" s="300"/>
      <c r="K809" s="301"/>
      <c r="L809" s="101"/>
      <c r="M809" s="159"/>
      <c r="N809" s="99"/>
      <c r="O809" s="288"/>
      <c r="P809" s="278"/>
      <c r="Q809" s="287"/>
      <c r="R809" s="281"/>
      <c r="S809" s="288"/>
      <c r="T809" s="299"/>
      <c r="U809" s="300"/>
      <c r="V809" s="300"/>
      <c r="W809" s="300"/>
      <c r="X809" s="301"/>
    </row>
    <row r="810" spans="2:24" ht="15" customHeight="1">
      <c r="B810" s="263" t="s">
        <v>162</v>
      </c>
      <c r="C810" s="265">
        <f>VLOOKUP(B801,'1ここに記入'!$A$13:$M$246,10)</f>
        <v>0</v>
      </c>
      <c r="D810" s="266"/>
      <c r="E810" s="266"/>
      <c r="F810" s="266"/>
      <c r="G810" s="266"/>
      <c r="H810" s="266"/>
      <c r="I810" s="267"/>
      <c r="J810" s="263" t="s">
        <v>203</v>
      </c>
      <c r="K810" s="321">
        <f>VLOOKUP(B801,'1ここに記入'!$A$13:$M$246,12)</f>
        <v>0</v>
      </c>
      <c r="L810" s="34"/>
      <c r="M810" s="160"/>
      <c r="N810" s="36"/>
      <c r="O810" s="263" t="s">
        <v>162</v>
      </c>
      <c r="P810" s="265">
        <f>VLOOKUP(O801,'1ここに記入'!$A$13:$M$246,10)</f>
        <v>0</v>
      </c>
      <c r="Q810" s="266"/>
      <c r="R810" s="266"/>
      <c r="S810" s="266"/>
      <c r="T810" s="266"/>
      <c r="U810" s="266"/>
      <c r="V810" s="267"/>
      <c r="W810" s="263" t="s">
        <v>203</v>
      </c>
      <c r="X810" s="321">
        <f>VLOOKUP(O801,'1ここに記入'!$A$13:$M$246,12)</f>
        <v>0</v>
      </c>
    </row>
    <row r="811" spans="2:24" ht="15" customHeight="1">
      <c r="B811" s="264"/>
      <c r="C811" s="268"/>
      <c r="D811" s="269"/>
      <c r="E811" s="269"/>
      <c r="F811" s="269"/>
      <c r="G811" s="269"/>
      <c r="H811" s="269"/>
      <c r="I811" s="270"/>
      <c r="J811" s="264"/>
      <c r="K811" s="322"/>
      <c r="L811" s="34"/>
      <c r="M811" s="160"/>
      <c r="N811" s="36"/>
      <c r="O811" s="264"/>
      <c r="P811" s="268"/>
      <c r="Q811" s="269"/>
      <c r="R811" s="269"/>
      <c r="S811" s="269"/>
      <c r="T811" s="269"/>
      <c r="U811" s="269"/>
      <c r="V811" s="270"/>
      <c r="W811" s="264"/>
      <c r="X811" s="322"/>
    </row>
    <row r="812" spans="2:24" ht="15" customHeight="1">
      <c r="B812" s="264"/>
      <c r="C812" s="268"/>
      <c r="D812" s="269"/>
      <c r="E812" s="269"/>
      <c r="F812" s="269"/>
      <c r="G812" s="269"/>
      <c r="H812" s="269"/>
      <c r="I812" s="270"/>
      <c r="J812" s="264"/>
      <c r="K812" s="322"/>
      <c r="L812" s="130"/>
      <c r="M812" s="161"/>
      <c r="N812" s="38"/>
      <c r="O812" s="264"/>
      <c r="P812" s="268"/>
      <c r="Q812" s="269"/>
      <c r="R812" s="269"/>
      <c r="S812" s="269"/>
      <c r="T812" s="269"/>
      <c r="U812" s="269"/>
      <c r="V812" s="270"/>
      <c r="W812" s="264"/>
      <c r="X812" s="322"/>
    </row>
    <row r="813" spans="2:24" ht="15" customHeight="1">
      <c r="B813" s="264"/>
      <c r="C813" s="268"/>
      <c r="D813" s="269"/>
      <c r="E813" s="269"/>
      <c r="F813" s="269"/>
      <c r="G813" s="269"/>
      <c r="H813" s="269"/>
      <c r="I813" s="270"/>
      <c r="J813" s="264"/>
      <c r="K813" s="322"/>
      <c r="L813" s="130"/>
      <c r="M813" s="161"/>
      <c r="N813" s="38"/>
      <c r="O813" s="264"/>
      <c r="P813" s="268"/>
      <c r="Q813" s="269"/>
      <c r="R813" s="269"/>
      <c r="S813" s="269"/>
      <c r="T813" s="269"/>
      <c r="U813" s="269"/>
      <c r="V813" s="270"/>
      <c r="W813" s="264"/>
      <c r="X813" s="322"/>
    </row>
    <row r="814" spans="2:24" ht="15" customHeight="1">
      <c r="B814" s="271" t="s">
        <v>1881</v>
      </c>
      <c r="C814" s="268">
        <f>VLOOKUP(B801,'1ここに記入'!$A$13:$M$246,11)</f>
        <v>0</v>
      </c>
      <c r="D814" s="269"/>
      <c r="E814" s="269"/>
      <c r="F814" s="269"/>
      <c r="G814" s="269"/>
      <c r="H814" s="269"/>
      <c r="I814" s="270"/>
      <c r="J814" s="264"/>
      <c r="K814" s="322"/>
      <c r="L814" s="130"/>
      <c r="M814" s="161"/>
      <c r="N814" s="38"/>
      <c r="O814" s="271" t="s">
        <v>1881</v>
      </c>
      <c r="P814" s="268">
        <f>VLOOKUP(O801,'1ここに記入'!$A$13:$M$246,11)</f>
        <v>0</v>
      </c>
      <c r="Q814" s="269"/>
      <c r="R814" s="269"/>
      <c r="S814" s="269"/>
      <c r="T814" s="269"/>
      <c r="U814" s="269"/>
      <c r="V814" s="270"/>
      <c r="W814" s="264"/>
      <c r="X814" s="322"/>
    </row>
    <row r="815" spans="2:24" ht="15" customHeight="1">
      <c r="B815" s="271"/>
      <c r="C815" s="268"/>
      <c r="D815" s="269"/>
      <c r="E815" s="269"/>
      <c r="F815" s="269"/>
      <c r="G815" s="269"/>
      <c r="H815" s="269"/>
      <c r="I815" s="270"/>
      <c r="J815" s="264"/>
      <c r="K815" s="322"/>
      <c r="L815" s="130"/>
      <c r="M815" s="161"/>
      <c r="N815" s="38"/>
      <c r="O815" s="271"/>
      <c r="P815" s="268"/>
      <c r="Q815" s="269"/>
      <c r="R815" s="269"/>
      <c r="S815" s="269"/>
      <c r="T815" s="269"/>
      <c r="U815" s="269"/>
      <c r="V815" s="270"/>
      <c r="W815" s="264"/>
      <c r="X815" s="322"/>
    </row>
    <row r="816" spans="2:24" ht="15" customHeight="1">
      <c r="B816" s="271"/>
      <c r="C816" s="268"/>
      <c r="D816" s="269"/>
      <c r="E816" s="269"/>
      <c r="F816" s="269"/>
      <c r="G816" s="269"/>
      <c r="H816" s="269"/>
      <c r="I816" s="270"/>
      <c r="J816" s="264"/>
      <c r="K816" s="322"/>
      <c r="L816" s="130"/>
      <c r="M816" s="161"/>
      <c r="N816" s="38"/>
      <c r="O816" s="271"/>
      <c r="P816" s="268"/>
      <c r="Q816" s="269"/>
      <c r="R816" s="269"/>
      <c r="S816" s="269"/>
      <c r="T816" s="269"/>
      <c r="U816" s="269"/>
      <c r="V816" s="270"/>
      <c r="W816" s="264"/>
      <c r="X816" s="322"/>
    </row>
    <row r="817" spans="2:24" ht="15" customHeight="1" thickBot="1">
      <c r="B817" s="272"/>
      <c r="C817" s="273"/>
      <c r="D817" s="274"/>
      <c r="E817" s="274"/>
      <c r="F817" s="274"/>
      <c r="G817" s="274"/>
      <c r="H817" s="274"/>
      <c r="I817" s="275"/>
      <c r="J817" s="288"/>
      <c r="K817" s="323"/>
      <c r="L817" s="130"/>
      <c r="M817" s="161"/>
      <c r="N817" s="38"/>
      <c r="O817" s="272"/>
      <c r="P817" s="273"/>
      <c r="Q817" s="274"/>
      <c r="R817" s="274"/>
      <c r="S817" s="274"/>
      <c r="T817" s="274"/>
      <c r="U817" s="274"/>
      <c r="V817" s="275"/>
      <c r="W817" s="288"/>
      <c r="X817" s="323"/>
    </row>
    <row r="818" spans="2:24" ht="15" customHeight="1">
      <c r="B818" s="263" t="s">
        <v>163</v>
      </c>
      <c r="C818" s="276">
        <f>VLOOKUP(B801,'1ここに記入'!$A$13:$M$246,5)</f>
        <v>0</v>
      </c>
      <c r="D818" s="279" t="str">
        <f>VLOOKUP(B801,'1ここに記入'!$A$13:$M$246,6)</f>
        <v>　</v>
      </c>
      <c r="E818" s="282" t="s">
        <v>164</v>
      </c>
      <c r="F818" s="276">
        <f>VLOOKUP(B801,'1ここに記入'!$A$13:$M$246,8)</f>
        <v>0</v>
      </c>
      <c r="G818" s="285" t="e">
        <f>VLOOKUP(F812,'1ここに記入'!$A$13:$M$246,2)</f>
        <v>#N/A</v>
      </c>
      <c r="H818" s="285" t="e">
        <f>VLOOKUP(G812,'1ここに記入'!$A$13:$M$246,2)</f>
        <v>#N/A</v>
      </c>
      <c r="I818" s="285" t="e">
        <f>VLOOKUP(H812,'1ここに記入'!$A$13:$M$246,2)</f>
        <v>#N/A</v>
      </c>
      <c r="J818" s="285" t="e">
        <f>VLOOKUP(I812,'1ここに記入'!$A$13:$M$246,2)</f>
        <v>#N/A</v>
      </c>
      <c r="K818" s="279" t="e">
        <f>VLOOKUP(J812,'1ここに記入'!$A$13:$M$246,2)</f>
        <v>#N/A</v>
      </c>
      <c r="L818" s="98"/>
      <c r="M818" s="159"/>
      <c r="N818" s="99"/>
      <c r="O818" s="263" t="s">
        <v>163</v>
      </c>
      <c r="P818" s="276">
        <f>VLOOKUP(O801,'1ここに記入'!$A$13:$M$246,5)</f>
        <v>0</v>
      </c>
      <c r="Q818" s="279" t="str">
        <f>VLOOKUP(O801,'1ここに記入'!$A$13:$M$246,6)</f>
        <v>　</v>
      </c>
      <c r="R818" s="282" t="s">
        <v>164</v>
      </c>
      <c r="S818" s="276">
        <f>VLOOKUP(O801,'1ここに記入'!$A$13:$M$246,8)</f>
        <v>0</v>
      </c>
      <c r="T818" s="285" t="e">
        <f>VLOOKUP(S812,'1ここに記入'!$A$13:$M$246,2)</f>
        <v>#N/A</v>
      </c>
      <c r="U818" s="285" t="e">
        <f>VLOOKUP(T812,'1ここに記入'!$A$13:$M$246,2)</f>
        <v>#N/A</v>
      </c>
      <c r="V818" s="285" t="e">
        <f>VLOOKUP(U812,'1ここに記入'!$A$13:$M$246,2)</f>
        <v>#N/A</v>
      </c>
      <c r="W818" s="285" t="e">
        <f>VLOOKUP(V812,'1ここに記入'!$A$13:$M$246,2)</f>
        <v>#N/A</v>
      </c>
      <c r="X818" s="279" t="e">
        <f>VLOOKUP(W812,'1ここに記入'!$A$13:$M$246,2)</f>
        <v>#N/A</v>
      </c>
    </row>
    <row r="819" spans="2:24" ht="15" customHeight="1">
      <c r="B819" s="264"/>
      <c r="C819" s="277"/>
      <c r="D819" s="280"/>
      <c r="E819" s="283"/>
      <c r="F819" s="277"/>
      <c r="G819" s="286"/>
      <c r="H819" s="286"/>
      <c r="I819" s="286"/>
      <c r="J819" s="286"/>
      <c r="K819" s="280"/>
      <c r="L819" s="98"/>
      <c r="M819" s="159"/>
      <c r="N819" s="99"/>
      <c r="O819" s="264"/>
      <c r="P819" s="277"/>
      <c r="Q819" s="280"/>
      <c r="R819" s="283"/>
      <c r="S819" s="277"/>
      <c r="T819" s="286"/>
      <c r="U819" s="286"/>
      <c r="V819" s="286"/>
      <c r="W819" s="286"/>
      <c r="X819" s="280"/>
    </row>
    <row r="820" spans="2:24" ht="15" customHeight="1">
      <c r="B820" s="264"/>
      <c r="C820" s="277"/>
      <c r="D820" s="280"/>
      <c r="E820" s="283"/>
      <c r="F820" s="277"/>
      <c r="G820" s="286"/>
      <c r="H820" s="286"/>
      <c r="I820" s="286"/>
      <c r="J820" s="286"/>
      <c r="K820" s="280"/>
      <c r="L820" s="98"/>
      <c r="M820" s="159"/>
      <c r="N820" s="99"/>
      <c r="O820" s="264"/>
      <c r="P820" s="277"/>
      <c r="Q820" s="280"/>
      <c r="R820" s="283"/>
      <c r="S820" s="277"/>
      <c r="T820" s="286"/>
      <c r="U820" s="286"/>
      <c r="V820" s="286"/>
      <c r="W820" s="286"/>
      <c r="X820" s="280"/>
    </row>
    <row r="821" spans="2:24" ht="15" customHeight="1" thickBot="1">
      <c r="B821" s="288"/>
      <c r="C821" s="278"/>
      <c r="D821" s="281"/>
      <c r="E821" s="284"/>
      <c r="F821" s="278"/>
      <c r="G821" s="287"/>
      <c r="H821" s="286"/>
      <c r="I821" s="286"/>
      <c r="J821" s="286"/>
      <c r="K821" s="280"/>
      <c r="L821" s="98"/>
      <c r="M821" s="159"/>
      <c r="N821" s="99"/>
      <c r="O821" s="288"/>
      <c r="P821" s="278"/>
      <c r="Q821" s="281"/>
      <c r="R821" s="284"/>
      <c r="S821" s="278"/>
      <c r="T821" s="287"/>
      <c r="U821" s="286"/>
      <c r="V821" s="286"/>
      <c r="W821" s="286"/>
      <c r="X821" s="280"/>
    </row>
    <row r="822" spans="2:24" ht="15" customHeight="1" thickTop="1">
      <c r="B822" s="263" t="s">
        <v>165</v>
      </c>
      <c r="C822" s="293">
        <f>VLOOKUP(B801,'1ここに記入'!$A$13:$M$246,9)</f>
        <v>0</v>
      </c>
      <c r="D822" s="294" t="e">
        <f>VLOOKUP(C820,'1ここに記入'!$A$13:$M$246,2)</f>
        <v>#N/A</v>
      </c>
      <c r="E822" s="294" t="e">
        <f>VLOOKUP(D820,'1ここに記入'!$A$13:$M$246,2)</f>
        <v>#N/A</v>
      </c>
      <c r="F822" s="294" t="e">
        <f>VLOOKUP(E820,'1ここに記入'!$A$13:$M$246,2)</f>
        <v>#N/A</v>
      </c>
      <c r="G822" s="302" t="e">
        <f>VLOOKUP(F820,'1ここに記入'!$A$13:$M$246,2)</f>
        <v>#N/A</v>
      </c>
      <c r="H822" s="305" t="s">
        <v>167</v>
      </c>
      <c r="I822" s="308">
        <f>'1ここに記入'!$G$9</f>
        <v>0</v>
      </c>
      <c r="J822" s="309"/>
      <c r="K822" s="310"/>
      <c r="L822" s="102"/>
      <c r="M822" s="162"/>
      <c r="N822" s="103"/>
      <c r="O822" s="263" t="s">
        <v>165</v>
      </c>
      <c r="P822" s="293">
        <f>VLOOKUP(O801,'1ここに記入'!$A$13:$M$246,9)</f>
        <v>0</v>
      </c>
      <c r="Q822" s="294" t="e">
        <f>VLOOKUP(P820,'1ここに記入'!$A$13:$M$246,2)</f>
        <v>#N/A</v>
      </c>
      <c r="R822" s="294" t="e">
        <f>VLOOKUP(Q820,'1ここに記入'!$A$13:$M$246,2)</f>
        <v>#N/A</v>
      </c>
      <c r="S822" s="294" t="e">
        <f>VLOOKUP(R820,'1ここに記入'!$A$13:$M$246,2)</f>
        <v>#N/A</v>
      </c>
      <c r="T822" s="302" t="e">
        <f>VLOOKUP(S820,'1ここに記入'!$A$13:$M$246,2)</f>
        <v>#N/A</v>
      </c>
      <c r="U822" s="305" t="s">
        <v>167</v>
      </c>
      <c r="V822" s="308">
        <f>'1ここに記入'!$G$9</f>
        <v>0</v>
      </c>
      <c r="W822" s="309"/>
      <c r="X822" s="310"/>
    </row>
    <row r="823" spans="2:24" ht="15" customHeight="1">
      <c r="B823" s="264"/>
      <c r="C823" s="296"/>
      <c r="D823" s="297"/>
      <c r="E823" s="297"/>
      <c r="F823" s="297"/>
      <c r="G823" s="303"/>
      <c r="H823" s="306"/>
      <c r="I823" s="311"/>
      <c r="J823" s="312"/>
      <c r="K823" s="313"/>
      <c r="L823" s="102"/>
      <c r="M823" s="162"/>
      <c r="N823" s="103"/>
      <c r="O823" s="264"/>
      <c r="P823" s="296"/>
      <c r="Q823" s="297"/>
      <c r="R823" s="297"/>
      <c r="S823" s="297"/>
      <c r="T823" s="303"/>
      <c r="U823" s="306"/>
      <c r="V823" s="311"/>
      <c r="W823" s="312"/>
      <c r="X823" s="313"/>
    </row>
    <row r="824" spans="2:24" ht="15" customHeight="1" thickBot="1">
      <c r="B824" s="288"/>
      <c r="C824" s="299"/>
      <c r="D824" s="300"/>
      <c r="E824" s="300"/>
      <c r="F824" s="300"/>
      <c r="G824" s="304"/>
      <c r="H824" s="306"/>
      <c r="I824" s="311"/>
      <c r="J824" s="312"/>
      <c r="K824" s="313"/>
      <c r="L824" s="102"/>
      <c r="M824" s="162"/>
      <c r="N824" s="103"/>
      <c r="O824" s="288"/>
      <c r="P824" s="299"/>
      <c r="Q824" s="300"/>
      <c r="R824" s="300"/>
      <c r="S824" s="300"/>
      <c r="T824" s="304"/>
      <c r="U824" s="306"/>
      <c r="V824" s="311"/>
      <c r="W824" s="312"/>
      <c r="X824" s="313"/>
    </row>
    <row r="825" spans="2:24" ht="15" customHeight="1" thickBot="1">
      <c r="B825" s="317" t="s">
        <v>166</v>
      </c>
      <c r="C825" s="317"/>
      <c r="D825" s="317"/>
      <c r="E825" s="317"/>
      <c r="F825" s="317"/>
      <c r="G825" s="318"/>
      <c r="H825" s="307"/>
      <c r="I825" s="314"/>
      <c r="J825" s="315"/>
      <c r="K825" s="316"/>
      <c r="L825" s="102"/>
      <c r="M825" s="163"/>
      <c r="N825" s="41"/>
      <c r="O825" s="317" t="s">
        <v>166</v>
      </c>
      <c r="P825" s="317"/>
      <c r="Q825" s="317"/>
      <c r="R825" s="317"/>
      <c r="S825" s="317"/>
      <c r="T825" s="318"/>
      <c r="U825" s="307"/>
      <c r="V825" s="314"/>
      <c r="W825" s="315"/>
      <c r="X825" s="316"/>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324" t="s">
        <v>1982</v>
      </c>
      <c r="C828" s="324"/>
      <c r="D828" s="324"/>
      <c r="E828" s="324"/>
      <c r="F828" s="324"/>
      <c r="G828" s="324"/>
      <c r="H828" s="324"/>
      <c r="I828" s="324"/>
      <c r="J828" s="324"/>
      <c r="K828" s="324"/>
      <c r="L828" s="156"/>
      <c r="M828" s="164"/>
      <c r="N828" s="156"/>
      <c r="O828" s="324" t="s">
        <v>1982</v>
      </c>
      <c r="P828" s="324"/>
      <c r="Q828" s="324"/>
      <c r="R828" s="324"/>
      <c r="S828" s="324"/>
      <c r="T828" s="324"/>
      <c r="U828" s="324"/>
      <c r="V828" s="324"/>
      <c r="W828" s="324"/>
      <c r="X828" s="324"/>
    </row>
    <row r="829" spans="2:24" ht="15" customHeight="1">
      <c r="B829" s="132"/>
      <c r="C829" s="319" t="str">
        <f>'1ここに記入'!$B$3&amp;"県教美展　特選確認票"</f>
        <v>第72回県教美展　特選確認票</v>
      </c>
      <c r="D829" s="319"/>
      <c r="E829" s="319"/>
      <c r="F829" s="319"/>
      <c r="G829" s="319"/>
      <c r="H829" s="319"/>
      <c r="I829" s="319"/>
      <c r="J829" s="319"/>
      <c r="K829" s="319"/>
      <c r="L829" s="104"/>
      <c r="M829" s="157"/>
      <c r="N829" s="104"/>
      <c r="O829" s="132"/>
      <c r="P829" s="319" t="str">
        <f>'1ここに記入'!$B$3&amp;"県教美展　特選確認票"</f>
        <v>第72回県教美展　特選確認票</v>
      </c>
      <c r="Q829" s="319"/>
      <c r="R829" s="319"/>
      <c r="S829" s="319"/>
      <c r="T829" s="319"/>
      <c r="U829" s="319"/>
      <c r="V829" s="319"/>
      <c r="W829" s="319"/>
      <c r="X829" s="319"/>
    </row>
    <row r="830" spans="2:24" ht="15" customHeight="1" thickBot="1">
      <c r="B830" s="165"/>
      <c r="C830" s="320"/>
      <c r="D830" s="320"/>
      <c r="E830" s="320"/>
      <c r="F830" s="320"/>
      <c r="G830" s="320"/>
      <c r="H830" s="320"/>
      <c r="I830" s="320"/>
      <c r="J830" s="320"/>
      <c r="K830" s="320"/>
      <c r="L830" s="104"/>
      <c r="M830" s="157"/>
      <c r="N830" s="104"/>
      <c r="O830" s="165"/>
      <c r="P830" s="320"/>
      <c r="Q830" s="320"/>
      <c r="R830" s="320"/>
      <c r="S830" s="320"/>
      <c r="T830" s="320"/>
      <c r="U830" s="320"/>
      <c r="V830" s="320"/>
      <c r="W830" s="320"/>
      <c r="X830" s="320"/>
    </row>
    <row r="831" spans="2:24" ht="15" customHeight="1" thickTop="1" thickBot="1">
      <c r="B831" s="144" t="s">
        <v>157</v>
      </c>
      <c r="C831" s="289">
        <f>VLOOKUP(B801,'1ここに記入'!$A$13:$M$246,2)</f>
        <v>0</v>
      </c>
      <c r="D831" s="289">
        <f>VLOOKUP(B801,'1ここに記入'!$A$13:$M$246,3)</f>
        <v>0</v>
      </c>
      <c r="E831" s="289">
        <f>VLOOKUP(B801,'1ここに記入'!$A$13:$M$246,4)</f>
        <v>0</v>
      </c>
      <c r="F831" s="289">
        <f>VLOOKUP(B801,'1ここに記入'!$A$13:$M$246,5)</f>
        <v>0</v>
      </c>
      <c r="G831" s="289" t="str">
        <f>VLOOKUP(B801,'1ここに記入'!$A$13:$M$246,13)</f>
        <v>00</v>
      </c>
      <c r="H831" s="290" t="e">
        <f>'1ここに記入'!$H$10</f>
        <v>#N/A</v>
      </c>
      <c r="I831" s="291"/>
      <c r="J831" s="291"/>
      <c r="K831" s="292" t="s">
        <v>158</v>
      </c>
      <c r="L831" s="104"/>
      <c r="M831" s="157"/>
      <c r="N831" s="104"/>
      <c r="O831" s="144" t="s">
        <v>157</v>
      </c>
      <c r="P831" s="289">
        <f>VLOOKUP(O801,'1ここに記入'!$A$13:$M$246,2)</f>
        <v>0</v>
      </c>
      <c r="Q831" s="289">
        <f>VLOOKUP(O801,'1ここに記入'!$A$13:$M$246,3)</f>
        <v>0</v>
      </c>
      <c r="R831" s="289">
        <f>VLOOKUP(O801,'1ここに記入'!$A$13:$M$246,4)</f>
        <v>0</v>
      </c>
      <c r="S831" s="289">
        <f>VLOOKUP(O801,'1ここに記入'!$A$13:$M$246,5)</f>
        <v>0</v>
      </c>
      <c r="T831" s="289" t="str">
        <f>VLOOKUP(O801,'1ここに記入'!$A$13:$M$246,13)</f>
        <v>00</v>
      </c>
      <c r="U831" s="290" t="e">
        <f>'1ここに記入'!$H$10</f>
        <v>#N/A</v>
      </c>
      <c r="V831" s="291"/>
      <c r="W831" s="291"/>
      <c r="X831" s="292" t="s">
        <v>158</v>
      </c>
    </row>
    <row r="832" spans="2:24" ht="15" customHeight="1" thickTop="1" thickBot="1">
      <c r="B832" s="145"/>
      <c r="C832" s="289"/>
      <c r="D832" s="289"/>
      <c r="E832" s="289"/>
      <c r="F832" s="289"/>
      <c r="G832" s="289"/>
      <c r="H832" s="290"/>
      <c r="I832" s="291"/>
      <c r="J832" s="291"/>
      <c r="K832" s="292"/>
      <c r="L832" s="104"/>
      <c r="M832" s="157"/>
      <c r="N832" s="104"/>
      <c r="O832" s="145"/>
      <c r="P832" s="289"/>
      <c r="Q832" s="289"/>
      <c r="R832" s="289"/>
      <c r="S832" s="289"/>
      <c r="T832" s="289"/>
      <c r="U832" s="290"/>
      <c r="V832" s="291"/>
      <c r="W832" s="291"/>
      <c r="X832" s="292"/>
    </row>
    <row r="833" spans="2:25" ht="15" customHeight="1" thickTop="1" thickBot="1">
      <c r="B833" s="146" t="s">
        <v>159</v>
      </c>
      <c r="C833" s="289"/>
      <c r="D833" s="289"/>
      <c r="E833" s="289"/>
      <c r="F833" s="289"/>
      <c r="G833" s="289"/>
      <c r="H833" s="290"/>
      <c r="I833" s="291"/>
      <c r="J833" s="291"/>
      <c r="K833" s="292"/>
      <c r="L833" s="104"/>
      <c r="M833" s="157"/>
      <c r="N833" s="104"/>
      <c r="O833" s="146" t="s">
        <v>159</v>
      </c>
      <c r="P833" s="289"/>
      <c r="Q833" s="289"/>
      <c r="R833" s="289"/>
      <c r="S833" s="289"/>
      <c r="T833" s="289"/>
      <c r="U833" s="290"/>
      <c r="V833" s="291"/>
      <c r="W833" s="291"/>
      <c r="X833" s="292"/>
    </row>
    <row r="834" spans="2:25" ht="15" customHeight="1" thickTop="1">
      <c r="B834" s="263" t="s">
        <v>160</v>
      </c>
      <c r="C834" s="276" t="e">
        <f>'1ここに記入'!$G$10</f>
        <v>#N/A</v>
      </c>
      <c r="D834" s="285"/>
      <c r="E834" s="279"/>
      <c r="F834" s="263" t="s">
        <v>161</v>
      </c>
      <c r="G834" s="293" t="e">
        <f>'1ここに記入'!$I$10</f>
        <v>#N/A</v>
      </c>
      <c r="H834" s="294"/>
      <c r="I834" s="294"/>
      <c r="J834" s="294"/>
      <c r="K834" s="295"/>
      <c r="L834" s="100"/>
      <c r="M834" s="159"/>
      <c r="N834" s="99"/>
      <c r="O834" s="263" t="s">
        <v>160</v>
      </c>
      <c r="P834" s="276" t="e">
        <f>'1ここに記入'!$G$10</f>
        <v>#N/A</v>
      </c>
      <c r="Q834" s="285"/>
      <c r="R834" s="279"/>
      <c r="S834" s="263" t="s">
        <v>161</v>
      </c>
      <c r="T834" s="293" t="e">
        <f>'1ここに記入'!$I$10</f>
        <v>#N/A</v>
      </c>
      <c r="U834" s="294"/>
      <c r="V834" s="294"/>
      <c r="W834" s="294"/>
      <c r="X834" s="295"/>
      <c r="Y834" s="143"/>
    </row>
    <row r="835" spans="2:25" ht="15" customHeight="1">
      <c r="B835" s="264"/>
      <c r="C835" s="277"/>
      <c r="D835" s="286"/>
      <c r="E835" s="280"/>
      <c r="F835" s="264"/>
      <c r="G835" s="296"/>
      <c r="H835" s="297"/>
      <c r="I835" s="297"/>
      <c r="J835" s="297"/>
      <c r="K835" s="298"/>
      <c r="L835" s="101"/>
      <c r="M835" s="159"/>
      <c r="N835" s="99"/>
      <c r="O835" s="264"/>
      <c r="P835" s="277"/>
      <c r="Q835" s="286"/>
      <c r="R835" s="280"/>
      <c r="S835" s="264"/>
      <c r="T835" s="296"/>
      <c r="U835" s="297"/>
      <c r="V835" s="297"/>
      <c r="W835" s="297"/>
      <c r="X835" s="298"/>
      <c r="Y835" s="143"/>
    </row>
    <row r="836" spans="2:25" ht="15" customHeight="1" thickBot="1">
      <c r="B836" s="288"/>
      <c r="C836" s="278"/>
      <c r="D836" s="287"/>
      <c r="E836" s="281"/>
      <c r="F836" s="288"/>
      <c r="G836" s="299"/>
      <c r="H836" s="300"/>
      <c r="I836" s="300"/>
      <c r="J836" s="300"/>
      <c r="K836" s="301"/>
      <c r="L836" s="101"/>
      <c r="M836" s="159"/>
      <c r="N836" s="99"/>
      <c r="O836" s="288"/>
      <c r="P836" s="278"/>
      <c r="Q836" s="287"/>
      <c r="R836" s="281"/>
      <c r="S836" s="288"/>
      <c r="T836" s="299"/>
      <c r="U836" s="300"/>
      <c r="V836" s="300"/>
      <c r="W836" s="300"/>
      <c r="X836" s="301"/>
      <c r="Y836" s="143"/>
    </row>
    <row r="837" spans="2:25" ht="15" customHeight="1">
      <c r="B837" s="263" t="s">
        <v>162</v>
      </c>
      <c r="C837" s="265">
        <f>VLOOKUP(B801,'1ここに記入'!$A$13:$M$246,10)</f>
        <v>0</v>
      </c>
      <c r="D837" s="266"/>
      <c r="E837" s="266"/>
      <c r="F837" s="266"/>
      <c r="G837" s="266"/>
      <c r="H837" s="266"/>
      <c r="I837" s="266"/>
      <c r="J837" s="266"/>
      <c r="K837" s="267"/>
      <c r="L837" s="34"/>
      <c r="M837" s="160"/>
      <c r="N837" s="36"/>
      <c r="O837" s="263" t="s">
        <v>162</v>
      </c>
      <c r="P837" s="265">
        <f>VLOOKUP(O801,'1ここに記入'!$A$13:$M$246,10)</f>
        <v>0</v>
      </c>
      <c r="Q837" s="266"/>
      <c r="R837" s="266"/>
      <c r="S837" s="266"/>
      <c r="T837" s="266"/>
      <c r="U837" s="266"/>
      <c r="V837" s="266"/>
      <c r="W837" s="266"/>
      <c r="X837" s="267"/>
      <c r="Y837" s="143"/>
    </row>
    <row r="838" spans="2:25" ht="15" customHeight="1">
      <c r="B838" s="264"/>
      <c r="C838" s="268"/>
      <c r="D838" s="269"/>
      <c r="E838" s="269"/>
      <c r="F838" s="269"/>
      <c r="G838" s="269"/>
      <c r="H838" s="269"/>
      <c r="I838" s="269"/>
      <c r="J838" s="269"/>
      <c r="K838" s="270"/>
      <c r="L838" s="130"/>
      <c r="M838" s="161"/>
      <c r="N838" s="38"/>
      <c r="O838" s="264"/>
      <c r="P838" s="268"/>
      <c r="Q838" s="269"/>
      <c r="R838" s="269"/>
      <c r="S838" s="269"/>
      <c r="T838" s="269"/>
      <c r="U838" s="269"/>
      <c r="V838" s="269"/>
      <c r="W838" s="269"/>
      <c r="X838" s="270"/>
      <c r="Y838" s="143"/>
    </row>
    <row r="839" spans="2:25" ht="15" customHeight="1">
      <c r="B839" s="264"/>
      <c r="C839" s="268"/>
      <c r="D839" s="269"/>
      <c r="E839" s="269"/>
      <c r="F839" s="269"/>
      <c r="G839" s="269"/>
      <c r="H839" s="269"/>
      <c r="I839" s="269"/>
      <c r="J839" s="269"/>
      <c r="K839" s="270"/>
      <c r="L839" s="130"/>
      <c r="M839" s="161"/>
      <c r="N839" s="38"/>
      <c r="O839" s="264"/>
      <c r="P839" s="268"/>
      <c r="Q839" s="269"/>
      <c r="R839" s="269"/>
      <c r="S839" s="269"/>
      <c r="T839" s="269"/>
      <c r="U839" s="269"/>
      <c r="V839" s="269"/>
      <c r="W839" s="269"/>
      <c r="X839" s="270"/>
      <c r="Y839" s="143"/>
    </row>
    <row r="840" spans="2:25" ht="15" customHeight="1">
      <c r="B840" s="271" t="s">
        <v>1881</v>
      </c>
      <c r="C840" s="268">
        <f>VLOOKUP(B801,'1ここに記入'!$A$13:$M$246,11)</f>
        <v>0</v>
      </c>
      <c r="D840" s="269"/>
      <c r="E840" s="269"/>
      <c r="F840" s="269"/>
      <c r="G840" s="269"/>
      <c r="H840" s="269"/>
      <c r="I840" s="269"/>
      <c r="J840" s="269"/>
      <c r="K840" s="270"/>
      <c r="L840" s="98"/>
      <c r="M840" s="159"/>
      <c r="N840" s="99"/>
      <c r="O840" s="271" t="s">
        <v>1881</v>
      </c>
      <c r="P840" s="268">
        <f>VLOOKUP(O801,'1ここに記入'!$A$13:$M$246,11)</f>
        <v>0</v>
      </c>
      <c r="Q840" s="269"/>
      <c r="R840" s="269"/>
      <c r="S840" s="269"/>
      <c r="T840" s="269"/>
      <c r="U840" s="269"/>
      <c r="V840" s="269"/>
      <c r="W840" s="269"/>
      <c r="X840" s="270"/>
      <c r="Y840" s="143"/>
    </row>
    <row r="841" spans="2:25" ht="15" customHeight="1">
      <c r="B841" s="271"/>
      <c r="C841" s="268"/>
      <c r="D841" s="269"/>
      <c r="E841" s="269"/>
      <c r="F841" s="269"/>
      <c r="G841" s="269"/>
      <c r="H841" s="269"/>
      <c r="I841" s="269"/>
      <c r="J841" s="269"/>
      <c r="K841" s="270"/>
      <c r="L841" s="98"/>
      <c r="M841" s="159"/>
      <c r="N841" s="99"/>
      <c r="O841" s="271"/>
      <c r="P841" s="268"/>
      <c r="Q841" s="269"/>
      <c r="R841" s="269"/>
      <c r="S841" s="269"/>
      <c r="T841" s="269"/>
      <c r="U841" s="269"/>
      <c r="V841" s="269"/>
      <c r="W841" s="269"/>
      <c r="X841" s="270"/>
      <c r="Y841" s="143"/>
    </row>
    <row r="842" spans="2:25" ht="15" customHeight="1" thickBot="1">
      <c r="B842" s="272"/>
      <c r="C842" s="273"/>
      <c r="D842" s="274"/>
      <c r="E842" s="274"/>
      <c r="F842" s="274"/>
      <c r="G842" s="274"/>
      <c r="H842" s="274"/>
      <c r="I842" s="274"/>
      <c r="J842" s="274"/>
      <c r="K842" s="275"/>
      <c r="L842" s="98"/>
      <c r="M842" s="159"/>
      <c r="N842" s="99"/>
      <c r="O842" s="272"/>
      <c r="P842" s="273"/>
      <c r="Q842" s="274"/>
      <c r="R842" s="274"/>
      <c r="S842" s="274"/>
      <c r="T842" s="274"/>
      <c r="U842" s="274"/>
      <c r="V842" s="274"/>
      <c r="W842" s="274"/>
      <c r="X842" s="275"/>
      <c r="Y842" s="143"/>
    </row>
    <row r="843" spans="2:25" ht="15" customHeight="1">
      <c r="B843" s="263" t="s">
        <v>163</v>
      </c>
      <c r="C843" s="276">
        <f>VLOOKUP(B801,'1ここに記入'!$A$13:$M$246,5)</f>
        <v>0</v>
      </c>
      <c r="D843" s="279" t="str">
        <f>VLOOKUP(B801,'1ここに記入'!$A$13:$M$246,6)</f>
        <v>　</v>
      </c>
      <c r="E843" s="282" t="s">
        <v>164</v>
      </c>
      <c r="F843" s="276">
        <f>VLOOKUP(B801,'1ここに記入'!$A$13:$M$246,8)</f>
        <v>0</v>
      </c>
      <c r="G843" s="285" t="e">
        <f>VLOOKUP(F838,'1ここに記入'!$A$13:$M$246,2)</f>
        <v>#N/A</v>
      </c>
      <c r="H843" s="285" t="e">
        <f>VLOOKUP(G838,'1ここに記入'!$A$13:$M$246,2)</f>
        <v>#N/A</v>
      </c>
      <c r="I843" s="285" t="e">
        <f>VLOOKUP(H838,'1ここに記入'!$A$13:$M$246,2)</f>
        <v>#N/A</v>
      </c>
      <c r="J843" s="285" t="e">
        <f>VLOOKUP(I838,'1ここに記入'!$A$13:$M$246,2)</f>
        <v>#N/A</v>
      </c>
      <c r="K843" s="279" t="e">
        <f>VLOOKUP(J838,'1ここに記入'!$A$13:$M$246,2)</f>
        <v>#N/A</v>
      </c>
      <c r="L843" s="102"/>
      <c r="M843" s="162"/>
      <c r="N843" s="103"/>
      <c r="O843" s="263" t="s">
        <v>163</v>
      </c>
      <c r="P843" s="276">
        <f>VLOOKUP(O801,'1ここに記入'!$A$13:$M$246,5)</f>
        <v>0</v>
      </c>
      <c r="Q843" s="279" t="str">
        <f>VLOOKUP(O801,'1ここに記入'!$A$13:$M$246,6)</f>
        <v>　</v>
      </c>
      <c r="R843" s="282" t="s">
        <v>164</v>
      </c>
      <c r="S843" s="276">
        <f>VLOOKUP(O801,'1ここに記入'!$A$13:$M$246,8)</f>
        <v>0</v>
      </c>
      <c r="T843" s="285" t="e">
        <f>VLOOKUP(S838,'1ここに記入'!$A$13:$M$246,2)</f>
        <v>#N/A</v>
      </c>
      <c r="U843" s="285" t="e">
        <f>VLOOKUP(T838,'1ここに記入'!$A$13:$M$246,2)</f>
        <v>#N/A</v>
      </c>
      <c r="V843" s="285" t="e">
        <f>VLOOKUP(U838,'1ここに記入'!$A$13:$M$246,2)</f>
        <v>#N/A</v>
      </c>
      <c r="W843" s="285" t="e">
        <f>VLOOKUP(V838,'1ここに記入'!$A$13:$M$246,2)</f>
        <v>#N/A</v>
      </c>
      <c r="X843" s="279" t="e">
        <f>VLOOKUP(W838,'1ここに記入'!$A$13:$M$246,2)</f>
        <v>#N/A</v>
      </c>
      <c r="Y843" s="143"/>
    </row>
    <row r="844" spans="2:25" ht="15" customHeight="1">
      <c r="B844" s="264"/>
      <c r="C844" s="277"/>
      <c r="D844" s="280"/>
      <c r="E844" s="283"/>
      <c r="F844" s="277"/>
      <c r="G844" s="286"/>
      <c r="H844" s="286"/>
      <c r="I844" s="286"/>
      <c r="J844" s="286"/>
      <c r="K844" s="280"/>
      <c r="L844" s="102"/>
      <c r="M844" s="162"/>
      <c r="N844" s="103"/>
      <c r="O844" s="264"/>
      <c r="P844" s="277"/>
      <c r="Q844" s="280"/>
      <c r="R844" s="283"/>
      <c r="S844" s="277"/>
      <c r="T844" s="286"/>
      <c r="U844" s="286"/>
      <c r="V844" s="286"/>
      <c r="W844" s="286"/>
      <c r="X844" s="280"/>
      <c r="Y844" s="143"/>
    </row>
    <row r="845" spans="2:25" ht="15" customHeight="1" thickBot="1">
      <c r="B845" s="288"/>
      <c r="C845" s="278"/>
      <c r="D845" s="281"/>
      <c r="E845" s="284"/>
      <c r="F845" s="278"/>
      <c r="G845" s="287"/>
      <c r="H845" s="287"/>
      <c r="I845" s="287"/>
      <c r="J845" s="287"/>
      <c r="K845" s="281"/>
      <c r="L845" s="102"/>
      <c r="M845" s="162"/>
      <c r="N845" s="103"/>
      <c r="O845" s="288"/>
      <c r="P845" s="278"/>
      <c r="Q845" s="281"/>
      <c r="R845" s="284"/>
      <c r="S845" s="278"/>
      <c r="T845" s="287"/>
      <c r="U845" s="287"/>
      <c r="V845" s="287"/>
      <c r="W845" s="287"/>
      <c r="X845" s="281"/>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20"/>
      <c r="E847" s="320"/>
      <c r="F847" s="320"/>
      <c r="G847" s="320"/>
      <c r="H847" s="320"/>
      <c r="I847" s="320"/>
      <c r="J847" s="320"/>
      <c r="K847" s="320"/>
      <c r="L847" s="104"/>
      <c r="M847" s="157"/>
      <c r="N847" s="104"/>
      <c r="O847" s="117" t="s">
        <v>213</v>
      </c>
      <c r="P847" s="325" t="str">
        <f>'1ここに記入'!$B$3&amp;"滋賀県教育美術展出品票"</f>
        <v>第72回滋賀県教育美術展出品票</v>
      </c>
      <c r="Q847" s="320"/>
      <c r="R847" s="320"/>
      <c r="S847" s="320"/>
      <c r="T847" s="320"/>
      <c r="U847" s="320"/>
      <c r="V847" s="320"/>
      <c r="W847" s="320"/>
      <c r="X847" s="320"/>
    </row>
    <row r="848" spans="2:25" ht="15" customHeight="1">
      <c r="B848" s="327">
        <v>37</v>
      </c>
      <c r="C848" s="325"/>
      <c r="D848" s="320"/>
      <c r="E848" s="320"/>
      <c r="F848" s="320"/>
      <c r="G848" s="320"/>
      <c r="H848" s="320"/>
      <c r="I848" s="320"/>
      <c r="J848" s="320"/>
      <c r="K848" s="320"/>
      <c r="L848" s="104"/>
      <c r="M848" s="157"/>
      <c r="N848" s="104"/>
      <c r="O848" s="327">
        <v>38</v>
      </c>
      <c r="P848" s="325"/>
      <c r="Q848" s="320"/>
      <c r="R848" s="320"/>
      <c r="S848" s="320"/>
      <c r="T848" s="320"/>
      <c r="U848" s="320"/>
      <c r="V848" s="320"/>
      <c r="W848" s="320"/>
      <c r="X848" s="320"/>
    </row>
    <row r="849" spans="2:24" ht="15" customHeight="1" thickBot="1">
      <c r="B849" s="328"/>
      <c r="C849" s="325"/>
      <c r="D849" s="320"/>
      <c r="E849" s="320"/>
      <c r="F849" s="320"/>
      <c r="G849" s="320"/>
      <c r="H849" s="326"/>
      <c r="I849" s="326"/>
      <c r="J849" s="326"/>
      <c r="K849" s="326"/>
      <c r="L849" s="104"/>
      <c r="M849" s="157"/>
      <c r="N849" s="104"/>
      <c r="O849" s="328"/>
      <c r="P849" s="325"/>
      <c r="Q849" s="320"/>
      <c r="R849" s="320"/>
      <c r="S849" s="320"/>
      <c r="T849" s="320"/>
      <c r="U849" s="326"/>
      <c r="V849" s="326"/>
      <c r="W849" s="326"/>
      <c r="X849" s="326"/>
    </row>
    <row r="850" spans="2:24" ht="15" customHeight="1" thickTop="1" thickBot="1">
      <c r="B850" s="144" t="s">
        <v>157</v>
      </c>
      <c r="C850" s="289">
        <f>VLOOKUP(B848,'1ここに記入'!$A$13:$M$246,2)</f>
        <v>0</v>
      </c>
      <c r="D850" s="289">
        <f>VLOOKUP(B848,'1ここに記入'!$A$13:$M$246,3)</f>
        <v>0</v>
      </c>
      <c r="E850" s="289">
        <f>VLOOKUP(B848,'1ここに記入'!$A$13:$M$246,4)</f>
        <v>0</v>
      </c>
      <c r="F850" s="289">
        <f>VLOOKUP(B848,'1ここに記入'!$A$13:$M$246,5)</f>
        <v>0</v>
      </c>
      <c r="G850" s="289" t="str">
        <f>VLOOKUP(B848,'1ここに記入'!$A$13:$M$246,13)</f>
        <v>00</v>
      </c>
      <c r="H850" s="290" t="e">
        <f>'1ここに記入'!$H$10</f>
        <v>#N/A</v>
      </c>
      <c r="I850" s="291"/>
      <c r="J850" s="291"/>
      <c r="K850" s="292" t="s">
        <v>158</v>
      </c>
      <c r="L850" s="118"/>
      <c r="M850" s="158"/>
      <c r="N850" s="32"/>
      <c r="O850" s="144" t="s">
        <v>157</v>
      </c>
      <c r="P850" s="289">
        <f>VLOOKUP(O848,'1ここに記入'!$A$13:$M$246,2)</f>
        <v>0</v>
      </c>
      <c r="Q850" s="289">
        <f>VLOOKUP(O848,'1ここに記入'!$A$13:$M$246,3)</f>
        <v>0</v>
      </c>
      <c r="R850" s="289">
        <f>VLOOKUP(O848,'1ここに記入'!$A$13:$M$246,4)</f>
        <v>0</v>
      </c>
      <c r="S850" s="289">
        <f>VLOOKUP(O848,'1ここに記入'!$A$13:$M$246,5)</f>
        <v>0</v>
      </c>
      <c r="T850" s="289" t="str">
        <f>VLOOKUP(O848,'1ここに記入'!$A$13:$M$246,13)</f>
        <v>00</v>
      </c>
      <c r="U850" s="290" t="e">
        <f>'1ここに記入'!$H$10</f>
        <v>#N/A</v>
      </c>
      <c r="V850" s="291"/>
      <c r="W850" s="291"/>
      <c r="X850" s="292" t="s">
        <v>158</v>
      </c>
    </row>
    <row r="851" spans="2:24" ht="15" customHeight="1" thickTop="1" thickBot="1">
      <c r="B851" s="145"/>
      <c r="C851" s="289"/>
      <c r="D851" s="289"/>
      <c r="E851" s="289"/>
      <c r="F851" s="289"/>
      <c r="G851" s="289"/>
      <c r="H851" s="290"/>
      <c r="I851" s="291"/>
      <c r="J851" s="291"/>
      <c r="K851" s="292"/>
      <c r="L851" s="118"/>
      <c r="M851" s="158"/>
      <c r="N851" s="32"/>
      <c r="O851" s="145"/>
      <c r="P851" s="289"/>
      <c r="Q851" s="289"/>
      <c r="R851" s="289"/>
      <c r="S851" s="289"/>
      <c r="T851" s="289"/>
      <c r="U851" s="290"/>
      <c r="V851" s="291"/>
      <c r="W851" s="291"/>
      <c r="X851" s="292"/>
    </row>
    <row r="852" spans="2:24" ht="15" customHeight="1" thickTop="1" thickBot="1">
      <c r="B852" s="146" t="s">
        <v>159</v>
      </c>
      <c r="C852" s="289"/>
      <c r="D852" s="289"/>
      <c r="E852" s="289"/>
      <c r="F852" s="289"/>
      <c r="G852" s="289"/>
      <c r="H852" s="290"/>
      <c r="I852" s="291"/>
      <c r="J852" s="291"/>
      <c r="K852" s="292"/>
      <c r="L852" s="118"/>
      <c r="M852" s="158"/>
      <c r="N852" s="32"/>
      <c r="O852" s="146" t="s">
        <v>159</v>
      </c>
      <c r="P852" s="289"/>
      <c r="Q852" s="289"/>
      <c r="R852" s="289"/>
      <c r="S852" s="289"/>
      <c r="T852" s="289"/>
      <c r="U852" s="290"/>
      <c r="V852" s="291"/>
      <c r="W852" s="291"/>
      <c r="X852" s="292"/>
    </row>
    <row r="853" spans="2:24" ht="15" customHeight="1" thickTop="1">
      <c r="B853" s="264" t="s">
        <v>160</v>
      </c>
      <c r="C853" s="277" t="e">
        <f>'1ここに記入'!$G$10</f>
        <v>#N/A</v>
      </c>
      <c r="D853" s="286"/>
      <c r="E853" s="280"/>
      <c r="F853" s="264" t="s">
        <v>161</v>
      </c>
      <c r="G853" s="296" t="e">
        <f>'1ここに記入'!$I$10</f>
        <v>#N/A</v>
      </c>
      <c r="H853" s="297"/>
      <c r="I853" s="297"/>
      <c r="J853" s="297"/>
      <c r="K853" s="298"/>
      <c r="L853" s="100"/>
      <c r="M853" s="159"/>
      <c r="N853" s="99"/>
      <c r="O853" s="264" t="s">
        <v>160</v>
      </c>
      <c r="P853" s="277" t="e">
        <f>'1ここに記入'!$G$10</f>
        <v>#N/A</v>
      </c>
      <c r="Q853" s="286"/>
      <c r="R853" s="280"/>
      <c r="S853" s="264" t="s">
        <v>161</v>
      </c>
      <c r="T853" s="296" t="e">
        <f>'1ここに記入'!$I$10</f>
        <v>#N/A</v>
      </c>
      <c r="U853" s="297"/>
      <c r="V853" s="297"/>
      <c r="W853" s="297"/>
      <c r="X853" s="298"/>
    </row>
    <row r="854" spans="2:24" ht="15" customHeight="1">
      <c r="B854" s="264"/>
      <c r="C854" s="277"/>
      <c r="D854" s="286"/>
      <c r="E854" s="280"/>
      <c r="F854" s="264"/>
      <c r="G854" s="296"/>
      <c r="H854" s="297"/>
      <c r="I854" s="297"/>
      <c r="J854" s="297"/>
      <c r="K854" s="298"/>
      <c r="L854" s="101"/>
      <c r="M854" s="159"/>
      <c r="N854" s="99"/>
      <c r="O854" s="264"/>
      <c r="P854" s="277"/>
      <c r="Q854" s="286"/>
      <c r="R854" s="280"/>
      <c r="S854" s="264"/>
      <c r="T854" s="296"/>
      <c r="U854" s="297"/>
      <c r="V854" s="297"/>
      <c r="W854" s="297"/>
      <c r="X854" s="298"/>
    </row>
    <row r="855" spans="2:24" ht="15" customHeight="1">
      <c r="B855" s="264"/>
      <c r="C855" s="277"/>
      <c r="D855" s="286"/>
      <c r="E855" s="280"/>
      <c r="F855" s="264"/>
      <c r="G855" s="296"/>
      <c r="H855" s="297"/>
      <c r="I855" s="297"/>
      <c r="J855" s="297"/>
      <c r="K855" s="298"/>
      <c r="L855" s="101"/>
      <c r="M855" s="159"/>
      <c r="N855" s="99"/>
      <c r="O855" s="264"/>
      <c r="P855" s="277"/>
      <c r="Q855" s="286"/>
      <c r="R855" s="280"/>
      <c r="S855" s="264"/>
      <c r="T855" s="296"/>
      <c r="U855" s="297"/>
      <c r="V855" s="297"/>
      <c r="W855" s="297"/>
      <c r="X855" s="298"/>
    </row>
    <row r="856" spans="2:24" ht="15" customHeight="1" thickBot="1">
      <c r="B856" s="288"/>
      <c r="C856" s="278"/>
      <c r="D856" s="287"/>
      <c r="E856" s="281"/>
      <c r="F856" s="288"/>
      <c r="G856" s="299"/>
      <c r="H856" s="300"/>
      <c r="I856" s="300"/>
      <c r="J856" s="300"/>
      <c r="K856" s="301"/>
      <c r="L856" s="101"/>
      <c r="M856" s="159"/>
      <c r="N856" s="99"/>
      <c r="O856" s="288"/>
      <c r="P856" s="278"/>
      <c r="Q856" s="287"/>
      <c r="R856" s="281"/>
      <c r="S856" s="288"/>
      <c r="T856" s="299"/>
      <c r="U856" s="300"/>
      <c r="V856" s="300"/>
      <c r="W856" s="300"/>
      <c r="X856" s="301"/>
    </row>
    <row r="857" spans="2:24" ht="15" customHeight="1">
      <c r="B857" s="263" t="s">
        <v>162</v>
      </c>
      <c r="C857" s="265">
        <f>VLOOKUP(B848,'1ここに記入'!$A$13:$M$246,10)</f>
        <v>0</v>
      </c>
      <c r="D857" s="266"/>
      <c r="E857" s="266"/>
      <c r="F857" s="266"/>
      <c r="G857" s="266"/>
      <c r="H857" s="266"/>
      <c r="I857" s="267"/>
      <c r="J857" s="263" t="s">
        <v>203</v>
      </c>
      <c r="K857" s="321">
        <f>VLOOKUP(B848,'1ここに記入'!$A$13:$M$246,12)</f>
        <v>0</v>
      </c>
      <c r="L857" s="34"/>
      <c r="M857" s="160"/>
      <c r="N857" s="36"/>
      <c r="O857" s="263" t="s">
        <v>162</v>
      </c>
      <c r="P857" s="265">
        <f>VLOOKUP(O848,'1ここに記入'!$A$13:$M$246,10)</f>
        <v>0</v>
      </c>
      <c r="Q857" s="266"/>
      <c r="R857" s="266"/>
      <c r="S857" s="266"/>
      <c r="T857" s="266"/>
      <c r="U857" s="266"/>
      <c r="V857" s="267"/>
      <c r="W857" s="263" t="s">
        <v>203</v>
      </c>
      <c r="X857" s="321">
        <f>VLOOKUP(O848,'1ここに記入'!$A$13:$M$246,12)</f>
        <v>0</v>
      </c>
    </row>
    <row r="858" spans="2:24" ht="15" customHeight="1">
      <c r="B858" s="264"/>
      <c r="C858" s="268"/>
      <c r="D858" s="269"/>
      <c r="E858" s="269"/>
      <c r="F858" s="269"/>
      <c r="G858" s="269"/>
      <c r="H858" s="269"/>
      <c r="I858" s="270"/>
      <c r="J858" s="264"/>
      <c r="K858" s="322"/>
      <c r="L858" s="34"/>
      <c r="M858" s="160"/>
      <c r="N858" s="36"/>
      <c r="O858" s="264"/>
      <c r="P858" s="268"/>
      <c r="Q858" s="269"/>
      <c r="R858" s="269"/>
      <c r="S858" s="269"/>
      <c r="T858" s="269"/>
      <c r="U858" s="269"/>
      <c r="V858" s="270"/>
      <c r="W858" s="264"/>
      <c r="X858" s="322"/>
    </row>
    <row r="859" spans="2:24" ht="15" customHeight="1">
      <c r="B859" s="264"/>
      <c r="C859" s="268"/>
      <c r="D859" s="269"/>
      <c r="E859" s="269"/>
      <c r="F859" s="269"/>
      <c r="G859" s="269"/>
      <c r="H859" s="269"/>
      <c r="I859" s="270"/>
      <c r="J859" s="264"/>
      <c r="K859" s="322"/>
      <c r="L859" s="130"/>
      <c r="M859" s="161"/>
      <c r="N859" s="38"/>
      <c r="O859" s="264"/>
      <c r="P859" s="268"/>
      <c r="Q859" s="269"/>
      <c r="R859" s="269"/>
      <c r="S859" s="269"/>
      <c r="T859" s="269"/>
      <c r="U859" s="269"/>
      <c r="V859" s="270"/>
      <c r="W859" s="264"/>
      <c r="X859" s="322"/>
    </row>
    <row r="860" spans="2:24" ht="15" customHeight="1">
      <c r="B860" s="264"/>
      <c r="C860" s="268"/>
      <c r="D860" s="269"/>
      <c r="E860" s="269"/>
      <c r="F860" s="269"/>
      <c r="G860" s="269"/>
      <c r="H860" s="269"/>
      <c r="I860" s="270"/>
      <c r="J860" s="264"/>
      <c r="K860" s="322"/>
      <c r="L860" s="130"/>
      <c r="M860" s="161"/>
      <c r="N860" s="38"/>
      <c r="O860" s="264"/>
      <c r="P860" s="268"/>
      <c r="Q860" s="269"/>
      <c r="R860" s="269"/>
      <c r="S860" s="269"/>
      <c r="T860" s="269"/>
      <c r="U860" s="269"/>
      <c r="V860" s="270"/>
      <c r="W860" s="264"/>
      <c r="X860" s="322"/>
    </row>
    <row r="861" spans="2:24" ht="15" customHeight="1">
      <c r="B861" s="271" t="s">
        <v>1881</v>
      </c>
      <c r="C861" s="268">
        <f>VLOOKUP(B848,'1ここに記入'!$A$13:$M$246,11)</f>
        <v>0</v>
      </c>
      <c r="D861" s="269"/>
      <c r="E861" s="269"/>
      <c r="F861" s="269"/>
      <c r="G861" s="269"/>
      <c r="H861" s="269"/>
      <c r="I861" s="270"/>
      <c r="J861" s="264"/>
      <c r="K861" s="322"/>
      <c r="L861" s="130"/>
      <c r="M861" s="161"/>
      <c r="N861" s="38"/>
      <c r="O861" s="271" t="s">
        <v>1881</v>
      </c>
      <c r="P861" s="268">
        <f>VLOOKUP(O848,'1ここに記入'!$A$13:$M$246,11)</f>
        <v>0</v>
      </c>
      <c r="Q861" s="269"/>
      <c r="R861" s="269"/>
      <c r="S861" s="269"/>
      <c r="T861" s="269"/>
      <c r="U861" s="269"/>
      <c r="V861" s="270"/>
      <c r="W861" s="264"/>
      <c r="X861" s="322"/>
    </row>
    <row r="862" spans="2:24" ht="15" customHeight="1">
      <c r="B862" s="271"/>
      <c r="C862" s="268"/>
      <c r="D862" s="269"/>
      <c r="E862" s="269"/>
      <c r="F862" s="269"/>
      <c r="G862" s="269"/>
      <c r="H862" s="269"/>
      <c r="I862" s="270"/>
      <c r="J862" s="264"/>
      <c r="K862" s="322"/>
      <c r="L862" s="130"/>
      <c r="M862" s="161"/>
      <c r="N862" s="38"/>
      <c r="O862" s="271"/>
      <c r="P862" s="268"/>
      <c r="Q862" s="269"/>
      <c r="R862" s="269"/>
      <c r="S862" s="269"/>
      <c r="T862" s="269"/>
      <c r="U862" s="269"/>
      <c r="V862" s="270"/>
      <c r="W862" s="264"/>
      <c r="X862" s="322"/>
    </row>
    <row r="863" spans="2:24" ht="15" customHeight="1">
      <c r="B863" s="271"/>
      <c r="C863" s="268"/>
      <c r="D863" s="269"/>
      <c r="E863" s="269"/>
      <c r="F863" s="269"/>
      <c r="G863" s="269"/>
      <c r="H863" s="269"/>
      <c r="I863" s="270"/>
      <c r="J863" s="264"/>
      <c r="K863" s="322"/>
      <c r="L863" s="130"/>
      <c r="M863" s="161"/>
      <c r="N863" s="38"/>
      <c r="O863" s="271"/>
      <c r="P863" s="268"/>
      <c r="Q863" s="269"/>
      <c r="R863" s="269"/>
      <c r="S863" s="269"/>
      <c r="T863" s="269"/>
      <c r="U863" s="269"/>
      <c r="V863" s="270"/>
      <c r="W863" s="264"/>
      <c r="X863" s="322"/>
    </row>
    <row r="864" spans="2:24" ht="15" customHeight="1" thickBot="1">
      <c r="B864" s="272"/>
      <c r="C864" s="273"/>
      <c r="D864" s="274"/>
      <c r="E864" s="274"/>
      <c r="F864" s="274"/>
      <c r="G864" s="274"/>
      <c r="H864" s="274"/>
      <c r="I864" s="275"/>
      <c r="J864" s="288"/>
      <c r="K864" s="323"/>
      <c r="L864" s="130"/>
      <c r="M864" s="161"/>
      <c r="N864" s="38"/>
      <c r="O864" s="272"/>
      <c r="P864" s="273"/>
      <c r="Q864" s="274"/>
      <c r="R864" s="274"/>
      <c r="S864" s="274"/>
      <c r="T864" s="274"/>
      <c r="U864" s="274"/>
      <c r="V864" s="275"/>
      <c r="W864" s="288"/>
      <c r="X864" s="323"/>
    </row>
    <row r="865" spans="2:24" ht="15" customHeight="1">
      <c r="B865" s="263" t="s">
        <v>163</v>
      </c>
      <c r="C865" s="276">
        <f>VLOOKUP(B848,'1ここに記入'!$A$13:$M$246,5)</f>
        <v>0</v>
      </c>
      <c r="D865" s="279" t="str">
        <f>VLOOKUP(B848,'1ここに記入'!$A$13:$M$246,6)</f>
        <v>　</v>
      </c>
      <c r="E865" s="282" t="s">
        <v>164</v>
      </c>
      <c r="F865" s="276">
        <f>VLOOKUP(B848,'1ここに記入'!$A$13:$M$246,8)</f>
        <v>0</v>
      </c>
      <c r="G865" s="285" t="e">
        <f>VLOOKUP(F859,'1ここに記入'!$A$13:$M$246,2)</f>
        <v>#N/A</v>
      </c>
      <c r="H865" s="285" t="e">
        <f>VLOOKUP(G859,'1ここに記入'!$A$13:$M$246,2)</f>
        <v>#N/A</v>
      </c>
      <c r="I865" s="285" t="e">
        <f>VLOOKUP(H859,'1ここに記入'!$A$13:$M$246,2)</f>
        <v>#N/A</v>
      </c>
      <c r="J865" s="285" t="e">
        <f>VLOOKUP(I859,'1ここに記入'!$A$13:$M$246,2)</f>
        <v>#N/A</v>
      </c>
      <c r="K865" s="279" t="e">
        <f>VLOOKUP(J859,'1ここに記入'!$A$13:$M$246,2)</f>
        <v>#N/A</v>
      </c>
      <c r="L865" s="98"/>
      <c r="M865" s="159"/>
      <c r="N865" s="99"/>
      <c r="O865" s="263" t="s">
        <v>163</v>
      </c>
      <c r="P865" s="276">
        <f>VLOOKUP(O848,'1ここに記入'!$A$13:$M$246,5)</f>
        <v>0</v>
      </c>
      <c r="Q865" s="279" t="str">
        <f>VLOOKUP(O848,'1ここに記入'!$A$13:$M$246,6)</f>
        <v>　</v>
      </c>
      <c r="R865" s="282" t="s">
        <v>164</v>
      </c>
      <c r="S865" s="276">
        <f>VLOOKUP(O848,'1ここに記入'!$A$13:$M$246,8)</f>
        <v>0</v>
      </c>
      <c r="T865" s="285" t="e">
        <f>VLOOKUP(S859,'1ここに記入'!$A$13:$M$246,2)</f>
        <v>#N/A</v>
      </c>
      <c r="U865" s="285" t="e">
        <f>VLOOKUP(T859,'1ここに記入'!$A$13:$M$246,2)</f>
        <v>#N/A</v>
      </c>
      <c r="V865" s="285" t="e">
        <f>VLOOKUP(U859,'1ここに記入'!$A$13:$M$246,2)</f>
        <v>#N/A</v>
      </c>
      <c r="W865" s="285" t="e">
        <f>VLOOKUP(V859,'1ここに記入'!$A$13:$M$246,2)</f>
        <v>#N/A</v>
      </c>
      <c r="X865" s="279" t="e">
        <f>VLOOKUP(W859,'1ここに記入'!$A$13:$M$246,2)</f>
        <v>#N/A</v>
      </c>
    </row>
    <row r="866" spans="2:24" ht="15" customHeight="1">
      <c r="B866" s="264"/>
      <c r="C866" s="277"/>
      <c r="D866" s="280"/>
      <c r="E866" s="283"/>
      <c r="F866" s="277"/>
      <c r="G866" s="286"/>
      <c r="H866" s="286"/>
      <c r="I866" s="286"/>
      <c r="J866" s="286"/>
      <c r="K866" s="280"/>
      <c r="L866" s="98"/>
      <c r="M866" s="159"/>
      <c r="N866" s="99"/>
      <c r="O866" s="264"/>
      <c r="P866" s="277"/>
      <c r="Q866" s="280"/>
      <c r="R866" s="283"/>
      <c r="S866" s="277"/>
      <c r="T866" s="286"/>
      <c r="U866" s="286"/>
      <c r="V866" s="286"/>
      <c r="W866" s="286"/>
      <c r="X866" s="280"/>
    </row>
    <row r="867" spans="2:24" ht="15" customHeight="1">
      <c r="B867" s="264"/>
      <c r="C867" s="277"/>
      <c r="D867" s="280"/>
      <c r="E867" s="283"/>
      <c r="F867" s="277"/>
      <c r="G867" s="286"/>
      <c r="H867" s="286"/>
      <c r="I867" s="286"/>
      <c r="J867" s="286"/>
      <c r="K867" s="280"/>
      <c r="L867" s="98"/>
      <c r="M867" s="159"/>
      <c r="N867" s="99"/>
      <c r="O867" s="264"/>
      <c r="P867" s="277"/>
      <c r="Q867" s="280"/>
      <c r="R867" s="283"/>
      <c r="S867" s="277"/>
      <c r="T867" s="286"/>
      <c r="U867" s="286"/>
      <c r="V867" s="286"/>
      <c r="W867" s="286"/>
      <c r="X867" s="280"/>
    </row>
    <row r="868" spans="2:24" ht="15" customHeight="1" thickBot="1">
      <c r="B868" s="288"/>
      <c r="C868" s="278"/>
      <c r="D868" s="281"/>
      <c r="E868" s="284"/>
      <c r="F868" s="278"/>
      <c r="G868" s="287"/>
      <c r="H868" s="286"/>
      <c r="I868" s="286"/>
      <c r="J868" s="286"/>
      <c r="K868" s="280"/>
      <c r="L868" s="98"/>
      <c r="M868" s="159"/>
      <c r="N868" s="99"/>
      <c r="O868" s="288"/>
      <c r="P868" s="278"/>
      <c r="Q868" s="281"/>
      <c r="R868" s="284"/>
      <c r="S868" s="278"/>
      <c r="T868" s="287"/>
      <c r="U868" s="286"/>
      <c r="V868" s="286"/>
      <c r="W868" s="286"/>
      <c r="X868" s="280"/>
    </row>
    <row r="869" spans="2:24" ht="15" customHeight="1" thickTop="1">
      <c r="B869" s="263" t="s">
        <v>165</v>
      </c>
      <c r="C869" s="293">
        <f>VLOOKUP(B848,'1ここに記入'!$A$13:$M$246,9)</f>
        <v>0</v>
      </c>
      <c r="D869" s="294" t="e">
        <f>VLOOKUP(C867,'1ここに記入'!$A$13:$M$246,2)</f>
        <v>#N/A</v>
      </c>
      <c r="E869" s="294" t="e">
        <f>VLOOKUP(D867,'1ここに記入'!$A$13:$M$246,2)</f>
        <v>#N/A</v>
      </c>
      <c r="F869" s="294" t="e">
        <f>VLOOKUP(E867,'1ここに記入'!$A$13:$M$246,2)</f>
        <v>#N/A</v>
      </c>
      <c r="G869" s="302" t="e">
        <f>VLOOKUP(F867,'1ここに記入'!$A$13:$M$246,2)</f>
        <v>#N/A</v>
      </c>
      <c r="H869" s="305" t="s">
        <v>167</v>
      </c>
      <c r="I869" s="308">
        <f>'1ここに記入'!$G$9</f>
        <v>0</v>
      </c>
      <c r="J869" s="309"/>
      <c r="K869" s="310"/>
      <c r="L869" s="102"/>
      <c r="M869" s="162"/>
      <c r="N869" s="103"/>
      <c r="O869" s="263" t="s">
        <v>165</v>
      </c>
      <c r="P869" s="293">
        <f>VLOOKUP(O848,'1ここに記入'!$A$13:$M$246,9)</f>
        <v>0</v>
      </c>
      <c r="Q869" s="294" t="e">
        <f>VLOOKUP(P867,'1ここに記入'!$A$13:$M$246,2)</f>
        <v>#N/A</v>
      </c>
      <c r="R869" s="294" t="e">
        <f>VLOOKUP(Q867,'1ここに記入'!$A$13:$M$246,2)</f>
        <v>#N/A</v>
      </c>
      <c r="S869" s="294" t="e">
        <f>VLOOKUP(R867,'1ここに記入'!$A$13:$M$246,2)</f>
        <v>#N/A</v>
      </c>
      <c r="T869" s="302" t="e">
        <f>VLOOKUP(S867,'1ここに記入'!$A$13:$M$246,2)</f>
        <v>#N/A</v>
      </c>
      <c r="U869" s="305" t="s">
        <v>167</v>
      </c>
      <c r="V869" s="308">
        <f>'1ここに記入'!$G$9</f>
        <v>0</v>
      </c>
      <c r="W869" s="309"/>
      <c r="X869" s="310"/>
    </row>
    <row r="870" spans="2:24" ht="15" customHeight="1">
      <c r="B870" s="264"/>
      <c r="C870" s="296"/>
      <c r="D870" s="297"/>
      <c r="E870" s="297"/>
      <c r="F870" s="297"/>
      <c r="G870" s="303"/>
      <c r="H870" s="306"/>
      <c r="I870" s="311"/>
      <c r="J870" s="312"/>
      <c r="K870" s="313"/>
      <c r="L870" s="102"/>
      <c r="M870" s="162"/>
      <c r="N870" s="103"/>
      <c r="O870" s="264"/>
      <c r="P870" s="296"/>
      <c r="Q870" s="297"/>
      <c r="R870" s="297"/>
      <c r="S870" s="297"/>
      <c r="T870" s="303"/>
      <c r="U870" s="306"/>
      <c r="V870" s="311"/>
      <c r="W870" s="312"/>
      <c r="X870" s="313"/>
    </row>
    <row r="871" spans="2:24" ht="15" customHeight="1" thickBot="1">
      <c r="B871" s="288"/>
      <c r="C871" s="299"/>
      <c r="D871" s="300"/>
      <c r="E871" s="300"/>
      <c r="F871" s="300"/>
      <c r="G871" s="304"/>
      <c r="H871" s="306"/>
      <c r="I871" s="311"/>
      <c r="J871" s="312"/>
      <c r="K871" s="313"/>
      <c r="L871" s="102"/>
      <c r="M871" s="162"/>
      <c r="N871" s="103"/>
      <c r="O871" s="288"/>
      <c r="P871" s="299"/>
      <c r="Q871" s="300"/>
      <c r="R871" s="300"/>
      <c r="S871" s="300"/>
      <c r="T871" s="304"/>
      <c r="U871" s="306"/>
      <c r="V871" s="311"/>
      <c r="W871" s="312"/>
      <c r="X871" s="313"/>
    </row>
    <row r="872" spans="2:24" ht="15" customHeight="1" thickBot="1">
      <c r="B872" s="317" t="s">
        <v>166</v>
      </c>
      <c r="C872" s="317"/>
      <c r="D872" s="317"/>
      <c r="E872" s="317"/>
      <c r="F872" s="317"/>
      <c r="G872" s="318"/>
      <c r="H872" s="307"/>
      <c r="I872" s="314"/>
      <c r="J872" s="315"/>
      <c r="K872" s="316"/>
      <c r="L872" s="102"/>
      <c r="M872" s="163"/>
      <c r="N872" s="41"/>
      <c r="O872" s="317" t="s">
        <v>166</v>
      </c>
      <c r="P872" s="317"/>
      <c r="Q872" s="317"/>
      <c r="R872" s="317"/>
      <c r="S872" s="317"/>
      <c r="T872" s="318"/>
      <c r="U872" s="307"/>
      <c r="V872" s="314"/>
      <c r="W872" s="315"/>
      <c r="X872" s="316"/>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324" t="s">
        <v>1982</v>
      </c>
      <c r="C875" s="324"/>
      <c r="D875" s="324"/>
      <c r="E875" s="324"/>
      <c r="F875" s="324"/>
      <c r="G875" s="324"/>
      <c r="H875" s="324"/>
      <c r="I875" s="324"/>
      <c r="J875" s="324"/>
      <c r="K875" s="324"/>
      <c r="L875" s="156"/>
      <c r="M875" s="164"/>
      <c r="N875" s="156"/>
      <c r="O875" s="324" t="s">
        <v>1982</v>
      </c>
      <c r="P875" s="324"/>
      <c r="Q875" s="324"/>
      <c r="R875" s="324"/>
      <c r="S875" s="324"/>
      <c r="T875" s="324"/>
      <c r="U875" s="324"/>
      <c r="V875" s="324"/>
      <c r="W875" s="324"/>
      <c r="X875" s="324"/>
    </row>
    <row r="876" spans="2:24" ht="15" customHeight="1">
      <c r="B876" s="132"/>
      <c r="C876" s="319" t="str">
        <f>'1ここに記入'!$B$3&amp;"県教美展　特選確認票"</f>
        <v>第72回県教美展　特選確認票</v>
      </c>
      <c r="D876" s="319"/>
      <c r="E876" s="319"/>
      <c r="F876" s="319"/>
      <c r="G876" s="319"/>
      <c r="H876" s="319"/>
      <c r="I876" s="319"/>
      <c r="J876" s="319"/>
      <c r="K876" s="319"/>
      <c r="L876" s="104"/>
      <c r="M876" s="157"/>
      <c r="N876" s="104"/>
      <c r="O876" s="132"/>
      <c r="P876" s="319" t="str">
        <f>'1ここに記入'!$B$3&amp;"県教美展　特選確認票"</f>
        <v>第72回県教美展　特選確認票</v>
      </c>
      <c r="Q876" s="319"/>
      <c r="R876" s="319"/>
      <c r="S876" s="319"/>
      <c r="T876" s="319"/>
      <c r="U876" s="319"/>
      <c r="V876" s="319"/>
      <c r="W876" s="319"/>
      <c r="X876" s="319"/>
    </row>
    <row r="877" spans="2:24" ht="15" customHeight="1" thickBot="1">
      <c r="B877" s="165"/>
      <c r="C877" s="320"/>
      <c r="D877" s="320"/>
      <c r="E877" s="320"/>
      <c r="F877" s="320"/>
      <c r="G877" s="320"/>
      <c r="H877" s="320"/>
      <c r="I877" s="320"/>
      <c r="J877" s="320"/>
      <c r="K877" s="320"/>
      <c r="L877" s="104"/>
      <c r="M877" s="157"/>
      <c r="N877" s="104"/>
      <c r="O877" s="165"/>
      <c r="P877" s="320"/>
      <c r="Q877" s="320"/>
      <c r="R877" s="320"/>
      <c r="S877" s="320"/>
      <c r="T877" s="320"/>
      <c r="U877" s="320"/>
      <c r="V877" s="320"/>
      <c r="W877" s="320"/>
      <c r="X877" s="320"/>
    </row>
    <row r="878" spans="2:24" ht="15" customHeight="1" thickTop="1" thickBot="1">
      <c r="B878" s="144" t="s">
        <v>157</v>
      </c>
      <c r="C878" s="289">
        <f>VLOOKUP(B848,'1ここに記入'!$A$13:$M$246,2)</f>
        <v>0</v>
      </c>
      <c r="D878" s="289">
        <f>VLOOKUP(B848,'1ここに記入'!$A$13:$M$246,3)</f>
        <v>0</v>
      </c>
      <c r="E878" s="289">
        <f>VLOOKUP(B848,'1ここに記入'!$A$13:$M$246,4)</f>
        <v>0</v>
      </c>
      <c r="F878" s="289">
        <f>VLOOKUP(B848,'1ここに記入'!$A$13:$M$246,5)</f>
        <v>0</v>
      </c>
      <c r="G878" s="289" t="str">
        <f>VLOOKUP(B848,'1ここに記入'!$A$13:$M$246,13)</f>
        <v>00</v>
      </c>
      <c r="H878" s="290" t="e">
        <f>'1ここに記入'!$H$10</f>
        <v>#N/A</v>
      </c>
      <c r="I878" s="291"/>
      <c r="J878" s="291"/>
      <c r="K878" s="292" t="s">
        <v>158</v>
      </c>
      <c r="L878" s="104"/>
      <c r="M878" s="157"/>
      <c r="N878" s="104"/>
      <c r="O878" s="144" t="s">
        <v>157</v>
      </c>
      <c r="P878" s="289">
        <f>VLOOKUP(O848,'1ここに記入'!$A$13:$M$246,2)</f>
        <v>0</v>
      </c>
      <c r="Q878" s="289">
        <f>VLOOKUP(O848,'1ここに記入'!$A$13:$M$246,3)</f>
        <v>0</v>
      </c>
      <c r="R878" s="289">
        <f>VLOOKUP(O848,'1ここに記入'!$A$13:$M$246,4)</f>
        <v>0</v>
      </c>
      <c r="S878" s="289">
        <f>VLOOKUP(O848,'1ここに記入'!$A$13:$M$246,5)</f>
        <v>0</v>
      </c>
      <c r="T878" s="289" t="str">
        <f>VLOOKUP(O848,'1ここに記入'!$A$13:$M$246,13)</f>
        <v>00</v>
      </c>
      <c r="U878" s="290" t="e">
        <f>'1ここに記入'!$H$10</f>
        <v>#N/A</v>
      </c>
      <c r="V878" s="291"/>
      <c r="W878" s="291"/>
      <c r="X878" s="292" t="s">
        <v>158</v>
      </c>
    </row>
    <row r="879" spans="2:24" ht="15" customHeight="1" thickTop="1" thickBot="1">
      <c r="B879" s="145"/>
      <c r="C879" s="289"/>
      <c r="D879" s="289"/>
      <c r="E879" s="289"/>
      <c r="F879" s="289"/>
      <c r="G879" s="289"/>
      <c r="H879" s="290"/>
      <c r="I879" s="291"/>
      <c r="J879" s="291"/>
      <c r="K879" s="292"/>
      <c r="L879" s="104"/>
      <c r="M879" s="157"/>
      <c r="N879" s="104"/>
      <c r="O879" s="145"/>
      <c r="P879" s="289"/>
      <c r="Q879" s="289"/>
      <c r="R879" s="289"/>
      <c r="S879" s="289"/>
      <c r="T879" s="289"/>
      <c r="U879" s="290"/>
      <c r="V879" s="291"/>
      <c r="W879" s="291"/>
      <c r="X879" s="292"/>
    </row>
    <row r="880" spans="2:24" ht="15" customHeight="1" thickTop="1" thickBot="1">
      <c r="B880" s="146" t="s">
        <v>159</v>
      </c>
      <c r="C880" s="289"/>
      <c r="D880" s="289"/>
      <c r="E880" s="289"/>
      <c r="F880" s="289"/>
      <c r="G880" s="289"/>
      <c r="H880" s="290"/>
      <c r="I880" s="291"/>
      <c r="J880" s="291"/>
      <c r="K880" s="292"/>
      <c r="L880" s="104"/>
      <c r="M880" s="157"/>
      <c r="N880" s="104"/>
      <c r="O880" s="146" t="s">
        <v>159</v>
      </c>
      <c r="P880" s="289"/>
      <c r="Q880" s="289"/>
      <c r="R880" s="289"/>
      <c r="S880" s="289"/>
      <c r="T880" s="289"/>
      <c r="U880" s="290"/>
      <c r="V880" s="291"/>
      <c r="W880" s="291"/>
      <c r="X880" s="292"/>
    </row>
    <row r="881" spans="2:25" ht="15" customHeight="1" thickTop="1">
      <c r="B881" s="263" t="s">
        <v>160</v>
      </c>
      <c r="C881" s="276" t="e">
        <f>'1ここに記入'!$G$10</f>
        <v>#N/A</v>
      </c>
      <c r="D881" s="285"/>
      <c r="E881" s="279"/>
      <c r="F881" s="263" t="s">
        <v>161</v>
      </c>
      <c r="G881" s="293" t="e">
        <f>'1ここに記入'!$I$10</f>
        <v>#N/A</v>
      </c>
      <c r="H881" s="294"/>
      <c r="I881" s="294"/>
      <c r="J881" s="294"/>
      <c r="K881" s="295"/>
      <c r="L881" s="100"/>
      <c r="M881" s="159"/>
      <c r="N881" s="99"/>
      <c r="O881" s="263" t="s">
        <v>160</v>
      </c>
      <c r="P881" s="276" t="e">
        <f>'1ここに記入'!$G$10</f>
        <v>#N/A</v>
      </c>
      <c r="Q881" s="285"/>
      <c r="R881" s="279"/>
      <c r="S881" s="263" t="s">
        <v>161</v>
      </c>
      <c r="T881" s="293" t="e">
        <f>'1ここに記入'!$I$10</f>
        <v>#N/A</v>
      </c>
      <c r="U881" s="294"/>
      <c r="V881" s="294"/>
      <c r="W881" s="294"/>
      <c r="X881" s="295"/>
      <c r="Y881" s="143"/>
    </row>
    <row r="882" spans="2:25" ht="15" customHeight="1">
      <c r="B882" s="264"/>
      <c r="C882" s="277"/>
      <c r="D882" s="286"/>
      <c r="E882" s="280"/>
      <c r="F882" s="264"/>
      <c r="G882" s="296"/>
      <c r="H882" s="297"/>
      <c r="I882" s="297"/>
      <c r="J882" s="297"/>
      <c r="K882" s="298"/>
      <c r="L882" s="101"/>
      <c r="M882" s="159"/>
      <c r="N882" s="99"/>
      <c r="O882" s="264"/>
      <c r="P882" s="277"/>
      <c r="Q882" s="286"/>
      <c r="R882" s="280"/>
      <c r="S882" s="264"/>
      <c r="T882" s="296"/>
      <c r="U882" s="297"/>
      <c r="V882" s="297"/>
      <c r="W882" s="297"/>
      <c r="X882" s="298"/>
      <c r="Y882" s="143"/>
    </row>
    <row r="883" spans="2:25" ht="15" customHeight="1" thickBot="1">
      <c r="B883" s="288"/>
      <c r="C883" s="278"/>
      <c r="D883" s="287"/>
      <c r="E883" s="281"/>
      <c r="F883" s="288"/>
      <c r="G883" s="299"/>
      <c r="H883" s="300"/>
      <c r="I883" s="300"/>
      <c r="J883" s="300"/>
      <c r="K883" s="301"/>
      <c r="L883" s="101"/>
      <c r="M883" s="159"/>
      <c r="N883" s="99"/>
      <c r="O883" s="288"/>
      <c r="P883" s="278"/>
      <c r="Q883" s="287"/>
      <c r="R883" s="281"/>
      <c r="S883" s="288"/>
      <c r="T883" s="299"/>
      <c r="U883" s="300"/>
      <c r="V883" s="300"/>
      <c r="W883" s="300"/>
      <c r="X883" s="301"/>
      <c r="Y883" s="143"/>
    </row>
    <row r="884" spans="2:25" ht="15" customHeight="1">
      <c r="B884" s="263" t="s">
        <v>162</v>
      </c>
      <c r="C884" s="265">
        <f>VLOOKUP(B848,'1ここに記入'!$A$13:$M$246,10)</f>
        <v>0</v>
      </c>
      <c r="D884" s="266"/>
      <c r="E884" s="266"/>
      <c r="F884" s="266"/>
      <c r="G884" s="266"/>
      <c r="H884" s="266"/>
      <c r="I884" s="266"/>
      <c r="J884" s="266"/>
      <c r="K884" s="267"/>
      <c r="L884" s="34"/>
      <c r="M884" s="160"/>
      <c r="N884" s="36"/>
      <c r="O884" s="263" t="s">
        <v>162</v>
      </c>
      <c r="P884" s="265">
        <f>VLOOKUP(O848,'1ここに記入'!$A$13:$M$246,10)</f>
        <v>0</v>
      </c>
      <c r="Q884" s="266"/>
      <c r="R884" s="266"/>
      <c r="S884" s="266"/>
      <c r="T884" s="266"/>
      <c r="U884" s="266"/>
      <c r="V884" s="266"/>
      <c r="W884" s="266"/>
      <c r="X884" s="267"/>
      <c r="Y884" s="143"/>
    </row>
    <row r="885" spans="2:25" ht="15" customHeight="1">
      <c r="B885" s="264"/>
      <c r="C885" s="268"/>
      <c r="D885" s="269"/>
      <c r="E885" s="269"/>
      <c r="F885" s="269"/>
      <c r="G885" s="269"/>
      <c r="H885" s="269"/>
      <c r="I885" s="269"/>
      <c r="J885" s="269"/>
      <c r="K885" s="270"/>
      <c r="L885" s="130"/>
      <c r="M885" s="161"/>
      <c r="N885" s="38"/>
      <c r="O885" s="264"/>
      <c r="P885" s="268"/>
      <c r="Q885" s="269"/>
      <c r="R885" s="269"/>
      <c r="S885" s="269"/>
      <c r="T885" s="269"/>
      <c r="U885" s="269"/>
      <c r="V885" s="269"/>
      <c r="W885" s="269"/>
      <c r="X885" s="270"/>
      <c r="Y885" s="143"/>
    </row>
    <row r="886" spans="2:25" ht="15" customHeight="1">
      <c r="B886" s="264"/>
      <c r="C886" s="268"/>
      <c r="D886" s="269"/>
      <c r="E886" s="269"/>
      <c r="F886" s="269"/>
      <c r="G886" s="269"/>
      <c r="H886" s="269"/>
      <c r="I886" s="269"/>
      <c r="J886" s="269"/>
      <c r="K886" s="270"/>
      <c r="L886" s="130"/>
      <c r="M886" s="161"/>
      <c r="N886" s="38"/>
      <c r="O886" s="264"/>
      <c r="P886" s="268"/>
      <c r="Q886" s="269"/>
      <c r="R886" s="269"/>
      <c r="S886" s="269"/>
      <c r="T886" s="269"/>
      <c r="U886" s="269"/>
      <c r="V886" s="269"/>
      <c r="W886" s="269"/>
      <c r="X886" s="270"/>
      <c r="Y886" s="143"/>
    </row>
    <row r="887" spans="2:25" ht="15" customHeight="1">
      <c r="B887" s="271" t="s">
        <v>1881</v>
      </c>
      <c r="C887" s="268">
        <f>VLOOKUP(B848,'1ここに記入'!$A$13:$M$246,11)</f>
        <v>0</v>
      </c>
      <c r="D887" s="269"/>
      <c r="E887" s="269"/>
      <c r="F887" s="269"/>
      <c r="G887" s="269"/>
      <c r="H887" s="269"/>
      <c r="I887" s="269"/>
      <c r="J887" s="269"/>
      <c r="K887" s="270"/>
      <c r="L887" s="98"/>
      <c r="M887" s="159"/>
      <c r="N887" s="99"/>
      <c r="O887" s="271" t="s">
        <v>1881</v>
      </c>
      <c r="P887" s="268">
        <f>VLOOKUP(O848,'1ここに記入'!$A$13:$M$246,11)</f>
        <v>0</v>
      </c>
      <c r="Q887" s="269"/>
      <c r="R887" s="269"/>
      <c r="S887" s="269"/>
      <c r="T887" s="269"/>
      <c r="U887" s="269"/>
      <c r="V887" s="269"/>
      <c r="W887" s="269"/>
      <c r="X887" s="270"/>
      <c r="Y887" s="143"/>
    </row>
    <row r="888" spans="2:25" ht="15" customHeight="1">
      <c r="B888" s="271"/>
      <c r="C888" s="268"/>
      <c r="D888" s="269"/>
      <c r="E888" s="269"/>
      <c r="F888" s="269"/>
      <c r="G888" s="269"/>
      <c r="H888" s="269"/>
      <c r="I888" s="269"/>
      <c r="J888" s="269"/>
      <c r="K888" s="270"/>
      <c r="L888" s="98"/>
      <c r="M888" s="159"/>
      <c r="N888" s="99"/>
      <c r="O888" s="271"/>
      <c r="P888" s="268"/>
      <c r="Q888" s="269"/>
      <c r="R888" s="269"/>
      <c r="S888" s="269"/>
      <c r="T888" s="269"/>
      <c r="U888" s="269"/>
      <c r="V888" s="269"/>
      <c r="W888" s="269"/>
      <c r="X888" s="270"/>
      <c r="Y888" s="143"/>
    </row>
    <row r="889" spans="2:25" ht="15" customHeight="1" thickBot="1">
      <c r="B889" s="272"/>
      <c r="C889" s="273"/>
      <c r="D889" s="274"/>
      <c r="E889" s="274"/>
      <c r="F889" s="274"/>
      <c r="G889" s="274"/>
      <c r="H889" s="274"/>
      <c r="I889" s="274"/>
      <c r="J889" s="274"/>
      <c r="K889" s="275"/>
      <c r="L889" s="98"/>
      <c r="M889" s="159"/>
      <c r="N889" s="99"/>
      <c r="O889" s="272"/>
      <c r="P889" s="273"/>
      <c r="Q889" s="274"/>
      <c r="R889" s="274"/>
      <c r="S889" s="274"/>
      <c r="T889" s="274"/>
      <c r="U889" s="274"/>
      <c r="V889" s="274"/>
      <c r="W889" s="274"/>
      <c r="X889" s="275"/>
      <c r="Y889" s="143"/>
    </row>
    <row r="890" spans="2:25" ht="15" customHeight="1">
      <c r="B890" s="263" t="s">
        <v>163</v>
      </c>
      <c r="C890" s="276">
        <f>VLOOKUP(B848,'1ここに記入'!$A$13:$M$246,5)</f>
        <v>0</v>
      </c>
      <c r="D890" s="279" t="str">
        <f>VLOOKUP(B848,'1ここに記入'!$A$13:$M$246,6)</f>
        <v>　</v>
      </c>
      <c r="E890" s="282" t="s">
        <v>164</v>
      </c>
      <c r="F890" s="276">
        <f>VLOOKUP(B848,'1ここに記入'!$A$13:$M$246,8)</f>
        <v>0</v>
      </c>
      <c r="G890" s="285" t="e">
        <f>VLOOKUP(F885,'1ここに記入'!$A$13:$M$246,2)</f>
        <v>#N/A</v>
      </c>
      <c r="H890" s="285" t="e">
        <f>VLOOKUP(G885,'1ここに記入'!$A$13:$M$246,2)</f>
        <v>#N/A</v>
      </c>
      <c r="I890" s="285" t="e">
        <f>VLOOKUP(H885,'1ここに記入'!$A$13:$M$246,2)</f>
        <v>#N/A</v>
      </c>
      <c r="J890" s="285" t="e">
        <f>VLOOKUP(I885,'1ここに記入'!$A$13:$M$246,2)</f>
        <v>#N/A</v>
      </c>
      <c r="K890" s="279" t="e">
        <f>VLOOKUP(J885,'1ここに記入'!$A$13:$M$246,2)</f>
        <v>#N/A</v>
      </c>
      <c r="L890" s="102"/>
      <c r="M890" s="162"/>
      <c r="N890" s="103"/>
      <c r="O890" s="263" t="s">
        <v>163</v>
      </c>
      <c r="P890" s="276">
        <f>VLOOKUP(O848,'1ここに記入'!$A$13:$M$246,5)</f>
        <v>0</v>
      </c>
      <c r="Q890" s="279" t="str">
        <f>VLOOKUP(O848,'1ここに記入'!$A$13:$M$246,6)</f>
        <v>　</v>
      </c>
      <c r="R890" s="282" t="s">
        <v>164</v>
      </c>
      <c r="S890" s="276">
        <f>VLOOKUP(O848,'1ここに記入'!$A$13:$M$246,8)</f>
        <v>0</v>
      </c>
      <c r="T890" s="285" t="e">
        <f>VLOOKUP(S885,'1ここに記入'!$A$13:$M$246,2)</f>
        <v>#N/A</v>
      </c>
      <c r="U890" s="285" t="e">
        <f>VLOOKUP(T885,'1ここに記入'!$A$13:$M$246,2)</f>
        <v>#N/A</v>
      </c>
      <c r="V890" s="285" t="e">
        <f>VLOOKUP(U885,'1ここに記入'!$A$13:$M$246,2)</f>
        <v>#N/A</v>
      </c>
      <c r="W890" s="285" t="e">
        <f>VLOOKUP(V885,'1ここに記入'!$A$13:$M$246,2)</f>
        <v>#N/A</v>
      </c>
      <c r="X890" s="279" t="e">
        <f>VLOOKUP(W885,'1ここに記入'!$A$13:$M$246,2)</f>
        <v>#N/A</v>
      </c>
      <c r="Y890" s="143"/>
    </row>
    <row r="891" spans="2:25" ht="15" customHeight="1">
      <c r="B891" s="264"/>
      <c r="C891" s="277"/>
      <c r="D891" s="280"/>
      <c r="E891" s="283"/>
      <c r="F891" s="277"/>
      <c r="G891" s="286"/>
      <c r="H891" s="286"/>
      <c r="I891" s="286"/>
      <c r="J891" s="286"/>
      <c r="K891" s="280"/>
      <c r="L891" s="102"/>
      <c r="M891" s="162"/>
      <c r="N891" s="103"/>
      <c r="O891" s="264"/>
      <c r="P891" s="277"/>
      <c r="Q891" s="280"/>
      <c r="R891" s="283"/>
      <c r="S891" s="277"/>
      <c r="T891" s="286"/>
      <c r="U891" s="286"/>
      <c r="V891" s="286"/>
      <c r="W891" s="286"/>
      <c r="X891" s="280"/>
      <c r="Y891" s="143"/>
    </row>
    <row r="892" spans="2:25" ht="15" customHeight="1" thickBot="1">
      <c r="B892" s="288"/>
      <c r="C892" s="278"/>
      <c r="D892" s="281"/>
      <c r="E892" s="284"/>
      <c r="F892" s="278"/>
      <c r="G892" s="287"/>
      <c r="H892" s="287"/>
      <c r="I892" s="287"/>
      <c r="J892" s="287"/>
      <c r="K892" s="281"/>
      <c r="L892" s="102"/>
      <c r="M892" s="162"/>
      <c r="N892" s="103"/>
      <c r="O892" s="288"/>
      <c r="P892" s="278"/>
      <c r="Q892" s="281"/>
      <c r="R892" s="284"/>
      <c r="S892" s="278"/>
      <c r="T892" s="287"/>
      <c r="U892" s="287"/>
      <c r="V892" s="287"/>
      <c r="W892" s="287"/>
      <c r="X892" s="281"/>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20"/>
      <c r="E894" s="320"/>
      <c r="F894" s="320"/>
      <c r="G894" s="320"/>
      <c r="H894" s="320"/>
      <c r="I894" s="320"/>
      <c r="J894" s="320"/>
      <c r="K894" s="320"/>
      <c r="L894" s="104"/>
      <c r="M894" s="157"/>
      <c r="N894" s="104"/>
      <c r="O894" s="117" t="s">
        <v>213</v>
      </c>
      <c r="P894" s="325" t="str">
        <f>'1ここに記入'!$B$3&amp;"滋賀県教育美術展出品票"</f>
        <v>第72回滋賀県教育美術展出品票</v>
      </c>
      <c r="Q894" s="320"/>
      <c r="R894" s="320"/>
      <c r="S894" s="320"/>
      <c r="T894" s="320"/>
      <c r="U894" s="320"/>
      <c r="V894" s="320"/>
      <c r="W894" s="320"/>
      <c r="X894" s="320"/>
    </row>
    <row r="895" spans="2:25" ht="15" customHeight="1">
      <c r="B895" s="327">
        <v>39</v>
      </c>
      <c r="C895" s="325"/>
      <c r="D895" s="320"/>
      <c r="E895" s="320"/>
      <c r="F895" s="320"/>
      <c r="G895" s="320"/>
      <c r="H895" s="320"/>
      <c r="I895" s="320"/>
      <c r="J895" s="320"/>
      <c r="K895" s="320"/>
      <c r="L895" s="104"/>
      <c r="M895" s="157"/>
      <c r="N895" s="104"/>
      <c r="O895" s="327">
        <v>40</v>
      </c>
      <c r="P895" s="325"/>
      <c r="Q895" s="320"/>
      <c r="R895" s="320"/>
      <c r="S895" s="320"/>
      <c r="T895" s="320"/>
      <c r="U895" s="320"/>
      <c r="V895" s="320"/>
      <c r="W895" s="320"/>
      <c r="X895" s="320"/>
    </row>
    <row r="896" spans="2:25" ht="15" customHeight="1" thickBot="1">
      <c r="B896" s="328"/>
      <c r="C896" s="325"/>
      <c r="D896" s="320"/>
      <c r="E896" s="320"/>
      <c r="F896" s="320"/>
      <c r="G896" s="320"/>
      <c r="H896" s="326"/>
      <c r="I896" s="326"/>
      <c r="J896" s="326"/>
      <c r="K896" s="326"/>
      <c r="L896" s="104"/>
      <c r="M896" s="157"/>
      <c r="N896" s="104"/>
      <c r="O896" s="328"/>
      <c r="P896" s="325"/>
      <c r="Q896" s="320"/>
      <c r="R896" s="320"/>
      <c r="S896" s="320"/>
      <c r="T896" s="320"/>
      <c r="U896" s="326"/>
      <c r="V896" s="326"/>
      <c r="W896" s="326"/>
      <c r="X896" s="326"/>
    </row>
    <row r="897" spans="2:24" ht="15" customHeight="1" thickTop="1" thickBot="1">
      <c r="B897" s="144" t="s">
        <v>157</v>
      </c>
      <c r="C897" s="289">
        <f>VLOOKUP(B895,'1ここに記入'!$A$13:$M$246,2)</f>
        <v>0</v>
      </c>
      <c r="D897" s="289">
        <f>VLOOKUP(B895,'1ここに記入'!$A$13:$M$246,3)</f>
        <v>0</v>
      </c>
      <c r="E897" s="289">
        <f>VLOOKUP(B895,'1ここに記入'!$A$13:$M$246,4)</f>
        <v>0</v>
      </c>
      <c r="F897" s="289">
        <f>VLOOKUP(B895,'1ここに記入'!$A$13:$M$246,5)</f>
        <v>0</v>
      </c>
      <c r="G897" s="289" t="str">
        <f>VLOOKUP(B895,'1ここに記入'!$A$13:$M$246,13)</f>
        <v>00</v>
      </c>
      <c r="H897" s="290" t="e">
        <f>'1ここに記入'!$H$10</f>
        <v>#N/A</v>
      </c>
      <c r="I897" s="291"/>
      <c r="J897" s="291"/>
      <c r="K897" s="292" t="s">
        <v>158</v>
      </c>
      <c r="L897" s="118"/>
      <c r="M897" s="158"/>
      <c r="N897" s="32"/>
      <c r="O897" s="144" t="s">
        <v>157</v>
      </c>
      <c r="P897" s="289">
        <f>VLOOKUP(O895,'1ここに記入'!$A$13:$M$246,2)</f>
        <v>0</v>
      </c>
      <c r="Q897" s="289">
        <f>VLOOKUP(O895,'1ここに記入'!$A$13:$M$246,3)</f>
        <v>0</v>
      </c>
      <c r="R897" s="289">
        <f>VLOOKUP(O895,'1ここに記入'!$A$13:$M$246,4)</f>
        <v>0</v>
      </c>
      <c r="S897" s="289">
        <f>VLOOKUP(O895,'1ここに記入'!$A$13:$M$246,5)</f>
        <v>0</v>
      </c>
      <c r="T897" s="289" t="str">
        <f>VLOOKUP(O895,'1ここに記入'!$A$13:$M$246,13)</f>
        <v>00</v>
      </c>
      <c r="U897" s="290" t="e">
        <f>'1ここに記入'!$H$10</f>
        <v>#N/A</v>
      </c>
      <c r="V897" s="291"/>
      <c r="W897" s="291"/>
      <c r="X897" s="292" t="s">
        <v>158</v>
      </c>
    </row>
    <row r="898" spans="2:24" ht="15" customHeight="1" thickTop="1" thickBot="1">
      <c r="B898" s="145"/>
      <c r="C898" s="289"/>
      <c r="D898" s="289"/>
      <c r="E898" s="289"/>
      <c r="F898" s="289"/>
      <c r="G898" s="289"/>
      <c r="H898" s="290"/>
      <c r="I898" s="291"/>
      <c r="J898" s="291"/>
      <c r="K898" s="292"/>
      <c r="L898" s="118"/>
      <c r="M898" s="158"/>
      <c r="N898" s="32"/>
      <c r="O898" s="145"/>
      <c r="P898" s="289"/>
      <c r="Q898" s="289"/>
      <c r="R898" s="289"/>
      <c r="S898" s="289"/>
      <c r="T898" s="289"/>
      <c r="U898" s="290"/>
      <c r="V898" s="291"/>
      <c r="W898" s="291"/>
      <c r="X898" s="292"/>
    </row>
    <row r="899" spans="2:24" ht="15" customHeight="1" thickTop="1" thickBot="1">
      <c r="B899" s="146" t="s">
        <v>159</v>
      </c>
      <c r="C899" s="289"/>
      <c r="D899" s="289"/>
      <c r="E899" s="289"/>
      <c r="F899" s="289"/>
      <c r="G899" s="289"/>
      <c r="H899" s="290"/>
      <c r="I899" s="291"/>
      <c r="J899" s="291"/>
      <c r="K899" s="292"/>
      <c r="L899" s="118"/>
      <c r="M899" s="158"/>
      <c r="N899" s="32"/>
      <c r="O899" s="146" t="s">
        <v>159</v>
      </c>
      <c r="P899" s="289"/>
      <c r="Q899" s="289"/>
      <c r="R899" s="289"/>
      <c r="S899" s="289"/>
      <c r="T899" s="289"/>
      <c r="U899" s="290"/>
      <c r="V899" s="291"/>
      <c r="W899" s="291"/>
      <c r="X899" s="292"/>
    </row>
    <row r="900" spans="2:24" ht="15" customHeight="1" thickTop="1">
      <c r="B900" s="264" t="s">
        <v>160</v>
      </c>
      <c r="C900" s="277" t="e">
        <f>'1ここに記入'!$G$10</f>
        <v>#N/A</v>
      </c>
      <c r="D900" s="286"/>
      <c r="E900" s="280"/>
      <c r="F900" s="264" t="s">
        <v>161</v>
      </c>
      <c r="G900" s="296" t="e">
        <f>'1ここに記入'!$I$10</f>
        <v>#N/A</v>
      </c>
      <c r="H900" s="297"/>
      <c r="I900" s="297"/>
      <c r="J900" s="297"/>
      <c r="K900" s="298"/>
      <c r="L900" s="100"/>
      <c r="M900" s="159"/>
      <c r="N900" s="99"/>
      <c r="O900" s="264" t="s">
        <v>160</v>
      </c>
      <c r="P900" s="277" t="e">
        <f>'1ここに記入'!$G$10</f>
        <v>#N/A</v>
      </c>
      <c r="Q900" s="286"/>
      <c r="R900" s="280"/>
      <c r="S900" s="264" t="s">
        <v>161</v>
      </c>
      <c r="T900" s="296" t="e">
        <f>'1ここに記入'!$I$10</f>
        <v>#N/A</v>
      </c>
      <c r="U900" s="297"/>
      <c r="V900" s="297"/>
      <c r="W900" s="297"/>
      <c r="X900" s="298"/>
    </row>
    <row r="901" spans="2:24" ht="15" customHeight="1">
      <c r="B901" s="264"/>
      <c r="C901" s="277"/>
      <c r="D901" s="286"/>
      <c r="E901" s="280"/>
      <c r="F901" s="264"/>
      <c r="G901" s="296"/>
      <c r="H901" s="297"/>
      <c r="I901" s="297"/>
      <c r="J901" s="297"/>
      <c r="K901" s="298"/>
      <c r="L901" s="101"/>
      <c r="M901" s="159"/>
      <c r="N901" s="99"/>
      <c r="O901" s="264"/>
      <c r="P901" s="277"/>
      <c r="Q901" s="286"/>
      <c r="R901" s="280"/>
      <c r="S901" s="264"/>
      <c r="T901" s="296"/>
      <c r="U901" s="297"/>
      <c r="V901" s="297"/>
      <c r="W901" s="297"/>
      <c r="X901" s="298"/>
    </row>
    <row r="902" spans="2:24" ht="15" customHeight="1">
      <c r="B902" s="264"/>
      <c r="C902" s="277"/>
      <c r="D902" s="286"/>
      <c r="E902" s="280"/>
      <c r="F902" s="264"/>
      <c r="G902" s="296"/>
      <c r="H902" s="297"/>
      <c r="I902" s="297"/>
      <c r="J902" s="297"/>
      <c r="K902" s="298"/>
      <c r="L902" s="101"/>
      <c r="M902" s="159"/>
      <c r="N902" s="99"/>
      <c r="O902" s="264"/>
      <c r="P902" s="277"/>
      <c r="Q902" s="286"/>
      <c r="R902" s="280"/>
      <c r="S902" s="264"/>
      <c r="T902" s="296"/>
      <c r="U902" s="297"/>
      <c r="V902" s="297"/>
      <c r="W902" s="297"/>
      <c r="X902" s="298"/>
    </row>
    <row r="903" spans="2:24" ht="15" customHeight="1" thickBot="1">
      <c r="B903" s="288"/>
      <c r="C903" s="278"/>
      <c r="D903" s="287"/>
      <c r="E903" s="281"/>
      <c r="F903" s="288"/>
      <c r="G903" s="299"/>
      <c r="H903" s="300"/>
      <c r="I903" s="300"/>
      <c r="J903" s="300"/>
      <c r="K903" s="301"/>
      <c r="L903" s="101"/>
      <c r="M903" s="159"/>
      <c r="N903" s="99"/>
      <c r="O903" s="288"/>
      <c r="P903" s="278"/>
      <c r="Q903" s="287"/>
      <c r="R903" s="281"/>
      <c r="S903" s="288"/>
      <c r="T903" s="299"/>
      <c r="U903" s="300"/>
      <c r="V903" s="300"/>
      <c r="W903" s="300"/>
      <c r="X903" s="301"/>
    </row>
    <row r="904" spans="2:24" ht="15" customHeight="1">
      <c r="B904" s="263" t="s">
        <v>162</v>
      </c>
      <c r="C904" s="265">
        <f>VLOOKUP(B895,'1ここに記入'!$A$13:$M$246,10)</f>
        <v>0</v>
      </c>
      <c r="D904" s="266"/>
      <c r="E904" s="266"/>
      <c r="F904" s="266"/>
      <c r="G904" s="266"/>
      <c r="H904" s="266"/>
      <c r="I904" s="267"/>
      <c r="J904" s="263" t="s">
        <v>203</v>
      </c>
      <c r="K904" s="321">
        <f>VLOOKUP(B895,'1ここに記入'!$A$13:$M$246,12)</f>
        <v>0</v>
      </c>
      <c r="L904" s="34"/>
      <c r="M904" s="160"/>
      <c r="N904" s="36"/>
      <c r="O904" s="263" t="s">
        <v>162</v>
      </c>
      <c r="P904" s="265">
        <f>VLOOKUP(O895,'1ここに記入'!$A$13:$M$246,10)</f>
        <v>0</v>
      </c>
      <c r="Q904" s="266"/>
      <c r="R904" s="266"/>
      <c r="S904" s="266"/>
      <c r="T904" s="266"/>
      <c r="U904" s="266"/>
      <c r="V904" s="267"/>
      <c r="W904" s="263" t="s">
        <v>203</v>
      </c>
      <c r="X904" s="321">
        <f>VLOOKUP(O895,'1ここに記入'!$A$13:$M$246,12)</f>
        <v>0</v>
      </c>
    </row>
    <row r="905" spans="2:24" ht="15" customHeight="1">
      <c r="B905" s="264"/>
      <c r="C905" s="268"/>
      <c r="D905" s="269"/>
      <c r="E905" s="269"/>
      <c r="F905" s="269"/>
      <c r="G905" s="269"/>
      <c r="H905" s="269"/>
      <c r="I905" s="270"/>
      <c r="J905" s="264"/>
      <c r="K905" s="322"/>
      <c r="L905" s="34"/>
      <c r="M905" s="160"/>
      <c r="N905" s="36"/>
      <c r="O905" s="264"/>
      <c r="P905" s="268"/>
      <c r="Q905" s="269"/>
      <c r="R905" s="269"/>
      <c r="S905" s="269"/>
      <c r="T905" s="269"/>
      <c r="U905" s="269"/>
      <c r="V905" s="270"/>
      <c r="W905" s="264"/>
      <c r="X905" s="322"/>
    </row>
    <row r="906" spans="2:24" ht="15" customHeight="1">
      <c r="B906" s="264"/>
      <c r="C906" s="268"/>
      <c r="D906" s="269"/>
      <c r="E906" s="269"/>
      <c r="F906" s="269"/>
      <c r="G906" s="269"/>
      <c r="H906" s="269"/>
      <c r="I906" s="270"/>
      <c r="J906" s="264"/>
      <c r="K906" s="322"/>
      <c r="L906" s="130"/>
      <c r="M906" s="161"/>
      <c r="N906" s="38"/>
      <c r="O906" s="264"/>
      <c r="P906" s="268"/>
      <c r="Q906" s="269"/>
      <c r="R906" s="269"/>
      <c r="S906" s="269"/>
      <c r="T906" s="269"/>
      <c r="U906" s="269"/>
      <c r="V906" s="270"/>
      <c r="W906" s="264"/>
      <c r="X906" s="322"/>
    </row>
    <row r="907" spans="2:24" ht="15" customHeight="1">
      <c r="B907" s="264"/>
      <c r="C907" s="268"/>
      <c r="D907" s="269"/>
      <c r="E907" s="269"/>
      <c r="F907" s="269"/>
      <c r="G907" s="269"/>
      <c r="H907" s="269"/>
      <c r="I907" s="270"/>
      <c r="J907" s="264"/>
      <c r="K907" s="322"/>
      <c r="L907" s="130"/>
      <c r="M907" s="161"/>
      <c r="N907" s="38"/>
      <c r="O907" s="264"/>
      <c r="P907" s="268"/>
      <c r="Q907" s="269"/>
      <c r="R907" s="269"/>
      <c r="S907" s="269"/>
      <c r="T907" s="269"/>
      <c r="U907" s="269"/>
      <c r="V907" s="270"/>
      <c r="W907" s="264"/>
      <c r="X907" s="322"/>
    </row>
    <row r="908" spans="2:24" ht="15" customHeight="1">
      <c r="B908" s="271" t="s">
        <v>1881</v>
      </c>
      <c r="C908" s="268">
        <f>VLOOKUP(B895,'1ここに記入'!$A$13:$M$246,11)</f>
        <v>0</v>
      </c>
      <c r="D908" s="269"/>
      <c r="E908" s="269"/>
      <c r="F908" s="269"/>
      <c r="G908" s="269"/>
      <c r="H908" s="269"/>
      <c r="I908" s="270"/>
      <c r="J908" s="264"/>
      <c r="K908" s="322"/>
      <c r="L908" s="130"/>
      <c r="M908" s="161"/>
      <c r="N908" s="38"/>
      <c r="O908" s="271" t="s">
        <v>1881</v>
      </c>
      <c r="P908" s="268">
        <f>VLOOKUP(O895,'1ここに記入'!$A$13:$M$246,11)</f>
        <v>0</v>
      </c>
      <c r="Q908" s="269"/>
      <c r="R908" s="269"/>
      <c r="S908" s="269"/>
      <c r="T908" s="269"/>
      <c r="U908" s="269"/>
      <c r="V908" s="270"/>
      <c r="W908" s="264"/>
      <c r="X908" s="322"/>
    </row>
    <row r="909" spans="2:24" ht="15" customHeight="1">
      <c r="B909" s="271"/>
      <c r="C909" s="268"/>
      <c r="D909" s="269"/>
      <c r="E909" s="269"/>
      <c r="F909" s="269"/>
      <c r="G909" s="269"/>
      <c r="H909" s="269"/>
      <c r="I909" s="270"/>
      <c r="J909" s="264"/>
      <c r="K909" s="322"/>
      <c r="L909" s="130"/>
      <c r="M909" s="161"/>
      <c r="N909" s="38"/>
      <c r="O909" s="271"/>
      <c r="P909" s="268"/>
      <c r="Q909" s="269"/>
      <c r="R909" s="269"/>
      <c r="S909" s="269"/>
      <c r="T909" s="269"/>
      <c r="U909" s="269"/>
      <c r="V909" s="270"/>
      <c r="W909" s="264"/>
      <c r="X909" s="322"/>
    </row>
    <row r="910" spans="2:24" ht="15" customHeight="1">
      <c r="B910" s="271"/>
      <c r="C910" s="268"/>
      <c r="D910" s="269"/>
      <c r="E910" s="269"/>
      <c r="F910" s="269"/>
      <c r="G910" s="269"/>
      <c r="H910" s="269"/>
      <c r="I910" s="270"/>
      <c r="J910" s="264"/>
      <c r="K910" s="322"/>
      <c r="L910" s="130"/>
      <c r="M910" s="161"/>
      <c r="N910" s="38"/>
      <c r="O910" s="271"/>
      <c r="P910" s="268"/>
      <c r="Q910" s="269"/>
      <c r="R910" s="269"/>
      <c r="S910" s="269"/>
      <c r="T910" s="269"/>
      <c r="U910" s="269"/>
      <c r="V910" s="270"/>
      <c r="W910" s="264"/>
      <c r="X910" s="322"/>
    </row>
    <row r="911" spans="2:24" ht="15" customHeight="1" thickBot="1">
      <c r="B911" s="272"/>
      <c r="C911" s="273"/>
      <c r="D911" s="274"/>
      <c r="E911" s="274"/>
      <c r="F911" s="274"/>
      <c r="G911" s="274"/>
      <c r="H911" s="274"/>
      <c r="I911" s="275"/>
      <c r="J911" s="288"/>
      <c r="K911" s="323"/>
      <c r="L911" s="130"/>
      <c r="M911" s="161"/>
      <c r="N911" s="38"/>
      <c r="O911" s="272"/>
      <c r="P911" s="273"/>
      <c r="Q911" s="274"/>
      <c r="R911" s="274"/>
      <c r="S911" s="274"/>
      <c r="T911" s="274"/>
      <c r="U911" s="274"/>
      <c r="V911" s="275"/>
      <c r="W911" s="288"/>
      <c r="X911" s="323"/>
    </row>
    <row r="912" spans="2:24" ht="15" customHeight="1">
      <c r="B912" s="263" t="s">
        <v>163</v>
      </c>
      <c r="C912" s="276">
        <f>VLOOKUP(B895,'1ここに記入'!$A$13:$M$246,5)</f>
        <v>0</v>
      </c>
      <c r="D912" s="279" t="str">
        <f>VLOOKUP(B895,'1ここに記入'!$A$13:$M$246,6)</f>
        <v>　</v>
      </c>
      <c r="E912" s="282" t="s">
        <v>164</v>
      </c>
      <c r="F912" s="276">
        <f>VLOOKUP(B895,'1ここに記入'!$A$13:$M$246,8)</f>
        <v>0</v>
      </c>
      <c r="G912" s="285" t="e">
        <f>VLOOKUP(F906,'1ここに記入'!$A$13:$M$246,2)</f>
        <v>#N/A</v>
      </c>
      <c r="H912" s="285" t="e">
        <f>VLOOKUP(G906,'1ここに記入'!$A$13:$M$246,2)</f>
        <v>#N/A</v>
      </c>
      <c r="I912" s="285" t="e">
        <f>VLOOKUP(H906,'1ここに記入'!$A$13:$M$246,2)</f>
        <v>#N/A</v>
      </c>
      <c r="J912" s="285" t="e">
        <f>VLOOKUP(I906,'1ここに記入'!$A$13:$M$246,2)</f>
        <v>#N/A</v>
      </c>
      <c r="K912" s="279" t="e">
        <f>VLOOKUP(J906,'1ここに記入'!$A$13:$M$246,2)</f>
        <v>#N/A</v>
      </c>
      <c r="L912" s="98"/>
      <c r="M912" s="159"/>
      <c r="N912" s="99"/>
      <c r="O912" s="263" t="s">
        <v>163</v>
      </c>
      <c r="P912" s="276">
        <f>VLOOKUP(O895,'1ここに記入'!$A$13:$M$246,5)</f>
        <v>0</v>
      </c>
      <c r="Q912" s="279" t="str">
        <f>VLOOKUP(O895,'1ここに記入'!$A$13:$M$246,6)</f>
        <v>　</v>
      </c>
      <c r="R912" s="282" t="s">
        <v>164</v>
      </c>
      <c r="S912" s="276">
        <f>VLOOKUP(O895,'1ここに記入'!$A$13:$M$246,8)</f>
        <v>0</v>
      </c>
      <c r="T912" s="285" t="e">
        <f>VLOOKUP(S906,'1ここに記入'!$A$13:$M$246,2)</f>
        <v>#N/A</v>
      </c>
      <c r="U912" s="285" t="e">
        <f>VLOOKUP(T906,'1ここに記入'!$A$13:$M$246,2)</f>
        <v>#N/A</v>
      </c>
      <c r="V912" s="285" t="e">
        <f>VLOOKUP(U906,'1ここに記入'!$A$13:$M$246,2)</f>
        <v>#N/A</v>
      </c>
      <c r="W912" s="285" t="e">
        <f>VLOOKUP(V906,'1ここに記入'!$A$13:$M$246,2)</f>
        <v>#N/A</v>
      </c>
      <c r="X912" s="279" t="e">
        <f>VLOOKUP(W906,'1ここに記入'!$A$13:$M$246,2)</f>
        <v>#N/A</v>
      </c>
    </row>
    <row r="913" spans="2:25" ht="15" customHeight="1">
      <c r="B913" s="264"/>
      <c r="C913" s="277"/>
      <c r="D913" s="280"/>
      <c r="E913" s="283"/>
      <c r="F913" s="277"/>
      <c r="G913" s="286"/>
      <c r="H913" s="286"/>
      <c r="I913" s="286"/>
      <c r="J913" s="286"/>
      <c r="K913" s="280"/>
      <c r="L913" s="98"/>
      <c r="M913" s="159"/>
      <c r="N913" s="99"/>
      <c r="O913" s="264"/>
      <c r="P913" s="277"/>
      <c r="Q913" s="280"/>
      <c r="R913" s="283"/>
      <c r="S913" s="277"/>
      <c r="T913" s="286"/>
      <c r="U913" s="286"/>
      <c r="V913" s="286"/>
      <c r="W913" s="286"/>
      <c r="X913" s="280"/>
    </row>
    <row r="914" spans="2:25" ht="15" customHeight="1">
      <c r="B914" s="264"/>
      <c r="C914" s="277"/>
      <c r="D914" s="280"/>
      <c r="E914" s="283"/>
      <c r="F914" s="277"/>
      <c r="G914" s="286"/>
      <c r="H914" s="286"/>
      <c r="I914" s="286"/>
      <c r="J914" s="286"/>
      <c r="K914" s="280"/>
      <c r="L914" s="98"/>
      <c r="M914" s="159"/>
      <c r="N914" s="99"/>
      <c r="O914" s="264"/>
      <c r="P914" s="277"/>
      <c r="Q914" s="280"/>
      <c r="R914" s="283"/>
      <c r="S914" s="277"/>
      <c r="T914" s="286"/>
      <c r="U914" s="286"/>
      <c r="V914" s="286"/>
      <c r="W914" s="286"/>
      <c r="X914" s="280"/>
    </row>
    <row r="915" spans="2:25" ht="15" customHeight="1" thickBot="1">
      <c r="B915" s="288"/>
      <c r="C915" s="278"/>
      <c r="D915" s="281"/>
      <c r="E915" s="284"/>
      <c r="F915" s="278"/>
      <c r="G915" s="287"/>
      <c r="H915" s="286"/>
      <c r="I915" s="286"/>
      <c r="J915" s="286"/>
      <c r="K915" s="280"/>
      <c r="L915" s="98"/>
      <c r="M915" s="159"/>
      <c r="N915" s="99"/>
      <c r="O915" s="288"/>
      <c r="P915" s="278"/>
      <c r="Q915" s="281"/>
      <c r="R915" s="284"/>
      <c r="S915" s="278"/>
      <c r="T915" s="287"/>
      <c r="U915" s="286"/>
      <c r="V915" s="286"/>
      <c r="W915" s="286"/>
      <c r="X915" s="280"/>
    </row>
    <row r="916" spans="2:25" ht="15" customHeight="1" thickTop="1">
      <c r="B916" s="263" t="s">
        <v>165</v>
      </c>
      <c r="C916" s="293">
        <f>VLOOKUP(B895,'1ここに記入'!$A$13:$M$246,9)</f>
        <v>0</v>
      </c>
      <c r="D916" s="294" t="e">
        <f>VLOOKUP(C914,'1ここに記入'!$A$13:$M$246,2)</f>
        <v>#N/A</v>
      </c>
      <c r="E916" s="294" t="e">
        <f>VLOOKUP(D914,'1ここに記入'!$A$13:$M$246,2)</f>
        <v>#N/A</v>
      </c>
      <c r="F916" s="294" t="e">
        <f>VLOOKUP(E914,'1ここに記入'!$A$13:$M$246,2)</f>
        <v>#N/A</v>
      </c>
      <c r="G916" s="302" t="e">
        <f>VLOOKUP(F914,'1ここに記入'!$A$13:$M$246,2)</f>
        <v>#N/A</v>
      </c>
      <c r="H916" s="305" t="s">
        <v>167</v>
      </c>
      <c r="I916" s="308">
        <f>'1ここに記入'!$G$9</f>
        <v>0</v>
      </c>
      <c r="J916" s="309"/>
      <c r="K916" s="310"/>
      <c r="L916" s="102"/>
      <c r="M916" s="162"/>
      <c r="N916" s="103"/>
      <c r="O916" s="263" t="s">
        <v>165</v>
      </c>
      <c r="P916" s="293">
        <f>VLOOKUP(O895,'1ここに記入'!$A$13:$M$246,9)</f>
        <v>0</v>
      </c>
      <c r="Q916" s="294" t="e">
        <f>VLOOKUP(P914,'1ここに記入'!$A$13:$M$246,2)</f>
        <v>#N/A</v>
      </c>
      <c r="R916" s="294" t="e">
        <f>VLOOKUP(Q914,'1ここに記入'!$A$13:$M$246,2)</f>
        <v>#N/A</v>
      </c>
      <c r="S916" s="294" t="e">
        <f>VLOOKUP(R914,'1ここに記入'!$A$13:$M$246,2)</f>
        <v>#N/A</v>
      </c>
      <c r="T916" s="302" t="e">
        <f>VLOOKUP(S914,'1ここに記入'!$A$13:$M$246,2)</f>
        <v>#N/A</v>
      </c>
      <c r="U916" s="305" t="s">
        <v>167</v>
      </c>
      <c r="V916" s="308">
        <f>'1ここに記入'!$G$9</f>
        <v>0</v>
      </c>
      <c r="W916" s="309"/>
      <c r="X916" s="310"/>
    </row>
    <row r="917" spans="2:25" ht="15" customHeight="1">
      <c r="B917" s="264"/>
      <c r="C917" s="296"/>
      <c r="D917" s="297"/>
      <c r="E917" s="297"/>
      <c r="F917" s="297"/>
      <c r="G917" s="303"/>
      <c r="H917" s="306"/>
      <c r="I917" s="311"/>
      <c r="J917" s="312"/>
      <c r="K917" s="313"/>
      <c r="L917" s="102"/>
      <c r="M917" s="162"/>
      <c r="N917" s="103"/>
      <c r="O917" s="264"/>
      <c r="P917" s="296"/>
      <c r="Q917" s="297"/>
      <c r="R917" s="297"/>
      <c r="S917" s="297"/>
      <c r="T917" s="303"/>
      <c r="U917" s="306"/>
      <c r="V917" s="311"/>
      <c r="W917" s="312"/>
      <c r="X917" s="313"/>
    </row>
    <row r="918" spans="2:25" ht="15" customHeight="1" thickBot="1">
      <c r="B918" s="288"/>
      <c r="C918" s="299"/>
      <c r="D918" s="300"/>
      <c r="E918" s="300"/>
      <c r="F918" s="300"/>
      <c r="G918" s="304"/>
      <c r="H918" s="306"/>
      <c r="I918" s="311"/>
      <c r="J918" s="312"/>
      <c r="K918" s="313"/>
      <c r="L918" s="102"/>
      <c r="M918" s="162"/>
      <c r="N918" s="103"/>
      <c r="O918" s="288"/>
      <c r="P918" s="299"/>
      <c r="Q918" s="300"/>
      <c r="R918" s="300"/>
      <c r="S918" s="300"/>
      <c r="T918" s="304"/>
      <c r="U918" s="306"/>
      <c r="V918" s="311"/>
      <c r="W918" s="312"/>
      <c r="X918" s="313"/>
    </row>
    <row r="919" spans="2:25" ht="15" customHeight="1" thickBot="1">
      <c r="B919" s="317" t="s">
        <v>166</v>
      </c>
      <c r="C919" s="317"/>
      <c r="D919" s="317"/>
      <c r="E919" s="317"/>
      <c r="F919" s="317"/>
      <c r="G919" s="318"/>
      <c r="H919" s="307"/>
      <c r="I919" s="314"/>
      <c r="J919" s="315"/>
      <c r="K919" s="316"/>
      <c r="L919" s="102"/>
      <c r="M919" s="163"/>
      <c r="N919" s="41"/>
      <c r="O919" s="317" t="s">
        <v>166</v>
      </c>
      <c r="P919" s="317"/>
      <c r="Q919" s="317"/>
      <c r="R919" s="317"/>
      <c r="S919" s="317"/>
      <c r="T919" s="318"/>
      <c r="U919" s="307"/>
      <c r="V919" s="314"/>
      <c r="W919" s="315"/>
      <c r="X919" s="316"/>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324" t="s">
        <v>1982</v>
      </c>
      <c r="C922" s="324"/>
      <c r="D922" s="324"/>
      <c r="E922" s="324"/>
      <c r="F922" s="324"/>
      <c r="G922" s="324"/>
      <c r="H922" s="324"/>
      <c r="I922" s="324"/>
      <c r="J922" s="324"/>
      <c r="K922" s="324"/>
      <c r="L922" s="156"/>
      <c r="M922" s="164"/>
      <c r="N922" s="156"/>
      <c r="O922" s="324" t="s">
        <v>1982</v>
      </c>
      <c r="P922" s="324"/>
      <c r="Q922" s="324"/>
      <c r="R922" s="324"/>
      <c r="S922" s="324"/>
      <c r="T922" s="324"/>
      <c r="U922" s="324"/>
      <c r="V922" s="324"/>
      <c r="W922" s="324"/>
      <c r="X922" s="324"/>
    </row>
    <row r="923" spans="2:25" ht="15" customHeight="1">
      <c r="B923" s="132"/>
      <c r="C923" s="319" t="str">
        <f>'1ここに記入'!$B$3&amp;"県教美展　特選確認票"</f>
        <v>第72回県教美展　特選確認票</v>
      </c>
      <c r="D923" s="319"/>
      <c r="E923" s="319"/>
      <c r="F923" s="319"/>
      <c r="G923" s="319"/>
      <c r="H923" s="319"/>
      <c r="I923" s="319"/>
      <c r="J923" s="319"/>
      <c r="K923" s="319"/>
      <c r="L923" s="104"/>
      <c r="M923" s="157"/>
      <c r="N923" s="104"/>
      <c r="O923" s="132"/>
      <c r="P923" s="319" t="str">
        <f>'1ここに記入'!$B$3&amp;"県教美展　特選確認票"</f>
        <v>第72回県教美展　特選確認票</v>
      </c>
      <c r="Q923" s="319"/>
      <c r="R923" s="319"/>
      <c r="S923" s="319"/>
      <c r="T923" s="319"/>
      <c r="U923" s="319"/>
      <c r="V923" s="319"/>
      <c r="W923" s="319"/>
      <c r="X923" s="319"/>
    </row>
    <row r="924" spans="2:25" ht="15" customHeight="1" thickBot="1">
      <c r="B924" s="165"/>
      <c r="C924" s="320"/>
      <c r="D924" s="320"/>
      <c r="E924" s="320"/>
      <c r="F924" s="320"/>
      <c r="G924" s="320"/>
      <c r="H924" s="320"/>
      <c r="I924" s="320"/>
      <c r="J924" s="320"/>
      <c r="K924" s="320"/>
      <c r="L924" s="104"/>
      <c r="M924" s="157"/>
      <c r="N924" s="104"/>
      <c r="O924" s="165"/>
      <c r="P924" s="320"/>
      <c r="Q924" s="320"/>
      <c r="R924" s="320"/>
      <c r="S924" s="320"/>
      <c r="T924" s="320"/>
      <c r="U924" s="320"/>
      <c r="V924" s="320"/>
      <c r="W924" s="320"/>
      <c r="X924" s="320"/>
    </row>
    <row r="925" spans="2:25" ht="15" customHeight="1" thickTop="1" thickBot="1">
      <c r="B925" s="144" t="s">
        <v>157</v>
      </c>
      <c r="C925" s="289">
        <f>VLOOKUP(B895,'1ここに記入'!$A$13:$M$246,2)</f>
        <v>0</v>
      </c>
      <c r="D925" s="289">
        <f>VLOOKUP(B895,'1ここに記入'!$A$13:$M$246,3)</f>
        <v>0</v>
      </c>
      <c r="E925" s="289">
        <f>VLOOKUP(B895,'1ここに記入'!$A$13:$M$246,4)</f>
        <v>0</v>
      </c>
      <c r="F925" s="289">
        <f>VLOOKUP(B895,'1ここに記入'!$A$13:$M$246,5)</f>
        <v>0</v>
      </c>
      <c r="G925" s="289" t="str">
        <f>VLOOKUP(B895,'1ここに記入'!$A$13:$M$246,13)</f>
        <v>00</v>
      </c>
      <c r="H925" s="290" t="e">
        <f>'1ここに記入'!$H$10</f>
        <v>#N/A</v>
      </c>
      <c r="I925" s="291"/>
      <c r="J925" s="291"/>
      <c r="K925" s="292" t="s">
        <v>158</v>
      </c>
      <c r="L925" s="104"/>
      <c r="M925" s="157"/>
      <c r="N925" s="104"/>
      <c r="O925" s="144" t="s">
        <v>157</v>
      </c>
      <c r="P925" s="289">
        <f>VLOOKUP(O895,'1ここに記入'!$A$13:$M$246,2)</f>
        <v>0</v>
      </c>
      <c r="Q925" s="289">
        <f>VLOOKUP(O895,'1ここに記入'!$A$13:$M$246,3)</f>
        <v>0</v>
      </c>
      <c r="R925" s="289">
        <f>VLOOKUP(O895,'1ここに記入'!$A$13:$M$246,4)</f>
        <v>0</v>
      </c>
      <c r="S925" s="289">
        <f>VLOOKUP(O895,'1ここに記入'!$A$13:$M$246,5)</f>
        <v>0</v>
      </c>
      <c r="T925" s="289" t="str">
        <f>VLOOKUP(O895,'1ここに記入'!$A$13:$M$246,13)</f>
        <v>00</v>
      </c>
      <c r="U925" s="290" t="e">
        <f>'1ここに記入'!$H$10</f>
        <v>#N/A</v>
      </c>
      <c r="V925" s="291"/>
      <c r="W925" s="291"/>
      <c r="X925" s="292" t="s">
        <v>158</v>
      </c>
    </row>
    <row r="926" spans="2:25" ht="15" customHeight="1" thickTop="1" thickBot="1">
      <c r="B926" s="145"/>
      <c r="C926" s="289"/>
      <c r="D926" s="289"/>
      <c r="E926" s="289"/>
      <c r="F926" s="289"/>
      <c r="G926" s="289"/>
      <c r="H926" s="290"/>
      <c r="I926" s="291"/>
      <c r="J926" s="291"/>
      <c r="K926" s="292"/>
      <c r="L926" s="104"/>
      <c r="M926" s="157"/>
      <c r="N926" s="104"/>
      <c r="O926" s="145"/>
      <c r="P926" s="289"/>
      <c r="Q926" s="289"/>
      <c r="R926" s="289"/>
      <c r="S926" s="289"/>
      <c r="T926" s="289"/>
      <c r="U926" s="290"/>
      <c r="V926" s="291"/>
      <c r="W926" s="291"/>
      <c r="X926" s="292"/>
    </row>
    <row r="927" spans="2:25" ht="15" customHeight="1" thickTop="1" thickBot="1">
      <c r="B927" s="146" t="s">
        <v>159</v>
      </c>
      <c r="C927" s="289"/>
      <c r="D927" s="289"/>
      <c r="E927" s="289"/>
      <c r="F927" s="289"/>
      <c r="G927" s="289"/>
      <c r="H927" s="290"/>
      <c r="I927" s="291"/>
      <c r="J927" s="291"/>
      <c r="K927" s="292"/>
      <c r="L927" s="104"/>
      <c r="M927" s="157"/>
      <c r="N927" s="104"/>
      <c r="O927" s="146" t="s">
        <v>159</v>
      </c>
      <c r="P927" s="289"/>
      <c r="Q927" s="289"/>
      <c r="R927" s="289"/>
      <c r="S927" s="289"/>
      <c r="T927" s="289"/>
      <c r="U927" s="290"/>
      <c r="V927" s="291"/>
      <c r="W927" s="291"/>
      <c r="X927" s="292"/>
    </row>
    <row r="928" spans="2:25" ht="15" customHeight="1" thickTop="1">
      <c r="B928" s="263" t="s">
        <v>160</v>
      </c>
      <c r="C928" s="276" t="e">
        <f>'1ここに記入'!$G$10</f>
        <v>#N/A</v>
      </c>
      <c r="D928" s="285"/>
      <c r="E928" s="279"/>
      <c r="F928" s="263" t="s">
        <v>161</v>
      </c>
      <c r="G928" s="293" t="e">
        <f>'1ここに記入'!$I$10</f>
        <v>#N/A</v>
      </c>
      <c r="H928" s="294"/>
      <c r="I928" s="294"/>
      <c r="J928" s="294"/>
      <c r="K928" s="295"/>
      <c r="L928" s="100"/>
      <c r="M928" s="159"/>
      <c r="N928" s="99"/>
      <c r="O928" s="263" t="s">
        <v>160</v>
      </c>
      <c r="P928" s="276" t="e">
        <f>'1ここに記入'!$G$10</f>
        <v>#N/A</v>
      </c>
      <c r="Q928" s="285"/>
      <c r="R928" s="279"/>
      <c r="S928" s="263" t="s">
        <v>161</v>
      </c>
      <c r="T928" s="293" t="e">
        <f>'1ここに記入'!$I$10</f>
        <v>#N/A</v>
      </c>
      <c r="U928" s="294"/>
      <c r="V928" s="294"/>
      <c r="W928" s="294"/>
      <c r="X928" s="295"/>
      <c r="Y928" s="143"/>
    </row>
    <row r="929" spans="2:25" ht="15" customHeight="1">
      <c r="B929" s="264"/>
      <c r="C929" s="277"/>
      <c r="D929" s="286"/>
      <c r="E929" s="280"/>
      <c r="F929" s="264"/>
      <c r="G929" s="296"/>
      <c r="H929" s="297"/>
      <c r="I929" s="297"/>
      <c r="J929" s="297"/>
      <c r="K929" s="298"/>
      <c r="L929" s="101"/>
      <c r="M929" s="159"/>
      <c r="N929" s="99"/>
      <c r="O929" s="264"/>
      <c r="P929" s="277"/>
      <c r="Q929" s="286"/>
      <c r="R929" s="280"/>
      <c r="S929" s="264"/>
      <c r="T929" s="296"/>
      <c r="U929" s="297"/>
      <c r="V929" s="297"/>
      <c r="W929" s="297"/>
      <c r="X929" s="298"/>
      <c r="Y929" s="143"/>
    </row>
    <row r="930" spans="2:25" ht="15" customHeight="1" thickBot="1">
      <c r="B930" s="288"/>
      <c r="C930" s="278"/>
      <c r="D930" s="287"/>
      <c r="E930" s="281"/>
      <c r="F930" s="288"/>
      <c r="G930" s="299"/>
      <c r="H930" s="300"/>
      <c r="I930" s="300"/>
      <c r="J930" s="300"/>
      <c r="K930" s="301"/>
      <c r="L930" s="101"/>
      <c r="M930" s="159"/>
      <c r="N930" s="99"/>
      <c r="O930" s="288"/>
      <c r="P930" s="278"/>
      <c r="Q930" s="287"/>
      <c r="R930" s="281"/>
      <c r="S930" s="288"/>
      <c r="T930" s="299"/>
      <c r="U930" s="300"/>
      <c r="V930" s="300"/>
      <c r="W930" s="300"/>
      <c r="X930" s="301"/>
      <c r="Y930" s="143"/>
    </row>
    <row r="931" spans="2:25" ht="15" customHeight="1">
      <c r="B931" s="263" t="s">
        <v>162</v>
      </c>
      <c r="C931" s="265">
        <f>VLOOKUP(B895,'1ここに記入'!$A$13:$M$246,10)</f>
        <v>0</v>
      </c>
      <c r="D931" s="266"/>
      <c r="E931" s="266"/>
      <c r="F931" s="266"/>
      <c r="G931" s="266"/>
      <c r="H931" s="266"/>
      <c r="I931" s="266"/>
      <c r="J931" s="266"/>
      <c r="K931" s="267"/>
      <c r="L931" s="34"/>
      <c r="M931" s="160"/>
      <c r="N931" s="36"/>
      <c r="O931" s="263" t="s">
        <v>162</v>
      </c>
      <c r="P931" s="265">
        <f>VLOOKUP(O895,'1ここに記入'!$A$13:$M$246,10)</f>
        <v>0</v>
      </c>
      <c r="Q931" s="266"/>
      <c r="R931" s="266"/>
      <c r="S931" s="266"/>
      <c r="T931" s="266"/>
      <c r="U931" s="266"/>
      <c r="V931" s="266"/>
      <c r="W931" s="266"/>
      <c r="X931" s="267"/>
      <c r="Y931" s="143"/>
    </row>
    <row r="932" spans="2:25" ht="15" customHeight="1">
      <c r="B932" s="264"/>
      <c r="C932" s="268"/>
      <c r="D932" s="269"/>
      <c r="E932" s="269"/>
      <c r="F932" s="269"/>
      <c r="G932" s="269"/>
      <c r="H932" s="269"/>
      <c r="I932" s="269"/>
      <c r="J932" s="269"/>
      <c r="K932" s="270"/>
      <c r="L932" s="130"/>
      <c r="M932" s="161"/>
      <c r="N932" s="38"/>
      <c r="O932" s="264"/>
      <c r="P932" s="268"/>
      <c r="Q932" s="269"/>
      <c r="R932" s="269"/>
      <c r="S932" s="269"/>
      <c r="T932" s="269"/>
      <c r="U932" s="269"/>
      <c r="V932" s="269"/>
      <c r="W932" s="269"/>
      <c r="X932" s="270"/>
      <c r="Y932" s="143"/>
    </row>
    <row r="933" spans="2:25" ht="15" customHeight="1">
      <c r="B933" s="264"/>
      <c r="C933" s="268"/>
      <c r="D933" s="269"/>
      <c r="E933" s="269"/>
      <c r="F933" s="269"/>
      <c r="G933" s="269"/>
      <c r="H933" s="269"/>
      <c r="I933" s="269"/>
      <c r="J933" s="269"/>
      <c r="K933" s="270"/>
      <c r="L933" s="130"/>
      <c r="M933" s="161"/>
      <c r="N933" s="38"/>
      <c r="O933" s="264"/>
      <c r="P933" s="268"/>
      <c r="Q933" s="269"/>
      <c r="R933" s="269"/>
      <c r="S933" s="269"/>
      <c r="T933" s="269"/>
      <c r="U933" s="269"/>
      <c r="V933" s="269"/>
      <c r="W933" s="269"/>
      <c r="X933" s="270"/>
      <c r="Y933" s="143"/>
    </row>
    <row r="934" spans="2:25" ht="15" customHeight="1">
      <c r="B934" s="271" t="s">
        <v>1881</v>
      </c>
      <c r="C934" s="268">
        <f>VLOOKUP(B895,'1ここに記入'!$A$13:$M$246,11)</f>
        <v>0</v>
      </c>
      <c r="D934" s="269"/>
      <c r="E934" s="269"/>
      <c r="F934" s="269"/>
      <c r="G934" s="269"/>
      <c r="H934" s="269"/>
      <c r="I934" s="269"/>
      <c r="J934" s="269"/>
      <c r="K934" s="270"/>
      <c r="L934" s="98"/>
      <c r="M934" s="159"/>
      <c r="N934" s="99"/>
      <c r="O934" s="271" t="s">
        <v>1881</v>
      </c>
      <c r="P934" s="268">
        <f>VLOOKUP(O895,'1ここに記入'!$A$13:$M$246,11)</f>
        <v>0</v>
      </c>
      <c r="Q934" s="269"/>
      <c r="R934" s="269"/>
      <c r="S934" s="269"/>
      <c r="T934" s="269"/>
      <c r="U934" s="269"/>
      <c r="V934" s="269"/>
      <c r="W934" s="269"/>
      <c r="X934" s="270"/>
      <c r="Y934" s="143"/>
    </row>
    <row r="935" spans="2:25" ht="15" customHeight="1">
      <c r="B935" s="271"/>
      <c r="C935" s="268"/>
      <c r="D935" s="269"/>
      <c r="E935" s="269"/>
      <c r="F935" s="269"/>
      <c r="G935" s="269"/>
      <c r="H935" s="269"/>
      <c r="I935" s="269"/>
      <c r="J935" s="269"/>
      <c r="K935" s="270"/>
      <c r="L935" s="98"/>
      <c r="M935" s="159"/>
      <c r="N935" s="99"/>
      <c r="O935" s="271"/>
      <c r="P935" s="268"/>
      <c r="Q935" s="269"/>
      <c r="R935" s="269"/>
      <c r="S935" s="269"/>
      <c r="T935" s="269"/>
      <c r="U935" s="269"/>
      <c r="V935" s="269"/>
      <c r="W935" s="269"/>
      <c r="X935" s="270"/>
      <c r="Y935" s="143"/>
    </row>
    <row r="936" spans="2:25" ht="15" customHeight="1" thickBot="1">
      <c r="B936" s="272"/>
      <c r="C936" s="273"/>
      <c r="D936" s="274"/>
      <c r="E936" s="274"/>
      <c r="F936" s="274"/>
      <c r="G936" s="274"/>
      <c r="H936" s="274"/>
      <c r="I936" s="274"/>
      <c r="J936" s="274"/>
      <c r="K936" s="275"/>
      <c r="L936" s="98"/>
      <c r="M936" s="159"/>
      <c r="N936" s="99"/>
      <c r="O936" s="272"/>
      <c r="P936" s="273"/>
      <c r="Q936" s="274"/>
      <c r="R936" s="274"/>
      <c r="S936" s="274"/>
      <c r="T936" s="274"/>
      <c r="U936" s="274"/>
      <c r="V936" s="274"/>
      <c r="W936" s="274"/>
      <c r="X936" s="275"/>
      <c r="Y936" s="143"/>
    </row>
    <row r="937" spans="2:25" ht="15" customHeight="1">
      <c r="B937" s="263" t="s">
        <v>163</v>
      </c>
      <c r="C937" s="276">
        <f>VLOOKUP(B895,'1ここに記入'!$A$13:$M$246,5)</f>
        <v>0</v>
      </c>
      <c r="D937" s="279" t="str">
        <f>VLOOKUP(B895,'1ここに記入'!$A$13:$M$246,6)</f>
        <v>　</v>
      </c>
      <c r="E937" s="282" t="s">
        <v>164</v>
      </c>
      <c r="F937" s="276">
        <f>VLOOKUP(B895,'1ここに記入'!$A$13:$M$246,8)</f>
        <v>0</v>
      </c>
      <c r="G937" s="285" t="e">
        <f>VLOOKUP(F932,'1ここに記入'!$A$13:$M$246,2)</f>
        <v>#N/A</v>
      </c>
      <c r="H937" s="285" t="e">
        <f>VLOOKUP(G932,'1ここに記入'!$A$13:$M$246,2)</f>
        <v>#N/A</v>
      </c>
      <c r="I937" s="285" t="e">
        <f>VLOOKUP(H932,'1ここに記入'!$A$13:$M$246,2)</f>
        <v>#N/A</v>
      </c>
      <c r="J937" s="285" t="e">
        <f>VLOOKUP(I932,'1ここに記入'!$A$13:$M$246,2)</f>
        <v>#N/A</v>
      </c>
      <c r="K937" s="279" t="e">
        <f>VLOOKUP(J932,'1ここに記入'!$A$13:$M$246,2)</f>
        <v>#N/A</v>
      </c>
      <c r="L937" s="102"/>
      <c r="M937" s="162"/>
      <c r="N937" s="103"/>
      <c r="O937" s="263" t="s">
        <v>163</v>
      </c>
      <c r="P937" s="276">
        <f>VLOOKUP(O895,'1ここに記入'!$A$13:$M$246,5)</f>
        <v>0</v>
      </c>
      <c r="Q937" s="279" t="str">
        <f>VLOOKUP(O895,'1ここに記入'!$A$13:$M$246,6)</f>
        <v>　</v>
      </c>
      <c r="R937" s="282" t="s">
        <v>164</v>
      </c>
      <c r="S937" s="276">
        <f>VLOOKUP(O895,'1ここに記入'!$A$13:$M$246,8)</f>
        <v>0</v>
      </c>
      <c r="T937" s="285" t="e">
        <f>VLOOKUP(S932,'1ここに記入'!$A$13:$M$246,2)</f>
        <v>#N/A</v>
      </c>
      <c r="U937" s="285" t="e">
        <f>VLOOKUP(T932,'1ここに記入'!$A$13:$M$246,2)</f>
        <v>#N/A</v>
      </c>
      <c r="V937" s="285" t="e">
        <f>VLOOKUP(U932,'1ここに記入'!$A$13:$M$246,2)</f>
        <v>#N/A</v>
      </c>
      <c r="W937" s="285" t="e">
        <f>VLOOKUP(V932,'1ここに記入'!$A$13:$M$246,2)</f>
        <v>#N/A</v>
      </c>
      <c r="X937" s="279" t="e">
        <f>VLOOKUP(W932,'1ここに記入'!$A$13:$M$246,2)</f>
        <v>#N/A</v>
      </c>
      <c r="Y937" s="143"/>
    </row>
    <row r="938" spans="2:25" ht="15" customHeight="1">
      <c r="B938" s="264"/>
      <c r="C938" s="277"/>
      <c r="D938" s="280"/>
      <c r="E938" s="283"/>
      <c r="F938" s="277"/>
      <c r="G938" s="286"/>
      <c r="H938" s="286"/>
      <c r="I938" s="286"/>
      <c r="J938" s="286"/>
      <c r="K938" s="280"/>
      <c r="L938" s="102"/>
      <c r="M938" s="162"/>
      <c r="N938" s="103"/>
      <c r="O938" s="264"/>
      <c r="P938" s="277"/>
      <c r="Q938" s="280"/>
      <c r="R938" s="283"/>
      <c r="S938" s="277"/>
      <c r="T938" s="286"/>
      <c r="U938" s="286"/>
      <c r="V938" s="286"/>
      <c r="W938" s="286"/>
      <c r="X938" s="280"/>
      <c r="Y938" s="143"/>
    </row>
    <row r="939" spans="2:25" ht="15" customHeight="1" thickBot="1">
      <c r="B939" s="288"/>
      <c r="C939" s="278"/>
      <c r="D939" s="281"/>
      <c r="E939" s="284"/>
      <c r="F939" s="278"/>
      <c r="G939" s="287"/>
      <c r="H939" s="287"/>
      <c r="I939" s="287"/>
      <c r="J939" s="287"/>
      <c r="K939" s="281"/>
      <c r="L939" s="102"/>
      <c r="M939" s="162"/>
      <c r="N939" s="103"/>
      <c r="O939" s="288"/>
      <c r="P939" s="278"/>
      <c r="Q939" s="281"/>
      <c r="R939" s="284"/>
      <c r="S939" s="278"/>
      <c r="T939" s="287"/>
      <c r="U939" s="287"/>
      <c r="V939" s="287"/>
      <c r="W939" s="287"/>
      <c r="X939" s="281"/>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20"/>
      <c r="E941" s="320"/>
      <c r="F941" s="320"/>
      <c r="G941" s="320"/>
      <c r="H941" s="320"/>
      <c r="I941" s="320"/>
      <c r="J941" s="320"/>
      <c r="K941" s="320"/>
      <c r="L941" s="104"/>
      <c r="M941" s="157"/>
      <c r="N941" s="104"/>
      <c r="O941" s="117" t="s">
        <v>213</v>
      </c>
      <c r="P941" s="325" t="str">
        <f>'1ここに記入'!$B$3&amp;"滋賀県教育美術展出品票"</f>
        <v>第72回滋賀県教育美術展出品票</v>
      </c>
      <c r="Q941" s="320"/>
      <c r="R941" s="320"/>
      <c r="S941" s="320"/>
      <c r="T941" s="320"/>
      <c r="U941" s="320"/>
      <c r="V941" s="320"/>
      <c r="W941" s="320"/>
      <c r="X941" s="320"/>
    </row>
    <row r="942" spans="2:25" ht="15" customHeight="1">
      <c r="B942" s="327">
        <v>41</v>
      </c>
      <c r="C942" s="325"/>
      <c r="D942" s="320"/>
      <c r="E942" s="320"/>
      <c r="F942" s="320"/>
      <c r="G942" s="320"/>
      <c r="H942" s="320"/>
      <c r="I942" s="320"/>
      <c r="J942" s="320"/>
      <c r="K942" s="320"/>
      <c r="L942" s="104"/>
      <c r="M942" s="157"/>
      <c r="N942" s="104"/>
      <c r="O942" s="327">
        <v>42</v>
      </c>
      <c r="P942" s="325"/>
      <c r="Q942" s="320"/>
      <c r="R942" s="320"/>
      <c r="S942" s="320"/>
      <c r="T942" s="320"/>
      <c r="U942" s="320"/>
      <c r="V942" s="320"/>
      <c r="W942" s="320"/>
      <c r="X942" s="320"/>
    </row>
    <row r="943" spans="2:25" ht="15" customHeight="1" thickBot="1">
      <c r="B943" s="328"/>
      <c r="C943" s="325"/>
      <c r="D943" s="320"/>
      <c r="E943" s="320"/>
      <c r="F943" s="320"/>
      <c r="G943" s="320"/>
      <c r="H943" s="326"/>
      <c r="I943" s="326"/>
      <c r="J943" s="326"/>
      <c r="K943" s="326"/>
      <c r="L943" s="104"/>
      <c r="M943" s="157"/>
      <c r="N943" s="104"/>
      <c r="O943" s="328"/>
      <c r="P943" s="325"/>
      <c r="Q943" s="320"/>
      <c r="R943" s="320"/>
      <c r="S943" s="320"/>
      <c r="T943" s="320"/>
      <c r="U943" s="326"/>
      <c r="V943" s="326"/>
      <c r="W943" s="326"/>
      <c r="X943" s="326"/>
    </row>
    <row r="944" spans="2:25" ht="15" customHeight="1" thickTop="1" thickBot="1">
      <c r="B944" s="144" t="s">
        <v>157</v>
      </c>
      <c r="C944" s="289">
        <f>VLOOKUP(B942,'1ここに記入'!$A$13:$M$246,2)</f>
        <v>0</v>
      </c>
      <c r="D944" s="289">
        <f>VLOOKUP(B942,'1ここに記入'!$A$13:$M$246,3)</f>
        <v>0</v>
      </c>
      <c r="E944" s="289">
        <f>VLOOKUP(B942,'1ここに記入'!$A$13:$M$246,4)</f>
        <v>0</v>
      </c>
      <c r="F944" s="289">
        <f>VLOOKUP(B942,'1ここに記入'!$A$13:$M$246,5)</f>
        <v>0</v>
      </c>
      <c r="G944" s="289" t="str">
        <f>VLOOKUP(B942,'1ここに記入'!$A$13:$M$246,13)</f>
        <v>00</v>
      </c>
      <c r="H944" s="290" t="e">
        <f>'1ここに記入'!$H$10</f>
        <v>#N/A</v>
      </c>
      <c r="I944" s="291"/>
      <c r="J944" s="291"/>
      <c r="K944" s="292" t="s">
        <v>158</v>
      </c>
      <c r="L944" s="118"/>
      <c r="M944" s="158"/>
      <c r="N944" s="32"/>
      <c r="O944" s="144" t="s">
        <v>157</v>
      </c>
      <c r="P944" s="289">
        <f>VLOOKUP(O942,'1ここに記入'!$A$13:$M$246,2)</f>
        <v>0</v>
      </c>
      <c r="Q944" s="289">
        <f>VLOOKUP(O942,'1ここに記入'!$A$13:$M$246,3)</f>
        <v>0</v>
      </c>
      <c r="R944" s="289">
        <f>VLOOKUP(O942,'1ここに記入'!$A$13:$M$246,4)</f>
        <v>0</v>
      </c>
      <c r="S944" s="289">
        <f>VLOOKUP(O942,'1ここに記入'!$A$13:$M$246,5)</f>
        <v>0</v>
      </c>
      <c r="T944" s="289" t="str">
        <f>VLOOKUP(O942,'1ここに記入'!$A$13:$M$246,13)</f>
        <v>00</v>
      </c>
      <c r="U944" s="290" t="e">
        <f>'1ここに記入'!$H$10</f>
        <v>#N/A</v>
      </c>
      <c r="V944" s="291"/>
      <c r="W944" s="291"/>
      <c r="X944" s="292" t="s">
        <v>158</v>
      </c>
    </row>
    <row r="945" spans="2:24" ht="15" customHeight="1" thickTop="1" thickBot="1">
      <c r="B945" s="145"/>
      <c r="C945" s="289"/>
      <c r="D945" s="289"/>
      <c r="E945" s="289"/>
      <c r="F945" s="289"/>
      <c r="G945" s="289"/>
      <c r="H945" s="290"/>
      <c r="I945" s="291"/>
      <c r="J945" s="291"/>
      <c r="K945" s="292"/>
      <c r="L945" s="118"/>
      <c r="M945" s="158"/>
      <c r="N945" s="32"/>
      <c r="O945" s="145"/>
      <c r="P945" s="289"/>
      <c r="Q945" s="289"/>
      <c r="R945" s="289"/>
      <c r="S945" s="289"/>
      <c r="T945" s="289"/>
      <c r="U945" s="290"/>
      <c r="V945" s="291"/>
      <c r="W945" s="291"/>
      <c r="X945" s="292"/>
    </row>
    <row r="946" spans="2:24" ht="15" customHeight="1" thickTop="1" thickBot="1">
      <c r="B946" s="146" t="s">
        <v>159</v>
      </c>
      <c r="C946" s="289"/>
      <c r="D946" s="289"/>
      <c r="E946" s="289"/>
      <c r="F946" s="289"/>
      <c r="G946" s="289"/>
      <c r="H946" s="290"/>
      <c r="I946" s="291"/>
      <c r="J946" s="291"/>
      <c r="K946" s="292"/>
      <c r="L946" s="118"/>
      <c r="M946" s="158"/>
      <c r="N946" s="32"/>
      <c r="O946" s="146" t="s">
        <v>159</v>
      </c>
      <c r="P946" s="289"/>
      <c r="Q946" s="289"/>
      <c r="R946" s="289"/>
      <c r="S946" s="289"/>
      <c r="T946" s="289"/>
      <c r="U946" s="290"/>
      <c r="V946" s="291"/>
      <c r="W946" s="291"/>
      <c r="X946" s="292"/>
    </row>
    <row r="947" spans="2:24" ht="15" customHeight="1" thickTop="1">
      <c r="B947" s="264" t="s">
        <v>160</v>
      </c>
      <c r="C947" s="277" t="e">
        <f>'1ここに記入'!$G$10</f>
        <v>#N/A</v>
      </c>
      <c r="D947" s="286"/>
      <c r="E947" s="280"/>
      <c r="F947" s="264" t="s">
        <v>161</v>
      </c>
      <c r="G947" s="296" t="e">
        <f>'1ここに記入'!$I$10</f>
        <v>#N/A</v>
      </c>
      <c r="H947" s="297"/>
      <c r="I947" s="297"/>
      <c r="J947" s="297"/>
      <c r="K947" s="298"/>
      <c r="L947" s="100"/>
      <c r="M947" s="159"/>
      <c r="N947" s="99"/>
      <c r="O947" s="264" t="s">
        <v>160</v>
      </c>
      <c r="P947" s="277" t="e">
        <f>'1ここに記入'!$G$10</f>
        <v>#N/A</v>
      </c>
      <c r="Q947" s="286"/>
      <c r="R947" s="280"/>
      <c r="S947" s="264" t="s">
        <v>161</v>
      </c>
      <c r="T947" s="296" t="e">
        <f>'1ここに記入'!$I$10</f>
        <v>#N/A</v>
      </c>
      <c r="U947" s="297"/>
      <c r="V947" s="297"/>
      <c r="W947" s="297"/>
      <c r="X947" s="298"/>
    </row>
    <row r="948" spans="2:24" ht="15" customHeight="1">
      <c r="B948" s="264"/>
      <c r="C948" s="277"/>
      <c r="D948" s="286"/>
      <c r="E948" s="280"/>
      <c r="F948" s="264"/>
      <c r="G948" s="296"/>
      <c r="H948" s="297"/>
      <c r="I948" s="297"/>
      <c r="J948" s="297"/>
      <c r="K948" s="298"/>
      <c r="L948" s="101"/>
      <c r="M948" s="159"/>
      <c r="N948" s="99"/>
      <c r="O948" s="264"/>
      <c r="P948" s="277"/>
      <c r="Q948" s="286"/>
      <c r="R948" s="280"/>
      <c r="S948" s="264"/>
      <c r="T948" s="296"/>
      <c r="U948" s="297"/>
      <c r="V948" s="297"/>
      <c r="W948" s="297"/>
      <c r="X948" s="298"/>
    </row>
    <row r="949" spans="2:24" ht="15" customHeight="1">
      <c r="B949" s="264"/>
      <c r="C949" s="277"/>
      <c r="D949" s="286"/>
      <c r="E949" s="280"/>
      <c r="F949" s="264"/>
      <c r="G949" s="296"/>
      <c r="H949" s="297"/>
      <c r="I949" s="297"/>
      <c r="J949" s="297"/>
      <c r="K949" s="298"/>
      <c r="L949" s="101"/>
      <c r="M949" s="159"/>
      <c r="N949" s="99"/>
      <c r="O949" s="264"/>
      <c r="P949" s="277"/>
      <c r="Q949" s="286"/>
      <c r="R949" s="280"/>
      <c r="S949" s="264"/>
      <c r="T949" s="296"/>
      <c r="U949" s="297"/>
      <c r="V949" s="297"/>
      <c r="W949" s="297"/>
      <c r="X949" s="298"/>
    </row>
    <row r="950" spans="2:24" ht="15" customHeight="1" thickBot="1">
      <c r="B950" s="288"/>
      <c r="C950" s="278"/>
      <c r="D950" s="287"/>
      <c r="E950" s="281"/>
      <c r="F950" s="288"/>
      <c r="G950" s="299"/>
      <c r="H950" s="300"/>
      <c r="I950" s="300"/>
      <c r="J950" s="300"/>
      <c r="K950" s="301"/>
      <c r="L950" s="101"/>
      <c r="M950" s="159"/>
      <c r="N950" s="99"/>
      <c r="O950" s="288"/>
      <c r="P950" s="278"/>
      <c r="Q950" s="287"/>
      <c r="R950" s="281"/>
      <c r="S950" s="288"/>
      <c r="T950" s="299"/>
      <c r="U950" s="300"/>
      <c r="V950" s="300"/>
      <c r="W950" s="300"/>
      <c r="X950" s="301"/>
    </row>
    <row r="951" spans="2:24" ht="15" customHeight="1">
      <c r="B951" s="263" t="s">
        <v>162</v>
      </c>
      <c r="C951" s="265">
        <f>VLOOKUP(B942,'1ここに記入'!$A$13:$M$246,10)</f>
        <v>0</v>
      </c>
      <c r="D951" s="266"/>
      <c r="E951" s="266"/>
      <c r="F951" s="266"/>
      <c r="G951" s="266"/>
      <c r="H951" s="266"/>
      <c r="I951" s="267"/>
      <c r="J951" s="263" t="s">
        <v>203</v>
      </c>
      <c r="K951" s="321">
        <f>VLOOKUP(B942,'1ここに記入'!$A$13:$M$246,12)</f>
        <v>0</v>
      </c>
      <c r="L951" s="34"/>
      <c r="M951" s="160"/>
      <c r="N951" s="36"/>
      <c r="O951" s="263" t="s">
        <v>162</v>
      </c>
      <c r="P951" s="265">
        <f>VLOOKUP(O942,'1ここに記入'!$A$13:$M$246,10)</f>
        <v>0</v>
      </c>
      <c r="Q951" s="266"/>
      <c r="R951" s="266"/>
      <c r="S951" s="266"/>
      <c r="T951" s="266"/>
      <c r="U951" s="266"/>
      <c r="V951" s="267"/>
      <c r="W951" s="263" t="s">
        <v>203</v>
      </c>
      <c r="X951" s="321">
        <f>VLOOKUP(O942,'1ここに記入'!$A$13:$M$246,12)</f>
        <v>0</v>
      </c>
    </row>
    <row r="952" spans="2:24" ht="15" customHeight="1">
      <c r="B952" s="264"/>
      <c r="C952" s="268"/>
      <c r="D952" s="269"/>
      <c r="E952" s="269"/>
      <c r="F952" s="269"/>
      <c r="G952" s="269"/>
      <c r="H952" s="269"/>
      <c r="I952" s="270"/>
      <c r="J952" s="264"/>
      <c r="K952" s="322"/>
      <c r="L952" s="34"/>
      <c r="M952" s="160"/>
      <c r="N952" s="36"/>
      <c r="O952" s="264"/>
      <c r="P952" s="268"/>
      <c r="Q952" s="269"/>
      <c r="R952" s="269"/>
      <c r="S952" s="269"/>
      <c r="T952" s="269"/>
      <c r="U952" s="269"/>
      <c r="V952" s="270"/>
      <c r="W952" s="264"/>
      <c r="X952" s="322"/>
    </row>
    <row r="953" spans="2:24" ht="15" customHeight="1">
      <c r="B953" s="264"/>
      <c r="C953" s="268"/>
      <c r="D953" s="269"/>
      <c r="E953" s="269"/>
      <c r="F953" s="269"/>
      <c r="G953" s="269"/>
      <c r="H953" s="269"/>
      <c r="I953" s="270"/>
      <c r="J953" s="264"/>
      <c r="K953" s="322"/>
      <c r="L953" s="130"/>
      <c r="M953" s="161"/>
      <c r="N953" s="38"/>
      <c r="O953" s="264"/>
      <c r="P953" s="268"/>
      <c r="Q953" s="269"/>
      <c r="R953" s="269"/>
      <c r="S953" s="269"/>
      <c r="T953" s="269"/>
      <c r="U953" s="269"/>
      <c r="V953" s="270"/>
      <c r="W953" s="264"/>
      <c r="X953" s="322"/>
    </row>
    <row r="954" spans="2:24" ht="15" customHeight="1">
      <c r="B954" s="264"/>
      <c r="C954" s="268"/>
      <c r="D954" s="269"/>
      <c r="E954" s="269"/>
      <c r="F954" s="269"/>
      <c r="G954" s="269"/>
      <c r="H954" s="269"/>
      <c r="I954" s="270"/>
      <c r="J954" s="264"/>
      <c r="K954" s="322"/>
      <c r="L954" s="130"/>
      <c r="M954" s="161"/>
      <c r="N954" s="38"/>
      <c r="O954" s="264"/>
      <c r="P954" s="268"/>
      <c r="Q954" s="269"/>
      <c r="R954" s="269"/>
      <c r="S954" s="269"/>
      <c r="T954" s="269"/>
      <c r="U954" s="269"/>
      <c r="V954" s="270"/>
      <c r="W954" s="264"/>
      <c r="X954" s="322"/>
    </row>
    <row r="955" spans="2:24" ht="15" customHeight="1">
      <c r="B955" s="271" t="s">
        <v>1881</v>
      </c>
      <c r="C955" s="268">
        <f>VLOOKUP(B942,'1ここに記入'!$A$13:$M$246,11)</f>
        <v>0</v>
      </c>
      <c r="D955" s="269"/>
      <c r="E955" s="269"/>
      <c r="F955" s="269"/>
      <c r="G955" s="269"/>
      <c r="H955" s="269"/>
      <c r="I955" s="270"/>
      <c r="J955" s="264"/>
      <c r="K955" s="322"/>
      <c r="L955" s="130"/>
      <c r="M955" s="161"/>
      <c r="N955" s="38"/>
      <c r="O955" s="271" t="s">
        <v>1881</v>
      </c>
      <c r="P955" s="268">
        <f>VLOOKUP(O942,'1ここに記入'!$A$13:$M$246,11)</f>
        <v>0</v>
      </c>
      <c r="Q955" s="269"/>
      <c r="R955" s="269"/>
      <c r="S955" s="269"/>
      <c r="T955" s="269"/>
      <c r="U955" s="269"/>
      <c r="V955" s="270"/>
      <c r="W955" s="264"/>
      <c r="X955" s="322"/>
    </row>
    <row r="956" spans="2:24" ht="15" customHeight="1">
      <c r="B956" s="271"/>
      <c r="C956" s="268"/>
      <c r="D956" s="269"/>
      <c r="E956" s="269"/>
      <c r="F956" s="269"/>
      <c r="G956" s="269"/>
      <c r="H956" s="269"/>
      <c r="I956" s="270"/>
      <c r="J956" s="264"/>
      <c r="K956" s="322"/>
      <c r="L956" s="130"/>
      <c r="M956" s="161"/>
      <c r="N956" s="38"/>
      <c r="O956" s="271"/>
      <c r="P956" s="268"/>
      <c r="Q956" s="269"/>
      <c r="R956" s="269"/>
      <c r="S956" s="269"/>
      <c r="T956" s="269"/>
      <c r="U956" s="269"/>
      <c r="V956" s="270"/>
      <c r="W956" s="264"/>
      <c r="X956" s="322"/>
    </row>
    <row r="957" spans="2:24" ht="15" customHeight="1">
      <c r="B957" s="271"/>
      <c r="C957" s="268"/>
      <c r="D957" s="269"/>
      <c r="E957" s="269"/>
      <c r="F957" s="269"/>
      <c r="G957" s="269"/>
      <c r="H957" s="269"/>
      <c r="I957" s="270"/>
      <c r="J957" s="264"/>
      <c r="K957" s="322"/>
      <c r="L957" s="130"/>
      <c r="M957" s="161"/>
      <c r="N957" s="38"/>
      <c r="O957" s="271"/>
      <c r="P957" s="268"/>
      <c r="Q957" s="269"/>
      <c r="R957" s="269"/>
      <c r="S957" s="269"/>
      <c r="T957" s="269"/>
      <c r="U957" s="269"/>
      <c r="V957" s="270"/>
      <c r="W957" s="264"/>
      <c r="X957" s="322"/>
    </row>
    <row r="958" spans="2:24" ht="15" customHeight="1" thickBot="1">
      <c r="B958" s="272"/>
      <c r="C958" s="273"/>
      <c r="D958" s="274"/>
      <c r="E958" s="274"/>
      <c r="F958" s="274"/>
      <c r="G958" s="274"/>
      <c r="H958" s="274"/>
      <c r="I958" s="275"/>
      <c r="J958" s="288"/>
      <c r="K958" s="323"/>
      <c r="L958" s="130"/>
      <c r="M958" s="161"/>
      <c r="N958" s="38"/>
      <c r="O958" s="272"/>
      <c r="P958" s="273"/>
      <c r="Q958" s="274"/>
      <c r="R958" s="274"/>
      <c r="S958" s="274"/>
      <c r="T958" s="274"/>
      <c r="U958" s="274"/>
      <c r="V958" s="275"/>
      <c r="W958" s="288"/>
      <c r="X958" s="323"/>
    </row>
    <row r="959" spans="2:24" ht="15" customHeight="1">
      <c r="B959" s="263" t="s">
        <v>163</v>
      </c>
      <c r="C959" s="276">
        <f>VLOOKUP(B942,'1ここに記入'!$A$13:$M$246,5)</f>
        <v>0</v>
      </c>
      <c r="D959" s="279" t="str">
        <f>VLOOKUP(B942,'1ここに記入'!$A$13:$M$246,6)</f>
        <v>　</v>
      </c>
      <c r="E959" s="282" t="s">
        <v>164</v>
      </c>
      <c r="F959" s="276">
        <f>VLOOKUP(B942,'1ここに記入'!$A$13:$M$246,8)</f>
        <v>0</v>
      </c>
      <c r="G959" s="285" t="e">
        <f>VLOOKUP(F953,'1ここに記入'!$A$13:$M$246,2)</f>
        <v>#N/A</v>
      </c>
      <c r="H959" s="285" t="e">
        <f>VLOOKUP(G953,'1ここに記入'!$A$13:$M$246,2)</f>
        <v>#N/A</v>
      </c>
      <c r="I959" s="285" t="e">
        <f>VLOOKUP(H953,'1ここに記入'!$A$13:$M$246,2)</f>
        <v>#N/A</v>
      </c>
      <c r="J959" s="285" t="e">
        <f>VLOOKUP(I953,'1ここに記入'!$A$13:$M$246,2)</f>
        <v>#N/A</v>
      </c>
      <c r="K959" s="279" t="e">
        <f>VLOOKUP(J953,'1ここに記入'!$A$13:$M$246,2)</f>
        <v>#N/A</v>
      </c>
      <c r="L959" s="98"/>
      <c r="M959" s="159"/>
      <c r="N959" s="99"/>
      <c r="O959" s="263" t="s">
        <v>163</v>
      </c>
      <c r="P959" s="276">
        <f>VLOOKUP(O942,'1ここに記入'!$A$13:$M$246,5)</f>
        <v>0</v>
      </c>
      <c r="Q959" s="279" t="str">
        <f>VLOOKUP(O942,'1ここに記入'!$A$13:$M$246,6)</f>
        <v>　</v>
      </c>
      <c r="R959" s="282" t="s">
        <v>164</v>
      </c>
      <c r="S959" s="276">
        <f>VLOOKUP(O942,'1ここに記入'!$A$13:$M$246,8)</f>
        <v>0</v>
      </c>
      <c r="T959" s="285" t="e">
        <f>VLOOKUP(S953,'1ここに記入'!$A$13:$M$246,2)</f>
        <v>#N/A</v>
      </c>
      <c r="U959" s="285" t="e">
        <f>VLOOKUP(T953,'1ここに記入'!$A$13:$M$246,2)</f>
        <v>#N/A</v>
      </c>
      <c r="V959" s="285" t="e">
        <f>VLOOKUP(U953,'1ここに記入'!$A$13:$M$246,2)</f>
        <v>#N/A</v>
      </c>
      <c r="W959" s="285" t="e">
        <f>VLOOKUP(V953,'1ここに記入'!$A$13:$M$246,2)</f>
        <v>#N/A</v>
      </c>
      <c r="X959" s="279" t="e">
        <f>VLOOKUP(W953,'1ここに記入'!$A$13:$M$246,2)</f>
        <v>#N/A</v>
      </c>
    </row>
    <row r="960" spans="2:24" ht="15" customHeight="1">
      <c r="B960" s="264"/>
      <c r="C960" s="277"/>
      <c r="D960" s="280"/>
      <c r="E960" s="283"/>
      <c r="F960" s="277"/>
      <c r="G960" s="286"/>
      <c r="H960" s="286"/>
      <c r="I960" s="286"/>
      <c r="J960" s="286"/>
      <c r="K960" s="280"/>
      <c r="L960" s="98"/>
      <c r="M960" s="159"/>
      <c r="N960" s="99"/>
      <c r="O960" s="264"/>
      <c r="P960" s="277"/>
      <c r="Q960" s="280"/>
      <c r="R960" s="283"/>
      <c r="S960" s="277"/>
      <c r="T960" s="286"/>
      <c r="U960" s="286"/>
      <c r="V960" s="286"/>
      <c r="W960" s="286"/>
      <c r="X960" s="280"/>
    </row>
    <row r="961" spans="2:25" ht="15" customHeight="1">
      <c r="B961" s="264"/>
      <c r="C961" s="277"/>
      <c r="D961" s="280"/>
      <c r="E961" s="283"/>
      <c r="F961" s="277"/>
      <c r="G961" s="286"/>
      <c r="H961" s="286"/>
      <c r="I961" s="286"/>
      <c r="J961" s="286"/>
      <c r="K961" s="280"/>
      <c r="L961" s="98"/>
      <c r="M961" s="159"/>
      <c r="N961" s="99"/>
      <c r="O961" s="264"/>
      <c r="P961" s="277"/>
      <c r="Q961" s="280"/>
      <c r="R961" s="283"/>
      <c r="S961" s="277"/>
      <c r="T961" s="286"/>
      <c r="U961" s="286"/>
      <c r="V961" s="286"/>
      <c r="W961" s="286"/>
      <c r="X961" s="280"/>
    </row>
    <row r="962" spans="2:25" ht="15" customHeight="1" thickBot="1">
      <c r="B962" s="288"/>
      <c r="C962" s="278"/>
      <c r="D962" s="281"/>
      <c r="E962" s="284"/>
      <c r="F962" s="278"/>
      <c r="G962" s="287"/>
      <c r="H962" s="286"/>
      <c r="I962" s="286"/>
      <c r="J962" s="286"/>
      <c r="K962" s="280"/>
      <c r="L962" s="98"/>
      <c r="M962" s="159"/>
      <c r="N962" s="99"/>
      <c r="O962" s="288"/>
      <c r="P962" s="278"/>
      <c r="Q962" s="281"/>
      <c r="R962" s="284"/>
      <c r="S962" s="278"/>
      <c r="T962" s="287"/>
      <c r="U962" s="286"/>
      <c r="V962" s="286"/>
      <c r="W962" s="286"/>
      <c r="X962" s="280"/>
    </row>
    <row r="963" spans="2:25" ht="15" customHeight="1" thickTop="1">
      <c r="B963" s="263" t="s">
        <v>165</v>
      </c>
      <c r="C963" s="293">
        <f>VLOOKUP(B942,'1ここに記入'!$A$13:$M$246,9)</f>
        <v>0</v>
      </c>
      <c r="D963" s="294" t="e">
        <f>VLOOKUP(C961,'1ここに記入'!$A$13:$M$246,2)</f>
        <v>#N/A</v>
      </c>
      <c r="E963" s="294" t="e">
        <f>VLOOKUP(D961,'1ここに記入'!$A$13:$M$246,2)</f>
        <v>#N/A</v>
      </c>
      <c r="F963" s="294" t="e">
        <f>VLOOKUP(E961,'1ここに記入'!$A$13:$M$246,2)</f>
        <v>#N/A</v>
      </c>
      <c r="G963" s="302" t="e">
        <f>VLOOKUP(F961,'1ここに記入'!$A$13:$M$246,2)</f>
        <v>#N/A</v>
      </c>
      <c r="H963" s="305" t="s">
        <v>167</v>
      </c>
      <c r="I963" s="308">
        <f>'1ここに記入'!$G$9</f>
        <v>0</v>
      </c>
      <c r="J963" s="309"/>
      <c r="K963" s="310"/>
      <c r="L963" s="102"/>
      <c r="M963" s="162"/>
      <c r="N963" s="103"/>
      <c r="O963" s="263" t="s">
        <v>165</v>
      </c>
      <c r="P963" s="293">
        <f>VLOOKUP(O942,'1ここに記入'!$A$13:$M$246,9)</f>
        <v>0</v>
      </c>
      <c r="Q963" s="294" t="e">
        <f>VLOOKUP(P961,'1ここに記入'!$A$13:$M$246,2)</f>
        <v>#N/A</v>
      </c>
      <c r="R963" s="294" t="e">
        <f>VLOOKUP(Q961,'1ここに記入'!$A$13:$M$246,2)</f>
        <v>#N/A</v>
      </c>
      <c r="S963" s="294" t="e">
        <f>VLOOKUP(R961,'1ここに記入'!$A$13:$M$246,2)</f>
        <v>#N/A</v>
      </c>
      <c r="T963" s="302" t="e">
        <f>VLOOKUP(S961,'1ここに記入'!$A$13:$M$246,2)</f>
        <v>#N/A</v>
      </c>
      <c r="U963" s="305" t="s">
        <v>167</v>
      </c>
      <c r="V963" s="308">
        <f>'1ここに記入'!$G$9</f>
        <v>0</v>
      </c>
      <c r="W963" s="309"/>
      <c r="X963" s="310"/>
    </row>
    <row r="964" spans="2:25" ht="15" customHeight="1">
      <c r="B964" s="264"/>
      <c r="C964" s="296"/>
      <c r="D964" s="297"/>
      <c r="E964" s="297"/>
      <c r="F964" s="297"/>
      <c r="G964" s="303"/>
      <c r="H964" s="306"/>
      <c r="I964" s="311"/>
      <c r="J964" s="312"/>
      <c r="K964" s="313"/>
      <c r="L964" s="102"/>
      <c r="M964" s="162"/>
      <c r="N964" s="103"/>
      <c r="O964" s="264"/>
      <c r="P964" s="296"/>
      <c r="Q964" s="297"/>
      <c r="R964" s="297"/>
      <c r="S964" s="297"/>
      <c r="T964" s="303"/>
      <c r="U964" s="306"/>
      <c r="V964" s="311"/>
      <c r="W964" s="312"/>
      <c r="X964" s="313"/>
    </row>
    <row r="965" spans="2:25" ht="15" customHeight="1" thickBot="1">
      <c r="B965" s="288"/>
      <c r="C965" s="299"/>
      <c r="D965" s="300"/>
      <c r="E965" s="300"/>
      <c r="F965" s="300"/>
      <c r="G965" s="304"/>
      <c r="H965" s="306"/>
      <c r="I965" s="311"/>
      <c r="J965" s="312"/>
      <c r="K965" s="313"/>
      <c r="L965" s="102"/>
      <c r="M965" s="162"/>
      <c r="N965" s="103"/>
      <c r="O965" s="288"/>
      <c r="P965" s="299"/>
      <c r="Q965" s="300"/>
      <c r="R965" s="300"/>
      <c r="S965" s="300"/>
      <c r="T965" s="304"/>
      <c r="U965" s="306"/>
      <c r="V965" s="311"/>
      <c r="W965" s="312"/>
      <c r="X965" s="313"/>
    </row>
    <row r="966" spans="2:25" ht="15" customHeight="1" thickBot="1">
      <c r="B966" s="317" t="s">
        <v>166</v>
      </c>
      <c r="C966" s="317"/>
      <c r="D966" s="317"/>
      <c r="E966" s="317"/>
      <c r="F966" s="317"/>
      <c r="G966" s="318"/>
      <c r="H966" s="307"/>
      <c r="I966" s="314"/>
      <c r="J966" s="315"/>
      <c r="K966" s="316"/>
      <c r="L966" s="102"/>
      <c r="M966" s="163"/>
      <c r="N966" s="41"/>
      <c r="O966" s="317" t="s">
        <v>166</v>
      </c>
      <c r="P966" s="317"/>
      <c r="Q966" s="317"/>
      <c r="R966" s="317"/>
      <c r="S966" s="317"/>
      <c r="T966" s="318"/>
      <c r="U966" s="307"/>
      <c r="V966" s="314"/>
      <c r="W966" s="315"/>
      <c r="X966" s="316"/>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324" t="s">
        <v>1982</v>
      </c>
      <c r="C969" s="324"/>
      <c r="D969" s="324"/>
      <c r="E969" s="324"/>
      <c r="F969" s="324"/>
      <c r="G969" s="324"/>
      <c r="H969" s="324"/>
      <c r="I969" s="324"/>
      <c r="J969" s="324"/>
      <c r="K969" s="324"/>
      <c r="L969" s="156"/>
      <c r="M969" s="164"/>
      <c r="N969" s="156"/>
      <c r="O969" s="324" t="s">
        <v>1982</v>
      </c>
      <c r="P969" s="324"/>
      <c r="Q969" s="324"/>
      <c r="R969" s="324"/>
      <c r="S969" s="324"/>
      <c r="T969" s="324"/>
      <c r="U969" s="324"/>
      <c r="V969" s="324"/>
      <c r="W969" s="324"/>
      <c r="X969" s="324"/>
    </row>
    <row r="970" spans="2:25" ht="15" customHeight="1">
      <c r="B970" s="132"/>
      <c r="C970" s="319" t="str">
        <f>'1ここに記入'!$B$3&amp;"県教美展　特選確認票"</f>
        <v>第72回県教美展　特選確認票</v>
      </c>
      <c r="D970" s="319"/>
      <c r="E970" s="319"/>
      <c r="F970" s="319"/>
      <c r="G970" s="319"/>
      <c r="H970" s="319"/>
      <c r="I970" s="319"/>
      <c r="J970" s="319"/>
      <c r="K970" s="319"/>
      <c r="L970" s="104"/>
      <c r="M970" s="157"/>
      <c r="N970" s="104"/>
      <c r="O970" s="132"/>
      <c r="P970" s="319" t="str">
        <f>'1ここに記入'!$B$3&amp;"県教美展　特選確認票"</f>
        <v>第72回県教美展　特選確認票</v>
      </c>
      <c r="Q970" s="319"/>
      <c r="R970" s="319"/>
      <c r="S970" s="319"/>
      <c r="T970" s="319"/>
      <c r="U970" s="319"/>
      <c r="V970" s="319"/>
      <c r="W970" s="319"/>
      <c r="X970" s="319"/>
    </row>
    <row r="971" spans="2:25" ht="15" customHeight="1" thickBot="1">
      <c r="B971" s="165"/>
      <c r="C971" s="320"/>
      <c r="D971" s="320"/>
      <c r="E971" s="320"/>
      <c r="F971" s="320"/>
      <c r="G971" s="320"/>
      <c r="H971" s="320"/>
      <c r="I971" s="320"/>
      <c r="J971" s="320"/>
      <c r="K971" s="320"/>
      <c r="L971" s="104"/>
      <c r="M971" s="157"/>
      <c r="N971" s="104"/>
      <c r="O971" s="165"/>
      <c r="P971" s="320"/>
      <c r="Q971" s="320"/>
      <c r="R971" s="320"/>
      <c r="S971" s="320"/>
      <c r="T971" s="320"/>
      <c r="U971" s="320"/>
      <c r="V971" s="320"/>
      <c r="W971" s="320"/>
      <c r="X971" s="320"/>
    </row>
    <row r="972" spans="2:25" ht="15" customHeight="1" thickTop="1" thickBot="1">
      <c r="B972" s="144" t="s">
        <v>157</v>
      </c>
      <c r="C972" s="289">
        <f>VLOOKUP(B942,'1ここに記入'!$A$13:$M$246,2)</f>
        <v>0</v>
      </c>
      <c r="D972" s="289">
        <f>VLOOKUP(B942,'1ここに記入'!$A$13:$M$246,3)</f>
        <v>0</v>
      </c>
      <c r="E972" s="289">
        <f>VLOOKUP(B942,'1ここに記入'!$A$13:$M$246,4)</f>
        <v>0</v>
      </c>
      <c r="F972" s="289">
        <f>VLOOKUP(B942,'1ここに記入'!$A$13:$M$246,5)</f>
        <v>0</v>
      </c>
      <c r="G972" s="289" t="str">
        <f>VLOOKUP(B942,'1ここに記入'!$A$13:$M$246,13)</f>
        <v>00</v>
      </c>
      <c r="H972" s="290" t="e">
        <f>'1ここに記入'!$H$10</f>
        <v>#N/A</v>
      </c>
      <c r="I972" s="291"/>
      <c r="J972" s="291"/>
      <c r="K972" s="292" t="s">
        <v>158</v>
      </c>
      <c r="L972" s="104"/>
      <c r="M972" s="157"/>
      <c r="N972" s="104"/>
      <c r="O972" s="144" t="s">
        <v>157</v>
      </c>
      <c r="P972" s="289">
        <f>VLOOKUP(O942,'1ここに記入'!$A$13:$M$246,2)</f>
        <v>0</v>
      </c>
      <c r="Q972" s="289">
        <f>VLOOKUP(O942,'1ここに記入'!$A$13:$M$246,3)</f>
        <v>0</v>
      </c>
      <c r="R972" s="289">
        <f>VLOOKUP(O942,'1ここに記入'!$A$13:$M$246,4)</f>
        <v>0</v>
      </c>
      <c r="S972" s="289">
        <f>VLOOKUP(O942,'1ここに記入'!$A$13:$M$246,5)</f>
        <v>0</v>
      </c>
      <c r="T972" s="289" t="str">
        <f>VLOOKUP(O942,'1ここに記入'!$A$13:$M$246,13)</f>
        <v>00</v>
      </c>
      <c r="U972" s="290" t="e">
        <f>'1ここに記入'!$H$10</f>
        <v>#N/A</v>
      </c>
      <c r="V972" s="291"/>
      <c r="W972" s="291"/>
      <c r="X972" s="292" t="s">
        <v>158</v>
      </c>
    </row>
    <row r="973" spans="2:25" ht="15" customHeight="1" thickTop="1" thickBot="1">
      <c r="B973" s="145"/>
      <c r="C973" s="289"/>
      <c r="D973" s="289"/>
      <c r="E973" s="289"/>
      <c r="F973" s="289"/>
      <c r="G973" s="289"/>
      <c r="H973" s="290"/>
      <c r="I973" s="291"/>
      <c r="J973" s="291"/>
      <c r="K973" s="292"/>
      <c r="L973" s="104"/>
      <c r="M973" s="157"/>
      <c r="N973" s="104"/>
      <c r="O973" s="145"/>
      <c r="P973" s="289"/>
      <c r="Q973" s="289"/>
      <c r="R973" s="289"/>
      <c r="S973" s="289"/>
      <c r="T973" s="289"/>
      <c r="U973" s="290"/>
      <c r="V973" s="291"/>
      <c r="W973" s="291"/>
      <c r="X973" s="292"/>
    </row>
    <row r="974" spans="2:25" ht="15" customHeight="1" thickTop="1" thickBot="1">
      <c r="B974" s="146" t="s">
        <v>159</v>
      </c>
      <c r="C974" s="289"/>
      <c r="D974" s="289"/>
      <c r="E974" s="289"/>
      <c r="F974" s="289"/>
      <c r="G974" s="289"/>
      <c r="H974" s="290"/>
      <c r="I974" s="291"/>
      <c r="J974" s="291"/>
      <c r="K974" s="292"/>
      <c r="L974" s="104"/>
      <c r="M974" s="157"/>
      <c r="N974" s="104"/>
      <c r="O974" s="146" t="s">
        <v>159</v>
      </c>
      <c r="P974" s="289"/>
      <c r="Q974" s="289"/>
      <c r="R974" s="289"/>
      <c r="S974" s="289"/>
      <c r="T974" s="289"/>
      <c r="U974" s="290"/>
      <c r="V974" s="291"/>
      <c r="W974" s="291"/>
      <c r="X974" s="292"/>
    </row>
    <row r="975" spans="2:25" ht="15" customHeight="1" thickTop="1">
      <c r="B975" s="263" t="s">
        <v>160</v>
      </c>
      <c r="C975" s="276" t="e">
        <f>'1ここに記入'!$G$10</f>
        <v>#N/A</v>
      </c>
      <c r="D975" s="285"/>
      <c r="E975" s="279"/>
      <c r="F975" s="263" t="s">
        <v>161</v>
      </c>
      <c r="G975" s="293" t="e">
        <f>'1ここに記入'!$I$10</f>
        <v>#N/A</v>
      </c>
      <c r="H975" s="294"/>
      <c r="I975" s="294"/>
      <c r="J975" s="294"/>
      <c r="K975" s="295"/>
      <c r="L975" s="100"/>
      <c r="M975" s="159"/>
      <c r="N975" s="99"/>
      <c r="O975" s="263" t="s">
        <v>160</v>
      </c>
      <c r="P975" s="276" t="e">
        <f>'1ここに記入'!$G$10</f>
        <v>#N/A</v>
      </c>
      <c r="Q975" s="285"/>
      <c r="R975" s="279"/>
      <c r="S975" s="263" t="s">
        <v>161</v>
      </c>
      <c r="T975" s="293" t="e">
        <f>'1ここに記入'!$I$10</f>
        <v>#N/A</v>
      </c>
      <c r="U975" s="294"/>
      <c r="V975" s="294"/>
      <c r="W975" s="294"/>
      <c r="X975" s="295"/>
      <c r="Y975" s="143"/>
    </row>
    <row r="976" spans="2:25" ht="15" customHeight="1">
      <c r="B976" s="264"/>
      <c r="C976" s="277"/>
      <c r="D976" s="286"/>
      <c r="E976" s="280"/>
      <c r="F976" s="264"/>
      <c r="G976" s="296"/>
      <c r="H976" s="297"/>
      <c r="I976" s="297"/>
      <c r="J976" s="297"/>
      <c r="K976" s="298"/>
      <c r="L976" s="101"/>
      <c r="M976" s="159"/>
      <c r="N976" s="99"/>
      <c r="O976" s="264"/>
      <c r="P976" s="277"/>
      <c r="Q976" s="286"/>
      <c r="R976" s="280"/>
      <c r="S976" s="264"/>
      <c r="T976" s="296"/>
      <c r="U976" s="297"/>
      <c r="V976" s="297"/>
      <c r="W976" s="297"/>
      <c r="X976" s="298"/>
      <c r="Y976" s="143"/>
    </row>
    <row r="977" spans="2:25" ht="15" customHeight="1" thickBot="1">
      <c r="B977" s="288"/>
      <c r="C977" s="278"/>
      <c r="D977" s="287"/>
      <c r="E977" s="281"/>
      <c r="F977" s="288"/>
      <c r="G977" s="299"/>
      <c r="H977" s="300"/>
      <c r="I977" s="300"/>
      <c r="J977" s="300"/>
      <c r="K977" s="301"/>
      <c r="L977" s="101"/>
      <c r="M977" s="159"/>
      <c r="N977" s="99"/>
      <c r="O977" s="288"/>
      <c r="P977" s="278"/>
      <c r="Q977" s="287"/>
      <c r="R977" s="281"/>
      <c r="S977" s="288"/>
      <c r="T977" s="299"/>
      <c r="U977" s="300"/>
      <c r="V977" s="300"/>
      <c r="W977" s="300"/>
      <c r="X977" s="301"/>
      <c r="Y977" s="143"/>
    </row>
    <row r="978" spans="2:25" ht="15" customHeight="1">
      <c r="B978" s="263" t="s">
        <v>162</v>
      </c>
      <c r="C978" s="265">
        <f>VLOOKUP(B942,'1ここに記入'!$A$13:$M$246,10)</f>
        <v>0</v>
      </c>
      <c r="D978" s="266"/>
      <c r="E978" s="266"/>
      <c r="F978" s="266"/>
      <c r="G978" s="266"/>
      <c r="H978" s="266"/>
      <c r="I978" s="266"/>
      <c r="J978" s="266"/>
      <c r="K978" s="267"/>
      <c r="L978" s="34"/>
      <c r="M978" s="160"/>
      <c r="N978" s="36"/>
      <c r="O978" s="263" t="s">
        <v>162</v>
      </c>
      <c r="P978" s="265">
        <f>VLOOKUP(O942,'1ここに記入'!$A$13:$M$246,10)</f>
        <v>0</v>
      </c>
      <c r="Q978" s="266"/>
      <c r="R978" s="266"/>
      <c r="S978" s="266"/>
      <c r="T978" s="266"/>
      <c r="U978" s="266"/>
      <c r="V978" s="266"/>
      <c r="W978" s="266"/>
      <c r="X978" s="267"/>
      <c r="Y978" s="143"/>
    </row>
    <row r="979" spans="2:25" ht="15" customHeight="1">
      <c r="B979" s="264"/>
      <c r="C979" s="268"/>
      <c r="D979" s="269"/>
      <c r="E979" s="269"/>
      <c r="F979" s="269"/>
      <c r="G979" s="269"/>
      <c r="H979" s="269"/>
      <c r="I979" s="269"/>
      <c r="J979" s="269"/>
      <c r="K979" s="270"/>
      <c r="L979" s="130"/>
      <c r="M979" s="161"/>
      <c r="N979" s="38"/>
      <c r="O979" s="264"/>
      <c r="P979" s="268"/>
      <c r="Q979" s="269"/>
      <c r="R979" s="269"/>
      <c r="S979" s="269"/>
      <c r="T979" s="269"/>
      <c r="U979" s="269"/>
      <c r="V979" s="269"/>
      <c r="W979" s="269"/>
      <c r="X979" s="270"/>
      <c r="Y979" s="143"/>
    </row>
    <row r="980" spans="2:25" ht="15" customHeight="1">
      <c r="B980" s="264"/>
      <c r="C980" s="268"/>
      <c r="D980" s="269"/>
      <c r="E980" s="269"/>
      <c r="F980" s="269"/>
      <c r="G980" s="269"/>
      <c r="H980" s="269"/>
      <c r="I980" s="269"/>
      <c r="J980" s="269"/>
      <c r="K980" s="270"/>
      <c r="L980" s="130"/>
      <c r="M980" s="161"/>
      <c r="N980" s="38"/>
      <c r="O980" s="264"/>
      <c r="P980" s="268"/>
      <c r="Q980" s="269"/>
      <c r="R980" s="269"/>
      <c r="S980" s="269"/>
      <c r="T980" s="269"/>
      <c r="U980" s="269"/>
      <c r="V980" s="269"/>
      <c r="W980" s="269"/>
      <c r="X980" s="270"/>
      <c r="Y980" s="143"/>
    </row>
    <row r="981" spans="2:25" ht="15" customHeight="1">
      <c r="B981" s="271" t="s">
        <v>1881</v>
      </c>
      <c r="C981" s="268">
        <f>VLOOKUP(B942,'1ここに記入'!$A$13:$M$246,11)</f>
        <v>0</v>
      </c>
      <c r="D981" s="269"/>
      <c r="E981" s="269"/>
      <c r="F981" s="269"/>
      <c r="G981" s="269"/>
      <c r="H981" s="269"/>
      <c r="I981" s="269"/>
      <c r="J981" s="269"/>
      <c r="K981" s="270"/>
      <c r="L981" s="98"/>
      <c r="M981" s="159"/>
      <c r="N981" s="99"/>
      <c r="O981" s="271" t="s">
        <v>1881</v>
      </c>
      <c r="P981" s="268">
        <f>VLOOKUP(O942,'1ここに記入'!$A$13:$M$246,11)</f>
        <v>0</v>
      </c>
      <c r="Q981" s="269"/>
      <c r="R981" s="269"/>
      <c r="S981" s="269"/>
      <c r="T981" s="269"/>
      <c r="U981" s="269"/>
      <c r="V981" s="269"/>
      <c r="W981" s="269"/>
      <c r="X981" s="270"/>
      <c r="Y981" s="143"/>
    </row>
    <row r="982" spans="2:25" ht="15" customHeight="1">
      <c r="B982" s="271"/>
      <c r="C982" s="268"/>
      <c r="D982" s="269"/>
      <c r="E982" s="269"/>
      <c r="F982" s="269"/>
      <c r="G982" s="269"/>
      <c r="H982" s="269"/>
      <c r="I982" s="269"/>
      <c r="J982" s="269"/>
      <c r="K982" s="270"/>
      <c r="L982" s="98"/>
      <c r="M982" s="159"/>
      <c r="N982" s="99"/>
      <c r="O982" s="271"/>
      <c r="P982" s="268"/>
      <c r="Q982" s="269"/>
      <c r="R982" s="269"/>
      <c r="S982" s="269"/>
      <c r="T982" s="269"/>
      <c r="U982" s="269"/>
      <c r="V982" s="269"/>
      <c r="W982" s="269"/>
      <c r="X982" s="270"/>
      <c r="Y982" s="143"/>
    </row>
    <row r="983" spans="2:25" ht="15" customHeight="1" thickBot="1">
      <c r="B983" s="272"/>
      <c r="C983" s="273"/>
      <c r="D983" s="274"/>
      <c r="E983" s="274"/>
      <c r="F983" s="274"/>
      <c r="G983" s="274"/>
      <c r="H983" s="274"/>
      <c r="I983" s="274"/>
      <c r="J983" s="274"/>
      <c r="K983" s="275"/>
      <c r="L983" s="98"/>
      <c r="M983" s="159"/>
      <c r="N983" s="99"/>
      <c r="O983" s="272"/>
      <c r="P983" s="273"/>
      <c r="Q983" s="274"/>
      <c r="R983" s="274"/>
      <c r="S983" s="274"/>
      <c r="T983" s="274"/>
      <c r="U983" s="274"/>
      <c r="V983" s="274"/>
      <c r="W983" s="274"/>
      <c r="X983" s="275"/>
      <c r="Y983" s="143"/>
    </row>
    <row r="984" spans="2:25" ht="15" customHeight="1">
      <c r="B984" s="263" t="s">
        <v>163</v>
      </c>
      <c r="C984" s="276">
        <f>VLOOKUP(B942,'1ここに記入'!$A$13:$M$246,5)</f>
        <v>0</v>
      </c>
      <c r="D984" s="279" t="str">
        <f>VLOOKUP(B942,'1ここに記入'!$A$13:$M$246,6)</f>
        <v>　</v>
      </c>
      <c r="E984" s="282" t="s">
        <v>164</v>
      </c>
      <c r="F984" s="276">
        <f>VLOOKUP(B942,'1ここに記入'!$A$13:$M$246,8)</f>
        <v>0</v>
      </c>
      <c r="G984" s="285" t="e">
        <f>VLOOKUP(F979,'1ここに記入'!$A$13:$M$246,2)</f>
        <v>#N/A</v>
      </c>
      <c r="H984" s="285" t="e">
        <f>VLOOKUP(G979,'1ここに記入'!$A$13:$M$246,2)</f>
        <v>#N/A</v>
      </c>
      <c r="I984" s="285" t="e">
        <f>VLOOKUP(H979,'1ここに記入'!$A$13:$M$246,2)</f>
        <v>#N/A</v>
      </c>
      <c r="J984" s="285" t="e">
        <f>VLOOKUP(I979,'1ここに記入'!$A$13:$M$246,2)</f>
        <v>#N/A</v>
      </c>
      <c r="K984" s="279" t="e">
        <f>VLOOKUP(J979,'1ここに記入'!$A$13:$M$246,2)</f>
        <v>#N/A</v>
      </c>
      <c r="L984" s="102"/>
      <c r="M984" s="162"/>
      <c r="N984" s="103"/>
      <c r="O984" s="263" t="s">
        <v>163</v>
      </c>
      <c r="P984" s="276">
        <f>VLOOKUP(O942,'1ここに記入'!$A$13:$M$246,5)</f>
        <v>0</v>
      </c>
      <c r="Q984" s="279" t="str">
        <f>VLOOKUP(O942,'1ここに記入'!$A$13:$M$246,6)</f>
        <v>　</v>
      </c>
      <c r="R984" s="282" t="s">
        <v>164</v>
      </c>
      <c r="S984" s="276">
        <f>VLOOKUP(O942,'1ここに記入'!$A$13:$M$246,8)</f>
        <v>0</v>
      </c>
      <c r="T984" s="285" t="e">
        <f>VLOOKUP(S979,'1ここに記入'!$A$13:$M$246,2)</f>
        <v>#N/A</v>
      </c>
      <c r="U984" s="285" t="e">
        <f>VLOOKUP(T979,'1ここに記入'!$A$13:$M$246,2)</f>
        <v>#N/A</v>
      </c>
      <c r="V984" s="285" t="e">
        <f>VLOOKUP(U979,'1ここに記入'!$A$13:$M$246,2)</f>
        <v>#N/A</v>
      </c>
      <c r="W984" s="285" t="e">
        <f>VLOOKUP(V979,'1ここに記入'!$A$13:$M$246,2)</f>
        <v>#N/A</v>
      </c>
      <c r="X984" s="279" t="e">
        <f>VLOOKUP(W979,'1ここに記入'!$A$13:$M$246,2)</f>
        <v>#N/A</v>
      </c>
      <c r="Y984" s="143"/>
    </row>
    <row r="985" spans="2:25" ht="15" customHeight="1">
      <c r="B985" s="264"/>
      <c r="C985" s="277"/>
      <c r="D985" s="280"/>
      <c r="E985" s="283"/>
      <c r="F985" s="277"/>
      <c r="G985" s="286"/>
      <c r="H985" s="286"/>
      <c r="I985" s="286"/>
      <c r="J985" s="286"/>
      <c r="K985" s="280"/>
      <c r="L985" s="102"/>
      <c r="M985" s="162"/>
      <c r="N985" s="103"/>
      <c r="O985" s="264"/>
      <c r="P985" s="277"/>
      <c r="Q985" s="280"/>
      <c r="R985" s="283"/>
      <c r="S985" s="277"/>
      <c r="T985" s="286"/>
      <c r="U985" s="286"/>
      <c r="V985" s="286"/>
      <c r="W985" s="286"/>
      <c r="X985" s="280"/>
      <c r="Y985" s="143"/>
    </row>
    <row r="986" spans="2:25" ht="15" customHeight="1" thickBot="1">
      <c r="B986" s="288"/>
      <c r="C986" s="278"/>
      <c r="D986" s="281"/>
      <c r="E986" s="284"/>
      <c r="F986" s="278"/>
      <c r="G986" s="287"/>
      <c r="H986" s="287"/>
      <c r="I986" s="287"/>
      <c r="J986" s="287"/>
      <c r="K986" s="281"/>
      <c r="L986" s="102"/>
      <c r="M986" s="162"/>
      <c r="N986" s="103"/>
      <c r="O986" s="288"/>
      <c r="P986" s="278"/>
      <c r="Q986" s="281"/>
      <c r="R986" s="284"/>
      <c r="S986" s="278"/>
      <c r="T986" s="287"/>
      <c r="U986" s="287"/>
      <c r="V986" s="287"/>
      <c r="W986" s="287"/>
      <c r="X986" s="281"/>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20"/>
      <c r="E988" s="320"/>
      <c r="F988" s="320"/>
      <c r="G988" s="320"/>
      <c r="H988" s="320"/>
      <c r="I988" s="320"/>
      <c r="J988" s="320"/>
      <c r="K988" s="320"/>
      <c r="L988" s="104"/>
      <c r="M988" s="157"/>
      <c r="N988" s="104"/>
      <c r="O988" s="117" t="s">
        <v>213</v>
      </c>
      <c r="P988" s="325" t="str">
        <f>'1ここに記入'!$B$3&amp;"滋賀県教育美術展出品票"</f>
        <v>第72回滋賀県教育美術展出品票</v>
      </c>
      <c r="Q988" s="320"/>
      <c r="R988" s="320"/>
      <c r="S988" s="320"/>
      <c r="T988" s="320"/>
      <c r="U988" s="320"/>
      <c r="V988" s="320"/>
      <c r="W988" s="320"/>
      <c r="X988" s="320"/>
    </row>
    <row r="989" spans="2:25" ht="15" customHeight="1">
      <c r="B989" s="327">
        <v>43</v>
      </c>
      <c r="C989" s="325"/>
      <c r="D989" s="320"/>
      <c r="E989" s="320"/>
      <c r="F989" s="320"/>
      <c r="G989" s="320"/>
      <c r="H989" s="320"/>
      <c r="I989" s="320"/>
      <c r="J989" s="320"/>
      <c r="K989" s="320"/>
      <c r="L989" s="104"/>
      <c r="M989" s="157"/>
      <c r="N989" s="104"/>
      <c r="O989" s="327">
        <v>44</v>
      </c>
      <c r="P989" s="325"/>
      <c r="Q989" s="320"/>
      <c r="R989" s="320"/>
      <c r="S989" s="320"/>
      <c r="T989" s="320"/>
      <c r="U989" s="320"/>
      <c r="V989" s="320"/>
      <c r="W989" s="320"/>
      <c r="X989" s="320"/>
    </row>
    <row r="990" spans="2:25" ht="15" customHeight="1" thickBot="1">
      <c r="B990" s="328"/>
      <c r="C990" s="325"/>
      <c r="D990" s="320"/>
      <c r="E990" s="320"/>
      <c r="F990" s="320"/>
      <c r="G990" s="320"/>
      <c r="H990" s="326"/>
      <c r="I990" s="326"/>
      <c r="J990" s="326"/>
      <c r="K990" s="326"/>
      <c r="L990" s="104"/>
      <c r="M990" s="157"/>
      <c r="N990" s="104"/>
      <c r="O990" s="328"/>
      <c r="P990" s="325"/>
      <c r="Q990" s="320"/>
      <c r="R990" s="320"/>
      <c r="S990" s="320"/>
      <c r="T990" s="320"/>
      <c r="U990" s="326"/>
      <c r="V990" s="326"/>
      <c r="W990" s="326"/>
      <c r="X990" s="326"/>
    </row>
    <row r="991" spans="2:25" ht="15" customHeight="1" thickTop="1" thickBot="1">
      <c r="B991" s="144" t="s">
        <v>157</v>
      </c>
      <c r="C991" s="289">
        <f>VLOOKUP(B989,'1ここに記入'!$A$13:$M$246,2)</f>
        <v>0</v>
      </c>
      <c r="D991" s="289">
        <f>VLOOKUP(B989,'1ここに記入'!$A$13:$M$246,3)</f>
        <v>0</v>
      </c>
      <c r="E991" s="289">
        <f>VLOOKUP(B989,'1ここに記入'!$A$13:$M$246,4)</f>
        <v>0</v>
      </c>
      <c r="F991" s="289">
        <f>VLOOKUP(B989,'1ここに記入'!$A$13:$M$246,5)</f>
        <v>0</v>
      </c>
      <c r="G991" s="289" t="str">
        <f>VLOOKUP(B989,'1ここに記入'!$A$13:$M$246,13)</f>
        <v>00</v>
      </c>
      <c r="H991" s="290" t="e">
        <f>'1ここに記入'!$H$10</f>
        <v>#N/A</v>
      </c>
      <c r="I991" s="291"/>
      <c r="J991" s="291"/>
      <c r="K991" s="292" t="s">
        <v>158</v>
      </c>
      <c r="L991" s="118"/>
      <c r="M991" s="158"/>
      <c r="N991" s="32"/>
      <c r="O991" s="144" t="s">
        <v>157</v>
      </c>
      <c r="P991" s="289">
        <f>VLOOKUP(O989,'1ここに記入'!$A$13:$M$246,2)</f>
        <v>0</v>
      </c>
      <c r="Q991" s="289">
        <f>VLOOKUP(O989,'1ここに記入'!$A$13:$M$246,3)</f>
        <v>0</v>
      </c>
      <c r="R991" s="289">
        <f>VLOOKUP(O989,'1ここに記入'!$A$13:$M$246,4)</f>
        <v>0</v>
      </c>
      <c r="S991" s="289">
        <f>VLOOKUP(O989,'1ここに記入'!$A$13:$M$246,5)</f>
        <v>0</v>
      </c>
      <c r="T991" s="289" t="str">
        <f>VLOOKUP(O989,'1ここに記入'!$A$13:$M$246,13)</f>
        <v>00</v>
      </c>
      <c r="U991" s="290" t="e">
        <f>'1ここに記入'!$H$10</f>
        <v>#N/A</v>
      </c>
      <c r="V991" s="291"/>
      <c r="W991" s="291"/>
      <c r="X991" s="292" t="s">
        <v>158</v>
      </c>
    </row>
    <row r="992" spans="2:25" ht="15" customHeight="1" thickTop="1" thickBot="1">
      <c r="B992" s="145"/>
      <c r="C992" s="289"/>
      <c r="D992" s="289"/>
      <c r="E992" s="289"/>
      <c r="F992" s="289"/>
      <c r="G992" s="289"/>
      <c r="H992" s="290"/>
      <c r="I992" s="291"/>
      <c r="J992" s="291"/>
      <c r="K992" s="292"/>
      <c r="L992" s="118"/>
      <c r="M992" s="158"/>
      <c r="N992" s="32"/>
      <c r="O992" s="145"/>
      <c r="P992" s="289"/>
      <c r="Q992" s="289"/>
      <c r="R992" s="289"/>
      <c r="S992" s="289"/>
      <c r="T992" s="289"/>
      <c r="U992" s="290"/>
      <c r="V992" s="291"/>
      <c r="W992" s="291"/>
      <c r="X992" s="292"/>
    </row>
    <row r="993" spans="2:24" ht="15" customHeight="1" thickTop="1" thickBot="1">
      <c r="B993" s="146" t="s">
        <v>159</v>
      </c>
      <c r="C993" s="289"/>
      <c r="D993" s="289"/>
      <c r="E993" s="289"/>
      <c r="F993" s="289"/>
      <c r="G993" s="289"/>
      <c r="H993" s="290"/>
      <c r="I993" s="291"/>
      <c r="J993" s="291"/>
      <c r="K993" s="292"/>
      <c r="L993" s="118"/>
      <c r="M993" s="158"/>
      <c r="N993" s="32"/>
      <c r="O993" s="146" t="s">
        <v>159</v>
      </c>
      <c r="P993" s="289"/>
      <c r="Q993" s="289"/>
      <c r="R993" s="289"/>
      <c r="S993" s="289"/>
      <c r="T993" s="289"/>
      <c r="U993" s="290"/>
      <c r="V993" s="291"/>
      <c r="W993" s="291"/>
      <c r="X993" s="292"/>
    </row>
    <row r="994" spans="2:24" ht="15" customHeight="1" thickTop="1">
      <c r="B994" s="264" t="s">
        <v>160</v>
      </c>
      <c r="C994" s="277" t="e">
        <f>'1ここに記入'!$G$10</f>
        <v>#N/A</v>
      </c>
      <c r="D994" s="286"/>
      <c r="E994" s="280"/>
      <c r="F994" s="264" t="s">
        <v>161</v>
      </c>
      <c r="G994" s="296" t="e">
        <f>'1ここに記入'!$I$10</f>
        <v>#N/A</v>
      </c>
      <c r="H994" s="297"/>
      <c r="I994" s="297"/>
      <c r="J994" s="297"/>
      <c r="K994" s="298"/>
      <c r="L994" s="100"/>
      <c r="M994" s="159"/>
      <c r="N994" s="99"/>
      <c r="O994" s="264" t="s">
        <v>160</v>
      </c>
      <c r="P994" s="277" t="e">
        <f>'1ここに記入'!$G$10</f>
        <v>#N/A</v>
      </c>
      <c r="Q994" s="286"/>
      <c r="R994" s="280"/>
      <c r="S994" s="264" t="s">
        <v>161</v>
      </c>
      <c r="T994" s="296" t="e">
        <f>'1ここに記入'!$I$10</f>
        <v>#N/A</v>
      </c>
      <c r="U994" s="297"/>
      <c r="V994" s="297"/>
      <c r="W994" s="297"/>
      <c r="X994" s="298"/>
    </row>
    <row r="995" spans="2:24" ht="15" customHeight="1">
      <c r="B995" s="264"/>
      <c r="C995" s="277"/>
      <c r="D995" s="286"/>
      <c r="E995" s="280"/>
      <c r="F995" s="264"/>
      <c r="G995" s="296"/>
      <c r="H995" s="297"/>
      <c r="I995" s="297"/>
      <c r="J995" s="297"/>
      <c r="K995" s="298"/>
      <c r="L995" s="101"/>
      <c r="M995" s="159"/>
      <c r="N995" s="99"/>
      <c r="O995" s="264"/>
      <c r="P995" s="277"/>
      <c r="Q995" s="286"/>
      <c r="R995" s="280"/>
      <c r="S995" s="264"/>
      <c r="T995" s="296"/>
      <c r="U995" s="297"/>
      <c r="V995" s="297"/>
      <c r="W995" s="297"/>
      <c r="X995" s="298"/>
    </row>
    <row r="996" spans="2:24" ht="15" customHeight="1">
      <c r="B996" s="264"/>
      <c r="C996" s="277"/>
      <c r="D996" s="286"/>
      <c r="E996" s="280"/>
      <c r="F996" s="264"/>
      <c r="G996" s="296"/>
      <c r="H996" s="297"/>
      <c r="I996" s="297"/>
      <c r="J996" s="297"/>
      <c r="K996" s="298"/>
      <c r="L996" s="101"/>
      <c r="M996" s="159"/>
      <c r="N996" s="99"/>
      <c r="O996" s="264"/>
      <c r="P996" s="277"/>
      <c r="Q996" s="286"/>
      <c r="R996" s="280"/>
      <c r="S996" s="264"/>
      <c r="T996" s="296"/>
      <c r="U996" s="297"/>
      <c r="V996" s="297"/>
      <c r="W996" s="297"/>
      <c r="X996" s="298"/>
    </row>
    <row r="997" spans="2:24" ht="15" customHeight="1" thickBot="1">
      <c r="B997" s="288"/>
      <c r="C997" s="278"/>
      <c r="D997" s="287"/>
      <c r="E997" s="281"/>
      <c r="F997" s="288"/>
      <c r="G997" s="299"/>
      <c r="H997" s="300"/>
      <c r="I997" s="300"/>
      <c r="J997" s="300"/>
      <c r="K997" s="301"/>
      <c r="L997" s="101"/>
      <c r="M997" s="159"/>
      <c r="N997" s="99"/>
      <c r="O997" s="288"/>
      <c r="P997" s="278"/>
      <c r="Q997" s="287"/>
      <c r="R997" s="281"/>
      <c r="S997" s="288"/>
      <c r="T997" s="299"/>
      <c r="U997" s="300"/>
      <c r="V997" s="300"/>
      <c r="W997" s="300"/>
      <c r="X997" s="301"/>
    </row>
    <row r="998" spans="2:24" ht="15" customHeight="1">
      <c r="B998" s="263" t="s">
        <v>162</v>
      </c>
      <c r="C998" s="265">
        <f>VLOOKUP(B989,'1ここに記入'!$A$13:$M$246,10)</f>
        <v>0</v>
      </c>
      <c r="D998" s="266"/>
      <c r="E998" s="266"/>
      <c r="F998" s="266"/>
      <c r="G998" s="266"/>
      <c r="H998" s="266"/>
      <c r="I998" s="267"/>
      <c r="J998" s="263" t="s">
        <v>203</v>
      </c>
      <c r="K998" s="321">
        <f>VLOOKUP(B989,'1ここに記入'!$A$13:$M$246,12)</f>
        <v>0</v>
      </c>
      <c r="L998" s="34"/>
      <c r="M998" s="160"/>
      <c r="N998" s="36"/>
      <c r="O998" s="263" t="s">
        <v>162</v>
      </c>
      <c r="P998" s="265">
        <f>VLOOKUP(O989,'1ここに記入'!$A$13:$M$246,10)</f>
        <v>0</v>
      </c>
      <c r="Q998" s="266"/>
      <c r="R998" s="266"/>
      <c r="S998" s="266"/>
      <c r="T998" s="266"/>
      <c r="U998" s="266"/>
      <c r="V998" s="267"/>
      <c r="W998" s="263" t="s">
        <v>203</v>
      </c>
      <c r="X998" s="321">
        <f>VLOOKUP(O989,'1ここに記入'!$A$13:$M$246,12)</f>
        <v>0</v>
      </c>
    </row>
    <row r="999" spans="2:24" ht="15" customHeight="1">
      <c r="B999" s="264"/>
      <c r="C999" s="268"/>
      <c r="D999" s="269"/>
      <c r="E999" s="269"/>
      <c r="F999" s="269"/>
      <c r="G999" s="269"/>
      <c r="H999" s="269"/>
      <c r="I999" s="270"/>
      <c r="J999" s="264"/>
      <c r="K999" s="322"/>
      <c r="L999" s="34"/>
      <c r="M999" s="160"/>
      <c r="N999" s="36"/>
      <c r="O999" s="264"/>
      <c r="P999" s="268"/>
      <c r="Q999" s="269"/>
      <c r="R999" s="269"/>
      <c r="S999" s="269"/>
      <c r="T999" s="269"/>
      <c r="U999" s="269"/>
      <c r="V999" s="270"/>
      <c r="W999" s="264"/>
      <c r="X999" s="322"/>
    </row>
    <row r="1000" spans="2:24" ht="15" customHeight="1">
      <c r="B1000" s="264"/>
      <c r="C1000" s="268"/>
      <c r="D1000" s="269"/>
      <c r="E1000" s="269"/>
      <c r="F1000" s="269"/>
      <c r="G1000" s="269"/>
      <c r="H1000" s="269"/>
      <c r="I1000" s="270"/>
      <c r="J1000" s="264"/>
      <c r="K1000" s="322"/>
      <c r="L1000" s="130"/>
      <c r="M1000" s="161"/>
      <c r="N1000" s="38"/>
      <c r="O1000" s="264"/>
      <c r="P1000" s="268"/>
      <c r="Q1000" s="269"/>
      <c r="R1000" s="269"/>
      <c r="S1000" s="269"/>
      <c r="T1000" s="269"/>
      <c r="U1000" s="269"/>
      <c r="V1000" s="270"/>
      <c r="W1000" s="264"/>
      <c r="X1000" s="322"/>
    </row>
    <row r="1001" spans="2:24" ht="15" customHeight="1">
      <c r="B1001" s="264"/>
      <c r="C1001" s="268"/>
      <c r="D1001" s="269"/>
      <c r="E1001" s="269"/>
      <c r="F1001" s="269"/>
      <c r="G1001" s="269"/>
      <c r="H1001" s="269"/>
      <c r="I1001" s="270"/>
      <c r="J1001" s="264"/>
      <c r="K1001" s="322"/>
      <c r="L1001" s="130"/>
      <c r="M1001" s="161"/>
      <c r="N1001" s="38"/>
      <c r="O1001" s="264"/>
      <c r="P1001" s="268"/>
      <c r="Q1001" s="269"/>
      <c r="R1001" s="269"/>
      <c r="S1001" s="269"/>
      <c r="T1001" s="269"/>
      <c r="U1001" s="269"/>
      <c r="V1001" s="270"/>
      <c r="W1001" s="264"/>
      <c r="X1001" s="322"/>
    </row>
    <row r="1002" spans="2:24" ht="15" customHeight="1">
      <c r="B1002" s="271" t="s">
        <v>1881</v>
      </c>
      <c r="C1002" s="268">
        <f>VLOOKUP(B989,'1ここに記入'!$A$13:$M$246,11)</f>
        <v>0</v>
      </c>
      <c r="D1002" s="269"/>
      <c r="E1002" s="269"/>
      <c r="F1002" s="269"/>
      <c r="G1002" s="269"/>
      <c r="H1002" s="269"/>
      <c r="I1002" s="270"/>
      <c r="J1002" s="264"/>
      <c r="K1002" s="322"/>
      <c r="L1002" s="130"/>
      <c r="M1002" s="161"/>
      <c r="N1002" s="38"/>
      <c r="O1002" s="271" t="s">
        <v>1881</v>
      </c>
      <c r="P1002" s="268">
        <f>VLOOKUP(O989,'1ここに記入'!$A$13:$M$246,11)</f>
        <v>0</v>
      </c>
      <c r="Q1002" s="269"/>
      <c r="R1002" s="269"/>
      <c r="S1002" s="269"/>
      <c r="T1002" s="269"/>
      <c r="U1002" s="269"/>
      <c r="V1002" s="270"/>
      <c r="W1002" s="264"/>
      <c r="X1002" s="322"/>
    </row>
    <row r="1003" spans="2:24" ht="15" customHeight="1">
      <c r="B1003" s="271"/>
      <c r="C1003" s="268"/>
      <c r="D1003" s="269"/>
      <c r="E1003" s="269"/>
      <c r="F1003" s="269"/>
      <c r="G1003" s="269"/>
      <c r="H1003" s="269"/>
      <c r="I1003" s="270"/>
      <c r="J1003" s="264"/>
      <c r="K1003" s="322"/>
      <c r="L1003" s="130"/>
      <c r="M1003" s="161"/>
      <c r="N1003" s="38"/>
      <c r="O1003" s="271"/>
      <c r="P1003" s="268"/>
      <c r="Q1003" s="269"/>
      <c r="R1003" s="269"/>
      <c r="S1003" s="269"/>
      <c r="T1003" s="269"/>
      <c r="U1003" s="269"/>
      <c r="V1003" s="270"/>
      <c r="W1003" s="264"/>
      <c r="X1003" s="322"/>
    </row>
    <row r="1004" spans="2:24" ht="15" customHeight="1">
      <c r="B1004" s="271"/>
      <c r="C1004" s="268"/>
      <c r="D1004" s="269"/>
      <c r="E1004" s="269"/>
      <c r="F1004" s="269"/>
      <c r="G1004" s="269"/>
      <c r="H1004" s="269"/>
      <c r="I1004" s="270"/>
      <c r="J1004" s="264"/>
      <c r="K1004" s="322"/>
      <c r="L1004" s="130"/>
      <c r="M1004" s="161"/>
      <c r="N1004" s="38"/>
      <c r="O1004" s="271"/>
      <c r="P1004" s="268"/>
      <c r="Q1004" s="269"/>
      <c r="R1004" s="269"/>
      <c r="S1004" s="269"/>
      <c r="T1004" s="269"/>
      <c r="U1004" s="269"/>
      <c r="V1004" s="270"/>
      <c r="W1004" s="264"/>
      <c r="X1004" s="322"/>
    </row>
    <row r="1005" spans="2:24" ht="15" customHeight="1" thickBot="1">
      <c r="B1005" s="272"/>
      <c r="C1005" s="273"/>
      <c r="D1005" s="274"/>
      <c r="E1005" s="274"/>
      <c r="F1005" s="274"/>
      <c r="G1005" s="274"/>
      <c r="H1005" s="274"/>
      <c r="I1005" s="275"/>
      <c r="J1005" s="288"/>
      <c r="K1005" s="323"/>
      <c r="L1005" s="130"/>
      <c r="M1005" s="161"/>
      <c r="N1005" s="38"/>
      <c r="O1005" s="272"/>
      <c r="P1005" s="273"/>
      <c r="Q1005" s="274"/>
      <c r="R1005" s="274"/>
      <c r="S1005" s="274"/>
      <c r="T1005" s="274"/>
      <c r="U1005" s="274"/>
      <c r="V1005" s="275"/>
      <c r="W1005" s="288"/>
      <c r="X1005" s="323"/>
    </row>
    <row r="1006" spans="2:24" ht="15" customHeight="1">
      <c r="B1006" s="263" t="s">
        <v>163</v>
      </c>
      <c r="C1006" s="276">
        <f>VLOOKUP(B989,'1ここに記入'!$A$13:$M$246,5)</f>
        <v>0</v>
      </c>
      <c r="D1006" s="279" t="str">
        <f>VLOOKUP(B989,'1ここに記入'!$A$13:$M$246,6)</f>
        <v>　</v>
      </c>
      <c r="E1006" s="282" t="s">
        <v>164</v>
      </c>
      <c r="F1006" s="276">
        <f>VLOOKUP(B989,'1ここに記入'!$A$13:$M$246,8)</f>
        <v>0</v>
      </c>
      <c r="G1006" s="285" t="e">
        <f>VLOOKUP(F1000,'1ここに記入'!$A$13:$M$246,2)</f>
        <v>#N/A</v>
      </c>
      <c r="H1006" s="285" t="e">
        <f>VLOOKUP(G1000,'1ここに記入'!$A$13:$M$246,2)</f>
        <v>#N/A</v>
      </c>
      <c r="I1006" s="285" t="e">
        <f>VLOOKUP(H1000,'1ここに記入'!$A$13:$M$246,2)</f>
        <v>#N/A</v>
      </c>
      <c r="J1006" s="285" t="e">
        <f>VLOOKUP(I1000,'1ここに記入'!$A$13:$M$246,2)</f>
        <v>#N/A</v>
      </c>
      <c r="K1006" s="279" t="e">
        <f>VLOOKUP(J1000,'1ここに記入'!$A$13:$M$246,2)</f>
        <v>#N/A</v>
      </c>
      <c r="L1006" s="98"/>
      <c r="M1006" s="159"/>
      <c r="N1006" s="99"/>
      <c r="O1006" s="263" t="s">
        <v>163</v>
      </c>
      <c r="P1006" s="276">
        <f>VLOOKUP(O989,'1ここに記入'!$A$13:$M$246,5)</f>
        <v>0</v>
      </c>
      <c r="Q1006" s="279" t="str">
        <f>VLOOKUP(O989,'1ここに記入'!$A$13:$M$246,6)</f>
        <v>　</v>
      </c>
      <c r="R1006" s="282" t="s">
        <v>164</v>
      </c>
      <c r="S1006" s="276">
        <f>VLOOKUP(O989,'1ここに記入'!$A$13:$M$246,8)</f>
        <v>0</v>
      </c>
      <c r="T1006" s="285" t="e">
        <f>VLOOKUP(S1000,'1ここに記入'!$A$13:$M$246,2)</f>
        <v>#N/A</v>
      </c>
      <c r="U1006" s="285" t="e">
        <f>VLOOKUP(T1000,'1ここに記入'!$A$13:$M$246,2)</f>
        <v>#N/A</v>
      </c>
      <c r="V1006" s="285" t="e">
        <f>VLOOKUP(U1000,'1ここに記入'!$A$13:$M$246,2)</f>
        <v>#N/A</v>
      </c>
      <c r="W1006" s="285" t="e">
        <f>VLOOKUP(V1000,'1ここに記入'!$A$13:$M$246,2)</f>
        <v>#N/A</v>
      </c>
      <c r="X1006" s="279" t="e">
        <f>VLOOKUP(W1000,'1ここに記入'!$A$13:$M$246,2)</f>
        <v>#N/A</v>
      </c>
    </row>
    <row r="1007" spans="2:24" ht="15" customHeight="1">
      <c r="B1007" s="264"/>
      <c r="C1007" s="277"/>
      <c r="D1007" s="280"/>
      <c r="E1007" s="283"/>
      <c r="F1007" s="277"/>
      <c r="G1007" s="286"/>
      <c r="H1007" s="286"/>
      <c r="I1007" s="286"/>
      <c r="J1007" s="286"/>
      <c r="K1007" s="280"/>
      <c r="L1007" s="98"/>
      <c r="M1007" s="159"/>
      <c r="N1007" s="99"/>
      <c r="O1007" s="264"/>
      <c r="P1007" s="277"/>
      <c r="Q1007" s="280"/>
      <c r="R1007" s="283"/>
      <c r="S1007" s="277"/>
      <c r="T1007" s="286"/>
      <c r="U1007" s="286"/>
      <c r="V1007" s="286"/>
      <c r="W1007" s="286"/>
      <c r="X1007" s="280"/>
    </row>
    <row r="1008" spans="2:24" ht="15" customHeight="1">
      <c r="B1008" s="264"/>
      <c r="C1008" s="277"/>
      <c r="D1008" s="280"/>
      <c r="E1008" s="283"/>
      <c r="F1008" s="277"/>
      <c r="G1008" s="286"/>
      <c r="H1008" s="286"/>
      <c r="I1008" s="286"/>
      <c r="J1008" s="286"/>
      <c r="K1008" s="280"/>
      <c r="L1008" s="98"/>
      <c r="M1008" s="159"/>
      <c r="N1008" s="99"/>
      <c r="O1008" s="264"/>
      <c r="P1008" s="277"/>
      <c r="Q1008" s="280"/>
      <c r="R1008" s="283"/>
      <c r="S1008" s="277"/>
      <c r="T1008" s="286"/>
      <c r="U1008" s="286"/>
      <c r="V1008" s="286"/>
      <c r="W1008" s="286"/>
      <c r="X1008" s="280"/>
    </row>
    <row r="1009" spans="2:25" ht="15" customHeight="1" thickBot="1">
      <c r="B1009" s="288"/>
      <c r="C1009" s="278"/>
      <c r="D1009" s="281"/>
      <c r="E1009" s="284"/>
      <c r="F1009" s="278"/>
      <c r="G1009" s="287"/>
      <c r="H1009" s="286"/>
      <c r="I1009" s="286"/>
      <c r="J1009" s="286"/>
      <c r="K1009" s="280"/>
      <c r="L1009" s="98"/>
      <c r="M1009" s="159"/>
      <c r="N1009" s="99"/>
      <c r="O1009" s="288"/>
      <c r="P1009" s="278"/>
      <c r="Q1009" s="281"/>
      <c r="R1009" s="284"/>
      <c r="S1009" s="278"/>
      <c r="T1009" s="287"/>
      <c r="U1009" s="286"/>
      <c r="V1009" s="286"/>
      <c r="W1009" s="286"/>
      <c r="X1009" s="280"/>
    </row>
    <row r="1010" spans="2:25" ht="15" customHeight="1" thickTop="1">
      <c r="B1010" s="263" t="s">
        <v>165</v>
      </c>
      <c r="C1010" s="293">
        <f>VLOOKUP(B989,'1ここに記入'!$A$13:$M$246,9)</f>
        <v>0</v>
      </c>
      <c r="D1010" s="294" t="e">
        <f>VLOOKUP(C1008,'1ここに記入'!$A$13:$M$246,2)</f>
        <v>#N/A</v>
      </c>
      <c r="E1010" s="294" t="e">
        <f>VLOOKUP(D1008,'1ここに記入'!$A$13:$M$246,2)</f>
        <v>#N/A</v>
      </c>
      <c r="F1010" s="294" t="e">
        <f>VLOOKUP(E1008,'1ここに記入'!$A$13:$M$246,2)</f>
        <v>#N/A</v>
      </c>
      <c r="G1010" s="302" t="e">
        <f>VLOOKUP(F1008,'1ここに記入'!$A$13:$M$246,2)</f>
        <v>#N/A</v>
      </c>
      <c r="H1010" s="305" t="s">
        <v>167</v>
      </c>
      <c r="I1010" s="308">
        <f>'1ここに記入'!$G$9</f>
        <v>0</v>
      </c>
      <c r="J1010" s="309"/>
      <c r="K1010" s="310"/>
      <c r="L1010" s="102"/>
      <c r="M1010" s="162"/>
      <c r="N1010" s="103"/>
      <c r="O1010" s="263" t="s">
        <v>165</v>
      </c>
      <c r="P1010" s="293">
        <f>VLOOKUP(O989,'1ここに記入'!$A$13:$M$246,9)</f>
        <v>0</v>
      </c>
      <c r="Q1010" s="294" t="e">
        <f>VLOOKUP(P1008,'1ここに記入'!$A$13:$M$246,2)</f>
        <v>#N/A</v>
      </c>
      <c r="R1010" s="294" t="e">
        <f>VLOOKUP(Q1008,'1ここに記入'!$A$13:$M$246,2)</f>
        <v>#N/A</v>
      </c>
      <c r="S1010" s="294" t="e">
        <f>VLOOKUP(R1008,'1ここに記入'!$A$13:$M$246,2)</f>
        <v>#N/A</v>
      </c>
      <c r="T1010" s="302" t="e">
        <f>VLOOKUP(S1008,'1ここに記入'!$A$13:$M$246,2)</f>
        <v>#N/A</v>
      </c>
      <c r="U1010" s="305" t="s">
        <v>167</v>
      </c>
      <c r="V1010" s="308">
        <f>'1ここに記入'!$G$9</f>
        <v>0</v>
      </c>
      <c r="W1010" s="309"/>
      <c r="X1010" s="310"/>
    </row>
    <row r="1011" spans="2:25" ht="15" customHeight="1">
      <c r="B1011" s="264"/>
      <c r="C1011" s="296"/>
      <c r="D1011" s="297"/>
      <c r="E1011" s="297"/>
      <c r="F1011" s="297"/>
      <c r="G1011" s="303"/>
      <c r="H1011" s="306"/>
      <c r="I1011" s="311"/>
      <c r="J1011" s="312"/>
      <c r="K1011" s="313"/>
      <c r="L1011" s="102"/>
      <c r="M1011" s="162"/>
      <c r="N1011" s="103"/>
      <c r="O1011" s="264"/>
      <c r="P1011" s="296"/>
      <c r="Q1011" s="297"/>
      <c r="R1011" s="297"/>
      <c r="S1011" s="297"/>
      <c r="T1011" s="303"/>
      <c r="U1011" s="306"/>
      <c r="V1011" s="311"/>
      <c r="W1011" s="312"/>
      <c r="X1011" s="313"/>
    </row>
    <row r="1012" spans="2:25" ht="15" customHeight="1" thickBot="1">
      <c r="B1012" s="288"/>
      <c r="C1012" s="299"/>
      <c r="D1012" s="300"/>
      <c r="E1012" s="300"/>
      <c r="F1012" s="300"/>
      <c r="G1012" s="304"/>
      <c r="H1012" s="306"/>
      <c r="I1012" s="311"/>
      <c r="J1012" s="312"/>
      <c r="K1012" s="313"/>
      <c r="L1012" s="102"/>
      <c r="M1012" s="162"/>
      <c r="N1012" s="103"/>
      <c r="O1012" s="288"/>
      <c r="P1012" s="299"/>
      <c r="Q1012" s="300"/>
      <c r="R1012" s="300"/>
      <c r="S1012" s="300"/>
      <c r="T1012" s="304"/>
      <c r="U1012" s="306"/>
      <c r="V1012" s="311"/>
      <c r="W1012" s="312"/>
      <c r="X1012" s="313"/>
    </row>
    <row r="1013" spans="2:25" ht="15" customHeight="1" thickBot="1">
      <c r="B1013" s="317" t="s">
        <v>166</v>
      </c>
      <c r="C1013" s="317"/>
      <c r="D1013" s="317"/>
      <c r="E1013" s="317"/>
      <c r="F1013" s="317"/>
      <c r="G1013" s="318"/>
      <c r="H1013" s="307"/>
      <c r="I1013" s="314"/>
      <c r="J1013" s="315"/>
      <c r="K1013" s="316"/>
      <c r="L1013" s="102"/>
      <c r="M1013" s="163"/>
      <c r="N1013" s="41"/>
      <c r="O1013" s="317" t="s">
        <v>166</v>
      </c>
      <c r="P1013" s="317"/>
      <c r="Q1013" s="317"/>
      <c r="R1013" s="317"/>
      <c r="S1013" s="317"/>
      <c r="T1013" s="318"/>
      <c r="U1013" s="307"/>
      <c r="V1013" s="314"/>
      <c r="W1013" s="315"/>
      <c r="X1013" s="316"/>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324" t="s">
        <v>1982</v>
      </c>
      <c r="C1016" s="324"/>
      <c r="D1016" s="324"/>
      <c r="E1016" s="324"/>
      <c r="F1016" s="324"/>
      <c r="G1016" s="324"/>
      <c r="H1016" s="324"/>
      <c r="I1016" s="324"/>
      <c r="J1016" s="324"/>
      <c r="K1016" s="324"/>
      <c r="L1016" s="156"/>
      <c r="M1016" s="164"/>
      <c r="N1016" s="156"/>
      <c r="O1016" s="324" t="s">
        <v>1982</v>
      </c>
      <c r="P1016" s="324"/>
      <c r="Q1016" s="324"/>
      <c r="R1016" s="324"/>
      <c r="S1016" s="324"/>
      <c r="T1016" s="324"/>
      <c r="U1016" s="324"/>
      <c r="V1016" s="324"/>
      <c r="W1016" s="324"/>
      <c r="X1016" s="324"/>
    </row>
    <row r="1017" spans="2:25" ht="15" customHeight="1">
      <c r="B1017" s="132"/>
      <c r="C1017" s="319" t="str">
        <f>'1ここに記入'!$B$3&amp;"県教美展　特選確認票"</f>
        <v>第72回県教美展　特選確認票</v>
      </c>
      <c r="D1017" s="319"/>
      <c r="E1017" s="319"/>
      <c r="F1017" s="319"/>
      <c r="G1017" s="319"/>
      <c r="H1017" s="319"/>
      <c r="I1017" s="319"/>
      <c r="J1017" s="319"/>
      <c r="K1017" s="319"/>
      <c r="L1017" s="104"/>
      <c r="M1017" s="157"/>
      <c r="N1017" s="104"/>
      <c r="O1017" s="132"/>
      <c r="P1017" s="319" t="str">
        <f>'1ここに記入'!$B$3&amp;"県教美展　特選確認票"</f>
        <v>第72回県教美展　特選確認票</v>
      </c>
      <c r="Q1017" s="319"/>
      <c r="R1017" s="319"/>
      <c r="S1017" s="319"/>
      <c r="T1017" s="319"/>
      <c r="U1017" s="319"/>
      <c r="V1017" s="319"/>
      <c r="W1017" s="319"/>
      <c r="X1017" s="319"/>
    </row>
    <row r="1018" spans="2:25" ht="15" customHeight="1" thickBot="1">
      <c r="B1018" s="165"/>
      <c r="C1018" s="320"/>
      <c r="D1018" s="320"/>
      <c r="E1018" s="320"/>
      <c r="F1018" s="320"/>
      <c r="G1018" s="320"/>
      <c r="H1018" s="320"/>
      <c r="I1018" s="320"/>
      <c r="J1018" s="320"/>
      <c r="K1018" s="320"/>
      <c r="L1018" s="104"/>
      <c r="M1018" s="157"/>
      <c r="N1018" s="104"/>
      <c r="O1018" s="165"/>
      <c r="P1018" s="320"/>
      <c r="Q1018" s="320"/>
      <c r="R1018" s="320"/>
      <c r="S1018" s="320"/>
      <c r="T1018" s="320"/>
      <c r="U1018" s="320"/>
      <c r="V1018" s="320"/>
      <c r="W1018" s="320"/>
      <c r="X1018" s="320"/>
    </row>
    <row r="1019" spans="2:25" ht="15" customHeight="1" thickTop="1" thickBot="1">
      <c r="B1019" s="144" t="s">
        <v>157</v>
      </c>
      <c r="C1019" s="289">
        <f>VLOOKUP(B989,'1ここに記入'!$A$13:$M$246,2)</f>
        <v>0</v>
      </c>
      <c r="D1019" s="289">
        <f>VLOOKUP(B989,'1ここに記入'!$A$13:$M$246,3)</f>
        <v>0</v>
      </c>
      <c r="E1019" s="289">
        <f>VLOOKUP(B989,'1ここに記入'!$A$13:$M$246,4)</f>
        <v>0</v>
      </c>
      <c r="F1019" s="289">
        <f>VLOOKUP(B989,'1ここに記入'!$A$13:$M$246,5)</f>
        <v>0</v>
      </c>
      <c r="G1019" s="289" t="str">
        <f>VLOOKUP(B989,'1ここに記入'!$A$13:$M$246,13)</f>
        <v>00</v>
      </c>
      <c r="H1019" s="290" t="e">
        <f>'1ここに記入'!$H$10</f>
        <v>#N/A</v>
      </c>
      <c r="I1019" s="291"/>
      <c r="J1019" s="291"/>
      <c r="K1019" s="292" t="s">
        <v>158</v>
      </c>
      <c r="L1019" s="104"/>
      <c r="M1019" s="157"/>
      <c r="N1019" s="104"/>
      <c r="O1019" s="144" t="s">
        <v>157</v>
      </c>
      <c r="P1019" s="289">
        <f>VLOOKUP(O989,'1ここに記入'!$A$13:$M$246,2)</f>
        <v>0</v>
      </c>
      <c r="Q1019" s="289">
        <f>VLOOKUP(O989,'1ここに記入'!$A$13:$M$246,3)</f>
        <v>0</v>
      </c>
      <c r="R1019" s="289">
        <f>VLOOKUP(O989,'1ここに記入'!$A$13:$M$246,4)</f>
        <v>0</v>
      </c>
      <c r="S1019" s="289">
        <f>VLOOKUP(O989,'1ここに記入'!$A$13:$M$246,5)</f>
        <v>0</v>
      </c>
      <c r="T1019" s="289" t="str">
        <f>VLOOKUP(O989,'1ここに記入'!$A$13:$M$246,13)</f>
        <v>00</v>
      </c>
      <c r="U1019" s="290" t="e">
        <f>'1ここに記入'!$H$10</f>
        <v>#N/A</v>
      </c>
      <c r="V1019" s="291"/>
      <c r="W1019" s="291"/>
      <c r="X1019" s="292" t="s">
        <v>158</v>
      </c>
    </row>
    <row r="1020" spans="2:25" ht="15" customHeight="1" thickTop="1" thickBot="1">
      <c r="B1020" s="145"/>
      <c r="C1020" s="289"/>
      <c r="D1020" s="289"/>
      <c r="E1020" s="289"/>
      <c r="F1020" s="289"/>
      <c r="G1020" s="289"/>
      <c r="H1020" s="290"/>
      <c r="I1020" s="291"/>
      <c r="J1020" s="291"/>
      <c r="K1020" s="292"/>
      <c r="L1020" s="104"/>
      <c r="M1020" s="157"/>
      <c r="N1020" s="104"/>
      <c r="O1020" s="145"/>
      <c r="P1020" s="289"/>
      <c r="Q1020" s="289"/>
      <c r="R1020" s="289"/>
      <c r="S1020" s="289"/>
      <c r="T1020" s="289"/>
      <c r="U1020" s="290"/>
      <c r="V1020" s="291"/>
      <c r="W1020" s="291"/>
      <c r="X1020" s="292"/>
    </row>
    <row r="1021" spans="2:25" ht="15" customHeight="1" thickTop="1" thickBot="1">
      <c r="B1021" s="146" t="s">
        <v>159</v>
      </c>
      <c r="C1021" s="289"/>
      <c r="D1021" s="289"/>
      <c r="E1021" s="289"/>
      <c r="F1021" s="289"/>
      <c r="G1021" s="289"/>
      <c r="H1021" s="290"/>
      <c r="I1021" s="291"/>
      <c r="J1021" s="291"/>
      <c r="K1021" s="292"/>
      <c r="L1021" s="104"/>
      <c r="M1021" s="157"/>
      <c r="N1021" s="104"/>
      <c r="O1021" s="146" t="s">
        <v>159</v>
      </c>
      <c r="P1021" s="289"/>
      <c r="Q1021" s="289"/>
      <c r="R1021" s="289"/>
      <c r="S1021" s="289"/>
      <c r="T1021" s="289"/>
      <c r="U1021" s="290"/>
      <c r="V1021" s="291"/>
      <c r="W1021" s="291"/>
      <c r="X1021" s="292"/>
    </row>
    <row r="1022" spans="2:25" ht="15" customHeight="1" thickTop="1">
      <c r="B1022" s="263" t="s">
        <v>160</v>
      </c>
      <c r="C1022" s="276" t="e">
        <f>'1ここに記入'!$G$10</f>
        <v>#N/A</v>
      </c>
      <c r="D1022" s="285"/>
      <c r="E1022" s="279"/>
      <c r="F1022" s="263" t="s">
        <v>161</v>
      </c>
      <c r="G1022" s="293" t="e">
        <f>'1ここに記入'!$I$10</f>
        <v>#N/A</v>
      </c>
      <c r="H1022" s="294"/>
      <c r="I1022" s="294"/>
      <c r="J1022" s="294"/>
      <c r="K1022" s="295"/>
      <c r="L1022" s="100"/>
      <c r="M1022" s="159"/>
      <c r="N1022" s="99"/>
      <c r="O1022" s="263" t="s">
        <v>160</v>
      </c>
      <c r="P1022" s="276" t="e">
        <f>'1ここに記入'!$G$10</f>
        <v>#N/A</v>
      </c>
      <c r="Q1022" s="285"/>
      <c r="R1022" s="279"/>
      <c r="S1022" s="263" t="s">
        <v>161</v>
      </c>
      <c r="T1022" s="293" t="e">
        <f>'1ここに記入'!$I$10</f>
        <v>#N/A</v>
      </c>
      <c r="U1022" s="294"/>
      <c r="V1022" s="294"/>
      <c r="W1022" s="294"/>
      <c r="X1022" s="295"/>
      <c r="Y1022" s="143"/>
    </row>
    <row r="1023" spans="2:25" ht="15" customHeight="1">
      <c r="B1023" s="264"/>
      <c r="C1023" s="277"/>
      <c r="D1023" s="286"/>
      <c r="E1023" s="280"/>
      <c r="F1023" s="264"/>
      <c r="G1023" s="296"/>
      <c r="H1023" s="297"/>
      <c r="I1023" s="297"/>
      <c r="J1023" s="297"/>
      <c r="K1023" s="298"/>
      <c r="L1023" s="101"/>
      <c r="M1023" s="159"/>
      <c r="N1023" s="99"/>
      <c r="O1023" s="264"/>
      <c r="P1023" s="277"/>
      <c r="Q1023" s="286"/>
      <c r="R1023" s="280"/>
      <c r="S1023" s="264"/>
      <c r="T1023" s="296"/>
      <c r="U1023" s="297"/>
      <c r="V1023" s="297"/>
      <c r="W1023" s="297"/>
      <c r="X1023" s="298"/>
      <c r="Y1023" s="143"/>
    </row>
    <row r="1024" spans="2:25" ht="15" customHeight="1" thickBot="1">
      <c r="B1024" s="288"/>
      <c r="C1024" s="278"/>
      <c r="D1024" s="287"/>
      <c r="E1024" s="281"/>
      <c r="F1024" s="288"/>
      <c r="G1024" s="299"/>
      <c r="H1024" s="300"/>
      <c r="I1024" s="300"/>
      <c r="J1024" s="300"/>
      <c r="K1024" s="301"/>
      <c r="L1024" s="101"/>
      <c r="M1024" s="159"/>
      <c r="N1024" s="99"/>
      <c r="O1024" s="288"/>
      <c r="P1024" s="278"/>
      <c r="Q1024" s="287"/>
      <c r="R1024" s="281"/>
      <c r="S1024" s="288"/>
      <c r="T1024" s="299"/>
      <c r="U1024" s="300"/>
      <c r="V1024" s="300"/>
      <c r="W1024" s="300"/>
      <c r="X1024" s="301"/>
      <c r="Y1024" s="143"/>
    </row>
    <row r="1025" spans="2:25" ht="15" customHeight="1">
      <c r="B1025" s="263" t="s">
        <v>162</v>
      </c>
      <c r="C1025" s="265">
        <f>VLOOKUP(B989,'1ここに記入'!$A$13:$M$246,10)</f>
        <v>0</v>
      </c>
      <c r="D1025" s="266"/>
      <c r="E1025" s="266"/>
      <c r="F1025" s="266"/>
      <c r="G1025" s="266"/>
      <c r="H1025" s="266"/>
      <c r="I1025" s="266"/>
      <c r="J1025" s="266"/>
      <c r="K1025" s="267"/>
      <c r="L1025" s="34"/>
      <c r="M1025" s="160"/>
      <c r="N1025" s="36"/>
      <c r="O1025" s="263" t="s">
        <v>162</v>
      </c>
      <c r="P1025" s="265">
        <f>VLOOKUP(O989,'1ここに記入'!$A$13:$M$246,10)</f>
        <v>0</v>
      </c>
      <c r="Q1025" s="266"/>
      <c r="R1025" s="266"/>
      <c r="S1025" s="266"/>
      <c r="T1025" s="266"/>
      <c r="U1025" s="266"/>
      <c r="V1025" s="266"/>
      <c r="W1025" s="266"/>
      <c r="X1025" s="267"/>
      <c r="Y1025" s="143"/>
    </row>
    <row r="1026" spans="2:25" ht="15" customHeight="1">
      <c r="B1026" s="264"/>
      <c r="C1026" s="268"/>
      <c r="D1026" s="269"/>
      <c r="E1026" s="269"/>
      <c r="F1026" s="269"/>
      <c r="G1026" s="269"/>
      <c r="H1026" s="269"/>
      <c r="I1026" s="269"/>
      <c r="J1026" s="269"/>
      <c r="K1026" s="270"/>
      <c r="L1026" s="130"/>
      <c r="M1026" s="161"/>
      <c r="N1026" s="38"/>
      <c r="O1026" s="264"/>
      <c r="P1026" s="268"/>
      <c r="Q1026" s="269"/>
      <c r="R1026" s="269"/>
      <c r="S1026" s="269"/>
      <c r="T1026" s="269"/>
      <c r="U1026" s="269"/>
      <c r="V1026" s="269"/>
      <c r="W1026" s="269"/>
      <c r="X1026" s="270"/>
      <c r="Y1026" s="143"/>
    </row>
    <row r="1027" spans="2:25" ht="15" customHeight="1">
      <c r="B1027" s="264"/>
      <c r="C1027" s="268"/>
      <c r="D1027" s="269"/>
      <c r="E1027" s="269"/>
      <c r="F1027" s="269"/>
      <c r="G1027" s="269"/>
      <c r="H1027" s="269"/>
      <c r="I1027" s="269"/>
      <c r="J1027" s="269"/>
      <c r="K1027" s="270"/>
      <c r="L1027" s="130"/>
      <c r="M1027" s="161"/>
      <c r="N1027" s="38"/>
      <c r="O1027" s="264"/>
      <c r="P1027" s="268"/>
      <c r="Q1027" s="269"/>
      <c r="R1027" s="269"/>
      <c r="S1027" s="269"/>
      <c r="T1027" s="269"/>
      <c r="U1027" s="269"/>
      <c r="V1027" s="269"/>
      <c r="W1027" s="269"/>
      <c r="X1027" s="270"/>
      <c r="Y1027" s="143"/>
    </row>
    <row r="1028" spans="2:25" ht="15" customHeight="1">
      <c r="B1028" s="271" t="s">
        <v>1881</v>
      </c>
      <c r="C1028" s="268">
        <f>VLOOKUP(B989,'1ここに記入'!$A$13:$M$246,11)</f>
        <v>0</v>
      </c>
      <c r="D1028" s="269"/>
      <c r="E1028" s="269"/>
      <c r="F1028" s="269"/>
      <c r="G1028" s="269"/>
      <c r="H1028" s="269"/>
      <c r="I1028" s="269"/>
      <c r="J1028" s="269"/>
      <c r="K1028" s="270"/>
      <c r="L1028" s="98"/>
      <c r="M1028" s="159"/>
      <c r="N1028" s="99"/>
      <c r="O1028" s="271" t="s">
        <v>1881</v>
      </c>
      <c r="P1028" s="268">
        <f>VLOOKUP(O989,'1ここに記入'!$A$13:$M$246,11)</f>
        <v>0</v>
      </c>
      <c r="Q1028" s="269"/>
      <c r="R1028" s="269"/>
      <c r="S1028" s="269"/>
      <c r="T1028" s="269"/>
      <c r="U1028" s="269"/>
      <c r="V1028" s="269"/>
      <c r="W1028" s="269"/>
      <c r="X1028" s="270"/>
      <c r="Y1028" s="143"/>
    </row>
    <row r="1029" spans="2:25" ht="15" customHeight="1">
      <c r="B1029" s="271"/>
      <c r="C1029" s="268"/>
      <c r="D1029" s="269"/>
      <c r="E1029" s="269"/>
      <c r="F1029" s="269"/>
      <c r="G1029" s="269"/>
      <c r="H1029" s="269"/>
      <c r="I1029" s="269"/>
      <c r="J1029" s="269"/>
      <c r="K1029" s="270"/>
      <c r="L1029" s="98"/>
      <c r="M1029" s="159"/>
      <c r="N1029" s="99"/>
      <c r="O1029" s="271"/>
      <c r="P1029" s="268"/>
      <c r="Q1029" s="269"/>
      <c r="R1029" s="269"/>
      <c r="S1029" s="269"/>
      <c r="T1029" s="269"/>
      <c r="U1029" s="269"/>
      <c r="V1029" s="269"/>
      <c r="W1029" s="269"/>
      <c r="X1029" s="270"/>
      <c r="Y1029" s="143"/>
    </row>
    <row r="1030" spans="2:25" ht="15" customHeight="1" thickBot="1">
      <c r="B1030" s="272"/>
      <c r="C1030" s="273"/>
      <c r="D1030" s="274"/>
      <c r="E1030" s="274"/>
      <c r="F1030" s="274"/>
      <c r="G1030" s="274"/>
      <c r="H1030" s="274"/>
      <c r="I1030" s="274"/>
      <c r="J1030" s="274"/>
      <c r="K1030" s="275"/>
      <c r="L1030" s="98"/>
      <c r="M1030" s="159"/>
      <c r="N1030" s="99"/>
      <c r="O1030" s="272"/>
      <c r="P1030" s="273"/>
      <c r="Q1030" s="274"/>
      <c r="R1030" s="274"/>
      <c r="S1030" s="274"/>
      <c r="T1030" s="274"/>
      <c r="U1030" s="274"/>
      <c r="V1030" s="274"/>
      <c r="W1030" s="274"/>
      <c r="X1030" s="275"/>
      <c r="Y1030" s="143"/>
    </row>
    <row r="1031" spans="2:25" ht="15" customHeight="1">
      <c r="B1031" s="263" t="s">
        <v>163</v>
      </c>
      <c r="C1031" s="276">
        <f>VLOOKUP(B989,'1ここに記入'!$A$13:$M$246,5)</f>
        <v>0</v>
      </c>
      <c r="D1031" s="279" t="str">
        <f>VLOOKUP(B989,'1ここに記入'!$A$13:$M$246,6)</f>
        <v>　</v>
      </c>
      <c r="E1031" s="282" t="s">
        <v>164</v>
      </c>
      <c r="F1031" s="276">
        <f>VLOOKUP(B989,'1ここに記入'!$A$13:$M$246,8)</f>
        <v>0</v>
      </c>
      <c r="G1031" s="285" t="e">
        <f>VLOOKUP(F1026,'1ここに記入'!$A$13:$M$246,2)</f>
        <v>#N/A</v>
      </c>
      <c r="H1031" s="285" t="e">
        <f>VLOOKUP(G1026,'1ここに記入'!$A$13:$M$246,2)</f>
        <v>#N/A</v>
      </c>
      <c r="I1031" s="285" t="e">
        <f>VLOOKUP(H1026,'1ここに記入'!$A$13:$M$246,2)</f>
        <v>#N/A</v>
      </c>
      <c r="J1031" s="285" t="e">
        <f>VLOOKUP(I1026,'1ここに記入'!$A$13:$M$246,2)</f>
        <v>#N/A</v>
      </c>
      <c r="K1031" s="279" t="e">
        <f>VLOOKUP(J1026,'1ここに記入'!$A$13:$M$246,2)</f>
        <v>#N/A</v>
      </c>
      <c r="L1031" s="102"/>
      <c r="M1031" s="162"/>
      <c r="N1031" s="103"/>
      <c r="O1031" s="263" t="s">
        <v>163</v>
      </c>
      <c r="P1031" s="276">
        <f>VLOOKUP(O989,'1ここに記入'!$A$13:$M$246,5)</f>
        <v>0</v>
      </c>
      <c r="Q1031" s="279" t="str">
        <f>VLOOKUP(O989,'1ここに記入'!$A$13:$M$246,6)</f>
        <v>　</v>
      </c>
      <c r="R1031" s="282" t="s">
        <v>164</v>
      </c>
      <c r="S1031" s="276">
        <f>VLOOKUP(O989,'1ここに記入'!$A$13:$M$246,8)</f>
        <v>0</v>
      </c>
      <c r="T1031" s="285" t="e">
        <f>VLOOKUP(S1026,'1ここに記入'!$A$13:$M$246,2)</f>
        <v>#N/A</v>
      </c>
      <c r="U1031" s="285" t="e">
        <f>VLOOKUP(T1026,'1ここに記入'!$A$13:$M$246,2)</f>
        <v>#N/A</v>
      </c>
      <c r="V1031" s="285" t="e">
        <f>VLOOKUP(U1026,'1ここに記入'!$A$13:$M$246,2)</f>
        <v>#N/A</v>
      </c>
      <c r="W1031" s="285" t="e">
        <f>VLOOKUP(V1026,'1ここに記入'!$A$13:$M$246,2)</f>
        <v>#N/A</v>
      </c>
      <c r="X1031" s="279" t="e">
        <f>VLOOKUP(W1026,'1ここに記入'!$A$13:$M$246,2)</f>
        <v>#N/A</v>
      </c>
      <c r="Y1031" s="143"/>
    </row>
    <row r="1032" spans="2:25" ht="15" customHeight="1">
      <c r="B1032" s="264"/>
      <c r="C1032" s="277"/>
      <c r="D1032" s="280"/>
      <c r="E1032" s="283"/>
      <c r="F1032" s="277"/>
      <c r="G1032" s="286"/>
      <c r="H1032" s="286"/>
      <c r="I1032" s="286"/>
      <c r="J1032" s="286"/>
      <c r="K1032" s="280"/>
      <c r="L1032" s="102"/>
      <c r="M1032" s="162"/>
      <c r="N1032" s="103"/>
      <c r="O1032" s="264"/>
      <c r="P1032" s="277"/>
      <c r="Q1032" s="280"/>
      <c r="R1032" s="283"/>
      <c r="S1032" s="277"/>
      <c r="T1032" s="286"/>
      <c r="U1032" s="286"/>
      <c r="V1032" s="286"/>
      <c r="W1032" s="286"/>
      <c r="X1032" s="280"/>
      <c r="Y1032" s="143"/>
    </row>
    <row r="1033" spans="2:25" ht="15" customHeight="1" thickBot="1">
      <c r="B1033" s="288"/>
      <c r="C1033" s="278"/>
      <c r="D1033" s="281"/>
      <c r="E1033" s="284"/>
      <c r="F1033" s="278"/>
      <c r="G1033" s="287"/>
      <c r="H1033" s="287"/>
      <c r="I1033" s="287"/>
      <c r="J1033" s="287"/>
      <c r="K1033" s="281"/>
      <c r="L1033" s="102"/>
      <c r="M1033" s="162"/>
      <c r="N1033" s="103"/>
      <c r="O1033" s="288"/>
      <c r="P1033" s="278"/>
      <c r="Q1033" s="281"/>
      <c r="R1033" s="284"/>
      <c r="S1033" s="278"/>
      <c r="T1033" s="287"/>
      <c r="U1033" s="287"/>
      <c r="V1033" s="287"/>
      <c r="W1033" s="287"/>
      <c r="X1033" s="281"/>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20"/>
      <c r="E1035" s="320"/>
      <c r="F1035" s="320"/>
      <c r="G1035" s="320"/>
      <c r="H1035" s="320"/>
      <c r="I1035" s="320"/>
      <c r="J1035" s="320"/>
      <c r="K1035" s="320"/>
      <c r="L1035" s="104"/>
      <c r="M1035" s="157"/>
      <c r="N1035" s="104"/>
      <c r="O1035" s="117" t="s">
        <v>213</v>
      </c>
      <c r="P1035" s="325" t="str">
        <f>'1ここに記入'!$B$3&amp;"滋賀県教育美術展出品票"</f>
        <v>第72回滋賀県教育美術展出品票</v>
      </c>
      <c r="Q1035" s="320"/>
      <c r="R1035" s="320"/>
      <c r="S1035" s="320"/>
      <c r="T1035" s="320"/>
      <c r="U1035" s="320"/>
      <c r="V1035" s="320"/>
      <c r="W1035" s="320"/>
      <c r="X1035" s="320"/>
    </row>
    <row r="1036" spans="2:25" ht="15" customHeight="1">
      <c r="B1036" s="327">
        <v>45</v>
      </c>
      <c r="C1036" s="325"/>
      <c r="D1036" s="320"/>
      <c r="E1036" s="320"/>
      <c r="F1036" s="320"/>
      <c r="G1036" s="320"/>
      <c r="H1036" s="320"/>
      <c r="I1036" s="320"/>
      <c r="J1036" s="320"/>
      <c r="K1036" s="320"/>
      <c r="L1036" s="104"/>
      <c r="M1036" s="157"/>
      <c r="N1036" s="104"/>
      <c r="O1036" s="327">
        <v>46</v>
      </c>
      <c r="P1036" s="325"/>
      <c r="Q1036" s="320"/>
      <c r="R1036" s="320"/>
      <c r="S1036" s="320"/>
      <c r="T1036" s="320"/>
      <c r="U1036" s="320"/>
      <c r="V1036" s="320"/>
      <c r="W1036" s="320"/>
      <c r="X1036" s="320"/>
    </row>
    <row r="1037" spans="2:25" ht="15" customHeight="1" thickBot="1">
      <c r="B1037" s="328"/>
      <c r="C1037" s="325"/>
      <c r="D1037" s="320"/>
      <c r="E1037" s="320"/>
      <c r="F1037" s="320"/>
      <c r="G1037" s="320"/>
      <c r="H1037" s="326"/>
      <c r="I1037" s="326"/>
      <c r="J1037" s="326"/>
      <c r="K1037" s="326"/>
      <c r="L1037" s="104"/>
      <c r="M1037" s="157"/>
      <c r="N1037" s="104"/>
      <c r="O1037" s="328"/>
      <c r="P1037" s="325"/>
      <c r="Q1037" s="320"/>
      <c r="R1037" s="320"/>
      <c r="S1037" s="320"/>
      <c r="T1037" s="320"/>
      <c r="U1037" s="326"/>
      <c r="V1037" s="326"/>
      <c r="W1037" s="326"/>
      <c r="X1037" s="326"/>
    </row>
    <row r="1038" spans="2:25" ht="15" customHeight="1" thickTop="1" thickBot="1">
      <c r="B1038" s="144" t="s">
        <v>157</v>
      </c>
      <c r="C1038" s="289">
        <f>VLOOKUP(B1036,'1ここに記入'!$A$13:$M$246,2)</f>
        <v>0</v>
      </c>
      <c r="D1038" s="289">
        <f>VLOOKUP(B1036,'1ここに記入'!$A$13:$M$246,3)</f>
        <v>0</v>
      </c>
      <c r="E1038" s="289">
        <f>VLOOKUP(B1036,'1ここに記入'!$A$13:$M$246,4)</f>
        <v>0</v>
      </c>
      <c r="F1038" s="289">
        <f>VLOOKUP(B1036,'1ここに記入'!$A$13:$M$246,5)</f>
        <v>0</v>
      </c>
      <c r="G1038" s="289" t="str">
        <f>VLOOKUP(B1036,'1ここに記入'!$A$13:$M$246,13)</f>
        <v>00</v>
      </c>
      <c r="H1038" s="290" t="e">
        <f>'1ここに記入'!$H$10</f>
        <v>#N/A</v>
      </c>
      <c r="I1038" s="291"/>
      <c r="J1038" s="291"/>
      <c r="K1038" s="292" t="s">
        <v>158</v>
      </c>
      <c r="L1038" s="118"/>
      <c r="M1038" s="158"/>
      <c r="N1038" s="32"/>
      <c r="O1038" s="144" t="s">
        <v>157</v>
      </c>
      <c r="P1038" s="289">
        <f>VLOOKUP(O1036,'1ここに記入'!$A$13:$M$246,2)</f>
        <v>0</v>
      </c>
      <c r="Q1038" s="289">
        <f>VLOOKUP(O1036,'1ここに記入'!$A$13:$M$246,3)</f>
        <v>0</v>
      </c>
      <c r="R1038" s="289">
        <f>VLOOKUP(O1036,'1ここに記入'!$A$13:$M$246,4)</f>
        <v>0</v>
      </c>
      <c r="S1038" s="289">
        <f>VLOOKUP(O1036,'1ここに記入'!$A$13:$M$246,5)</f>
        <v>0</v>
      </c>
      <c r="T1038" s="289" t="str">
        <f>VLOOKUP(O1036,'1ここに記入'!$A$13:$M$246,13)</f>
        <v>00</v>
      </c>
      <c r="U1038" s="290" t="e">
        <f>'1ここに記入'!$H$10</f>
        <v>#N/A</v>
      </c>
      <c r="V1038" s="291"/>
      <c r="W1038" s="291"/>
      <c r="X1038" s="292" t="s">
        <v>158</v>
      </c>
    </row>
    <row r="1039" spans="2:25" ht="15" customHeight="1" thickTop="1" thickBot="1">
      <c r="B1039" s="145"/>
      <c r="C1039" s="289"/>
      <c r="D1039" s="289"/>
      <c r="E1039" s="289"/>
      <c r="F1039" s="289"/>
      <c r="G1039" s="289"/>
      <c r="H1039" s="290"/>
      <c r="I1039" s="291"/>
      <c r="J1039" s="291"/>
      <c r="K1039" s="292"/>
      <c r="L1039" s="118"/>
      <c r="M1039" s="158"/>
      <c r="N1039" s="32"/>
      <c r="O1039" s="145"/>
      <c r="P1039" s="289"/>
      <c r="Q1039" s="289"/>
      <c r="R1039" s="289"/>
      <c r="S1039" s="289"/>
      <c r="T1039" s="289"/>
      <c r="U1039" s="290"/>
      <c r="V1039" s="291"/>
      <c r="W1039" s="291"/>
      <c r="X1039" s="292"/>
    </row>
    <row r="1040" spans="2:25" ht="15" customHeight="1" thickTop="1" thickBot="1">
      <c r="B1040" s="146" t="s">
        <v>159</v>
      </c>
      <c r="C1040" s="289"/>
      <c r="D1040" s="289"/>
      <c r="E1040" s="289"/>
      <c r="F1040" s="289"/>
      <c r="G1040" s="289"/>
      <c r="H1040" s="290"/>
      <c r="I1040" s="291"/>
      <c r="J1040" s="291"/>
      <c r="K1040" s="292"/>
      <c r="L1040" s="118"/>
      <c r="M1040" s="158"/>
      <c r="N1040" s="32"/>
      <c r="O1040" s="146" t="s">
        <v>159</v>
      </c>
      <c r="P1040" s="289"/>
      <c r="Q1040" s="289"/>
      <c r="R1040" s="289"/>
      <c r="S1040" s="289"/>
      <c r="T1040" s="289"/>
      <c r="U1040" s="290"/>
      <c r="V1040" s="291"/>
      <c r="W1040" s="291"/>
      <c r="X1040" s="292"/>
    </row>
    <row r="1041" spans="2:24" ht="15" customHeight="1" thickTop="1">
      <c r="B1041" s="264" t="s">
        <v>160</v>
      </c>
      <c r="C1041" s="277" t="e">
        <f>'1ここに記入'!$G$10</f>
        <v>#N/A</v>
      </c>
      <c r="D1041" s="286"/>
      <c r="E1041" s="280"/>
      <c r="F1041" s="264" t="s">
        <v>161</v>
      </c>
      <c r="G1041" s="296" t="e">
        <f>'1ここに記入'!$I$10</f>
        <v>#N/A</v>
      </c>
      <c r="H1041" s="297"/>
      <c r="I1041" s="297"/>
      <c r="J1041" s="297"/>
      <c r="K1041" s="298"/>
      <c r="L1041" s="100"/>
      <c r="M1041" s="159"/>
      <c r="N1041" s="99"/>
      <c r="O1041" s="264" t="s">
        <v>160</v>
      </c>
      <c r="P1041" s="277" t="e">
        <f>'1ここに記入'!$G$10</f>
        <v>#N/A</v>
      </c>
      <c r="Q1041" s="286"/>
      <c r="R1041" s="280"/>
      <c r="S1041" s="264" t="s">
        <v>161</v>
      </c>
      <c r="T1041" s="296" t="e">
        <f>'1ここに記入'!$I$10</f>
        <v>#N/A</v>
      </c>
      <c r="U1041" s="297"/>
      <c r="V1041" s="297"/>
      <c r="W1041" s="297"/>
      <c r="X1041" s="298"/>
    </row>
    <row r="1042" spans="2:24" ht="15" customHeight="1">
      <c r="B1042" s="264"/>
      <c r="C1042" s="277"/>
      <c r="D1042" s="286"/>
      <c r="E1042" s="280"/>
      <c r="F1042" s="264"/>
      <c r="G1042" s="296"/>
      <c r="H1042" s="297"/>
      <c r="I1042" s="297"/>
      <c r="J1042" s="297"/>
      <c r="K1042" s="298"/>
      <c r="L1042" s="101"/>
      <c r="M1042" s="159"/>
      <c r="N1042" s="99"/>
      <c r="O1042" s="264"/>
      <c r="P1042" s="277"/>
      <c r="Q1042" s="286"/>
      <c r="R1042" s="280"/>
      <c r="S1042" s="264"/>
      <c r="T1042" s="296"/>
      <c r="U1042" s="297"/>
      <c r="V1042" s="297"/>
      <c r="W1042" s="297"/>
      <c r="X1042" s="298"/>
    </row>
    <row r="1043" spans="2:24" ht="15" customHeight="1">
      <c r="B1043" s="264"/>
      <c r="C1043" s="277"/>
      <c r="D1043" s="286"/>
      <c r="E1043" s="280"/>
      <c r="F1043" s="264"/>
      <c r="G1043" s="296"/>
      <c r="H1043" s="297"/>
      <c r="I1043" s="297"/>
      <c r="J1043" s="297"/>
      <c r="K1043" s="298"/>
      <c r="L1043" s="101"/>
      <c r="M1043" s="159"/>
      <c r="N1043" s="99"/>
      <c r="O1043" s="264"/>
      <c r="P1043" s="277"/>
      <c r="Q1043" s="286"/>
      <c r="R1043" s="280"/>
      <c r="S1043" s="264"/>
      <c r="T1043" s="296"/>
      <c r="U1043" s="297"/>
      <c r="V1043" s="297"/>
      <c r="W1043" s="297"/>
      <c r="X1043" s="298"/>
    </row>
    <row r="1044" spans="2:24" ht="15" customHeight="1" thickBot="1">
      <c r="B1044" s="288"/>
      <c r="C1044" s="278"/>
      <c r="D1044" s="287"/>
      <c r="E1044" s="281"/>
      <c r="F1044" s="288"/>
      <c r="G1044" s="299"/>
      <c r="H1044" s="300"/>
      <c r="I1044" s="300"/>
      <c r="J1044" s="300"/>
      <c r="K1044" s="301"/>
      <c r="L1044" s="101"/>
      <c r="M1044" s="159"/>
      <c r="N1044" s="99"/>
      <c r="O1044" s="288"/>
      <c r="P1044" s="278"/>
      <c r="Q1044" s="287"/>
      <c r="R1044" s="281"/>
      <c r="S1044" s="288"/>
      <c r="T1044" s="299"/>
      <c r="U1044" s="300"/>
      <c r="V1044" s="300"/>
      <c r="W1044" s="300"/>
      <c r="X1044" s="301"/>
    </row>
    <row r="1045" spans="2:24" ht="15" customHeight="1">
      <c r="B1045" s="263" t="s">
        <v>162</v>
      </c>
      <c r="C1045" s="265">
        <f>VLOOKUP(B1036,'1ここに記入'!$A$13:$M$246,10)</f>
        <v>0</v>
      </c>
      <c r="D1045" s="266"/>
      <c r="E1045" s="266"/>
      <c r="F1045" s="266"/>
      <c r="G1045" s="266"/>
      <c r="H1045" s="266"/>
      <c r="I1045" s="267"/>
      <c r="J1045" s="263" t="s">
        <v>203</v>
      </c>
      <c r="K1045" s="321">
        <f>VLOOKUP(B1036,'1ここに記入'!$A$13:$M$246,12)</f>
        <v>0</v>
      </c>
      <c r="L1045" s="34"/>
      <c r="M1045" s="160"/>
      <c r="N1045" s="36"/>
      <c r="O1045" s="263" t="s">
        <v>162</v>
      </c>
      <c r="P1045" s="265">
        <f>VLOOKUP(O1036,'1ここに記入'!$A$13:$M$246,10)</f>
        <v>0</v>
      </c>
      <c r="Q1045" s="266"/>
      <c r="R1045" s="266"/>
      <c r="S1045" s="266"/>
      <c r="T1045" s="266"/>
      <c r="U1045" s="266"/>
      <c r="V1045" s="267"/>
      <c r="W1045" s="263" t="s">
        <v>203</v>
      </c>
      <c r="X1045" s="321">
        <f>VLOOKUP(O1036,'1ここに記入'!$A$13:$M$246,12)</f>
        <v>0</v>
      </c>
    </row>
    <row r="1046" spans="2:24" ht="15" customHeight="1">
      <c r="B1046" s="264"/>
      <c r="C1046" s="268"/>
      <c r="D1046" s="269"/>
      <c r="E1046" s="269"/>
      <c r="F1046" s="269"/>
      <c r="G1046" s="269"/>
      <c r="H1046" s="269"/>
      <c r="I1046" s="270"/>
      <c r="J1046" s="264"/>
      <c r="K1046" s="322"/>
      <c r="L1046" s="34"/>
      <c r="M1046" s="160"/>
      <c r="N1046" s="36"/>
      <c r="O1046" s="264"/>
      <c r="P1046" s="268"/>
      <c r="Q1046" s="269"/>
      <c r="R1046" s="269"/>
      <c r="S1046" s="269"/>
      <c r="T1046" s="269"/>
      <c r="U1046" s="269"/>
      <c r="V1046" s="270"/>
      <c r="W1046" s="264"/>
      <c r="X1046" s="322"/>
    </row>
    <row r="1047" spans="2:24" ht="15" customHeight="1">
      <c r="B1047" s="264"/>
      <c r="C1047" s="268"/>
      <c r="D1047" s="269"/>
      <c r="E1047" s="269"/>
      <c r="F1047" s="269"/>
      <c r="G1047" s="269"/>
      <c r="H1047" s="269"/>
      <c r="I1047" s="270"/>
      <c r="J1047" s="264"/>
      <c r="K1047" s="322"/>
      <c r="L1047" s="130"/>
      <c r="M1047" s="161"/>
      <c r="N1047" s="38"/>
      <c r="O1047" s="264"/>
      <c r="P1047" s="268"/>
      <c r="Q1047" s="269"/>
      <c r="R1047" s="269"/>
      <c r="S1047" s="269"/>
      <c r="T1047" s="269"/>
      <c r="U1047" s="269"/>
      <c r="V1047" s="270"/>
      <c r="W1047" s="264"/>
      <c r="X1047" s="322"/>
    </row>
    <row r="1048" spans="2:24" ht="15" customHeight="1">
      <c r="B1048" s="264"/>
      <c r="C1048" s="268"/>
      <c r="D1048" s="269"/>
      <c r="E1048" s="269"/>
      <c r="F1048" s="269"/>
      <c r="G1048" s="269"/>
      <c r="H1048" s="269"/>
      <c r="I1048" s="270"/>
      <c r="J1048" s="264"/>
      <c r="K1048" s="322"/>
      <c r="L1048" s="130"/>
      <c r="M1048" s="161"/>
      <c r="N1048" s="38"/>
      <c r="O1048" s="264"/>
      <c r="P1048" s="268"/>
      <c r="Q1048" s="269"/>
      <c r="R1048" s="269"/>
      <c r="S1048" s="269"/>
      <c r="T1048" s="269"/>
      <c r="U1048" s="269"/>
      <c r="V1048" s="270"/>
      <c r="W1048" s="264"/>
      <c r="X1048" s="322"/>
    </row>
    <row r="1049" spans="2:24" ht="15" customHeight="1">
      <c r="B1049" s="271" t="s">
        <v>1881</v>
      </c>
      <c r="C1049" s="268">
        <f>VLOOKUP(B1036,'1ここに記入'!$A$13:$M$246,11)</f>
        <v>0</v>
      </c>
      <c r="D1049" s="269"/>
      <c r="E1049" s="269"/>
      <c r="F1049" s="269"/>
      <c r="G1049" s="269"/>
      <c r="H1049" s="269"/>
      <c r="I1049" s="270"/>
      <c r="J1049" s="264"/>
      <c r="K1049" s="322"/>
      <c r="L1049" s="130"/>
      <c r="M1049" s="161"/>
      <c r="N1049" s="38"/>
      <c r="O1049" s="271" t="s">
        <v>1881</v>
      </c>
      <c r="P1049" s="268">
        <f>VLOOKUP(O1036,'1ここに記入'!$A$13:$M$246,11)</f>
        <v>0</v>
      </c>
      <c r="Q1049" s="269"/>
      <c r="R1049" s="269"/>
      <c r="S1049" s="269"/>
      <c r="T1049" s="269"/>
      <c r="U1049" s="269"/>
      <c r="V1049" s="270"/>
      <c r="W1049" s="264"/>
      <c r="X1049" s="322"/>
    </row>
    <row r="1050" spans="2:24" ht="15" customHeight="1">
      <c r="B1050" s="271"/>
      <c r="C1050" s="268"/>
      <c r="D1050" s="269"/>
      <c r="E1050" s="269"/>
      <c r="F1050" s="269"/>
      <c r="G1050" s="269"/>
      <c r="H1050" s="269"/>
      <c r="I1050" s="270"/>
      <c r="J1050" s="264"/>
      <c r="K1050" s="322"/>
      <c r="L1050" s="130"/>
      <c r="M1050" s="161"/>
      <c r="N1050" s="38"/>
      <c r="O1050" s="271"/>
      <c r="P1050" s="268"/>
      <c r="Q1050" s="269"/>
      <c r="R1050" s="269"/>
      <c r="S1050" s="269"/>
      <c r="T1050" s="269"/>
      <c r="U1050" s="269"/>
      <c r="V1050" s="270"/>
      <c r="W1050" s="264"/>
      <c r="X1050" s="322"/>
    </row>
    <row r="1051" spans="2:24" ht="15" customHeight="1">
      <c r="B1051" s="271"/>
      <c r="C1051" s="268"/>
      <c r="D1051" s="269"/>
      <c r="E1051" s="269"/>
      <c r="F1051" s="269"/>
      <c r="G1051" s="269"/>
      <c r="H1051" s="269"/>
      <c r="I1051" s="270"/>
      <c r="J1051" s="264"/>
      <c r="K1051" s="322"/>
      <c r="L1051" s="130"/>
      <c r="M1051" s="161"/>
      <c r="N1051" s="38"/>
      <c r="O1051" s="271"/>
      <c r="P1051" s="268"/>
      <c r="Q1051" s="269"/>
      <c r="R1051" s="269"/>
      <c r="S1051" s="269"/>
      <c r="T1051" s="269"/>
      <c r="U1051" s="269"/>
      <c r="V1051" s="270"/>
      <c r="W1051" s="264"/>
      <c r="X1051" s="322"/>
    </row>
    <row r="1052" spans="2:24" ht="15" customHeight="1" thickBot="1">
      <c r="B1052" s="272"/>
      <c r="C1052" s="273"/>
      <c r="D1052" s="274"/>
      <c r="E1052" s="274"/>
      <c r="F1052" s="274"/>
      <c r="G1052" s="274"/>
      <c r="H1052" s="274"/>
      <c r="I1052" s="275"/>
      <c r="J1052" s="288"/>
      <c r="K1052" s="323"/>
      <c r="L1052" s="130"/>
      <c r="M1052" s="161"/>
      <c r="N1052" s="38"/>
      <c r="O1052" s="272"/>
      <c r="P1052" s="273"/>
      <c r="Q1052" s="274"/>
      <c r="R1052" s="274"/>
      <c r="S1052" s="274"/>
      <c r="T1052" s="274"/>
      <c r="U1052" s="274"/>
      <c r="V1052" s="275"/>
      <c r="W1052" s="288"/>
      <c r="X1052" s="323"/>
    </row>
    <row r="1053" spans="2:24" ht="15" customHeight="1">
      <c r="B1053" s="263" t="s">
        <v>163</v>
      </c>
      <c r="C1053" s="276">
        <f>VLOOKUP(B1036,'1ここに記入'!$A$13:$M$246,5)</f>
        <v>0</v>
      </c>
      <c r="D1053" s="279" t="str">
        <f>VLOOKUP(B1036,'1ここに記入'!$A$13:$M$246,6)</f>
        <v>　</v>
      </c>
      <c r="E1053" s="282" t="s">
        <v>164</v>
      </c>
      <c r="F1053" s="276">
        <f>VLOOKUP(B1036,'1ここに記入'!$A$13:$M$246,8)</f>
        <v>0</v>
      </c>
      <c r="G1053" s="285" t="e">
        <f>VLOOKUP(F1047,'1ここに記入'!$A$13:$M$246,2)</f>
        <v>#N/A</v>
      </c>
      <c r="H1053" s="285" t="e">
        <f>VLOOKUP(G1047,'1ここに記入'!$A$13:$M$246,2)</f>
        <v>#N/A</v>
      </c>
      <c r="I1053" s="285" t="e">
        <f>VLOOKUP(H1047,'1ここに記入'!$A$13:$M$246,2)</f>
        <v>#N/A</v>
      </c>
      <c r="J1053" s="285" t="e">
        <f>VLOOKUP(I1047,'1ここに記入'!$A$13:$M$246,2)</f>
        <v>#N/A</v>
      </c>
      <c r="K1053" s="279" t="e">
        <f>VLOOKUP(J1047,'1ここに記入'!$A$13:$M$246,2)</f>
        <v>#N/A</v>
      </c>
      <c r="L1053" s="98"/>
      <c r="M1053" s="159"/>
      <c r="N1053" s="99"/>
      <c r="O1053" s="263" t="s">
        <v>163</v>
      </c>
      <c r="P1053" s="276">
        <f>VLOOKUP(O1036,'1ここに記入'!$A$13:$M$246,5)</f>
        <v>0</v>
      </c>
      <c r="Q1053" s="279" t="str">
        <f>VLOOKUP(O1036,'1ここに記入'!$A$13:$M$246,6)</f>
        <v>　</v>
      </c>
      <c r="R1053" s="282" t="s">
        <v>164</v>
      </c>
      <c r="S1053" s="276">
        <f>VLOOKUP(O1036,'1ここに記入'!$A$13:$M$246,8)</f>
        <v>0</v>
      </c>
      <c r="T1053" s="285" t="e">
        <f>VLOOKUP(S1047,'1ここに記入'!$A$13:$M$246,2)</f>
        <v>#N/A</v>
      </c>
      <c r="U1053" s="285" t="e">
        <f>VLOOKUP(T1047,'1ここに記入'!$A$13:$M$246,2)</f>
        <v>#N/A</v>
      </c>
      <c r="V1053" s="285" t="e">
        <f>VLOOKUP(U1047,'1ここに記入'!$A$13:$M$246,2)</f>
        <v>#N/A</v>
      </c>
      <c r="W1053" s="285" t="e">
        <f>VLOOKUP(V1047,'1ここに記入'!$A$13:$M$246,2)</f>
        <v>#N/A</v>
      </c>
      <c r="X1053" s="279" t="e">
        <f>VLOOKUP(W1047,'1ここに記入'!$A$13:$M$246,2)</f>
        <v>#N/A</v>
      </c>
    </row>
    <row r="1054" spans="2:24" ht="15" customHeight="1">
      <c r="B1054" s="264"/>
      <c r="C1054" s="277"/>
      <c r="D1054" s="280"/>
      <c r="E1054" s="283"/>
      <c r="F1054" s="277"/>
      <c r="G1054" s="286"/>
      <c r="H1054" s="286"/>
      <c r="I1054" s="286"/>
      <c r="J1054" s="286"/>
      <c r="K1054" s="280"/>
      <c r="L1054" s="98"/>
      <c r="M1054" s="159"/>
      <c r="N1054" s="99"/>
      <c r="O1054" s="264"/>
      <c r="P1054" s="277"/>
      <c r="Q1054" s="280"/>
      <c r="R1054" s="283"/>
      <c r="S1054" s="277"/>
      <c r="T1054" s="286"/>
      <c r="U1054" s="286"/>
      <c r="V1054" s="286"/>
      <c r="W1054" s="286"/>
      <c r="X1054" s="280"/>
    </row>
    <row r="1055" spans="2:24" ht="15" customHeight="1">
      <c r="B1055" s="264"/>
      <c r="C1055" s="277"/>
      <c r="D1055" s="280"/>
      <c r="E1055" s="283"/>
      <c r="F1055" s="277"/>
      <c r="G1055" s="286"/>
      <c r="H1055" s="286"/>
      <c r="I1055" s="286"/>
      <c r="J1055" s="286"/>
      <c r="K1055" s="280"/>
      <c r="L1055" s="98"/>
      <c r="M1055" s="159"/>
      <c r="N1055" s="99"/>
      <c r="O1055" s="264"/>
      <c r="P1055" s="277"/>
      <c r="Q1055" s="280"/>
      <c r="R1055" s="283"/>
      <c r="S1055" s="277"/>
      <c r="T1055" s="286"/>
      <c r="U1055" s="286"/>
      <c r="V1055" s="286"/>
      <c r="W1055" s="286"/>
      <c r="X1055" s="280"/>
    </row>
    <row r="1056" spans="2:24" ht="15" customHeight="1" thickBot="1">
      <c r="B1056" s="288"/>
      <c r="C1056" s="278"/>
      <c r="D1056" s="281"/>
      <c r="E1056" s="284"/>
      <c r="F1056" s="278"/>
      <c r="G1056" s="287"/>
      <c r="H1056" s="286"/>
      <c r="I1056" s="286"/>
      <c r="J1056" s="286"/>
      <c r="K1056" s="280"/>
      <c r="L1056" s="98"/>
      <c r="M1056" s="159"/>
      <c r="N1056" s="99"/>
      <c r="O1056" s="288"/>
      <c r="P1056" s="278"/>
      <c r="Q1056" s="281"/>
      <c r="R1056" s="284"/>
      <c r="S1056" s="278"/>
      <c r="T1056" s="287"/>
      <c r="U1056" s="286"/>
      <c r="V1056" s="286"/>
      <c r="W1056" s="286"/>
      <c r="X1056" s="280"/>
    </row>
    <row r="1057" spans="2:25" ht="15" customHeight="1" thickTop="1">
      <c r="B1057" s="263" t="s">
        <v>165</v>
      </c>
      <c r="C1057" s="293">
        <f>VLOOKUP(B1036,'1ここに記入'!$A$13:$M$246,9)</f>
        <v>0</v>
      </c>
      <c r="D1057" s="294" t="e">
        <f>VLOOKUP(C1055,'1ここに記入'!$A$13:$M$246,2)</f>
        <v>#N/A</v>
      </c>
      <c r="E1057" s="294" t="e">
        <f>VLOOKUP(D1055,'1ここに記入'!$A$13:$M$246,2)</f>
        <v>#N/A</v>
      </c>
      <c r="F1057" s="294" t="e">
        <f>VLOOKUP(E1055,'1ここに記入'!$A$13:$M$246,2)</f>
        <v>#N/A</v>
      </c>
      <c r="G1057" s="302" t="e">
        <f>VLOOKUP(F1055,'1ここに記入'!$A$13:$M$246,2)</f>
        <v>#N/A</v>
      </c>
      <c r="H1057" s="305" t="s">
        <v>167</v>
      </c>
      <c r="I1057" s="308">
        <f>'1ここに記入'!$G$9</f>
        <v>0</v>
      </c>
      <c r="J1057" s="309"/>
      <c r="K1057" s="310"/>
      <c r="L1057" s="102"/>
      <c r="M1057" s="162"/>
      <c r="N1057" s="103"/>
      <c r="O1057" s="263" t="s">
        <v>165</v>
      </c>
      <c r="P1057" s="293">
        <f>VLOOKUP(O1036,'1ここに記入'!$A$13:$M$246,9)</f>
        <v>0</v>
      </c>
      <c r="Q1057" s="294" t="e">
        <f>VLOOKUP(P1055,'1ここに記入'!$A$13:$M$246,2)</f>
        <v>#N/A</v>
      </c>
      <c r="R1057" s="294" t="e">
        <f>VLOOKUP(Q1055,'1ここに記入'!$A$13:$M$246,2)</f>
        <v>#N/A</v>
      </c>
      <c r="S1057" s="294" t="e">
        <f>VLOOKUP(R1055,'1ここに記入'!$A$13:$M$246,2)</f>
        <v>#N/A</v>
      </c>
      <c r="T1057" s="302" t="e">
        <f>VLOOKUP(S1055,'1ここに記入'!$A$13:$M$246,2)</f>
        <v>#N/A</v>
      </c>
      <c r="U1057" s="305" t="s">
        <v>167</v>
      </c>
      <c r="V1057" s="308">
        <f>'1ここに記入'!$G$9</f>
        <v>0</v>
      </c>
      <c r="W1057" s="309"/>
      <c r="X1057" s="310"/>
    </row>
    <row r="1058" spans="2:25" ht="15" customHeight="1">
      <c r="B1058" s="264"/>
      <c r="C1058" s="296"/>
      <c r="D1058" s="297"/>
      <c r="E1058" s="297"/>
      <c r="F1058" s="297"/>
      <c r="G1058" s="303"/>
      <c r="H1058" s="306"/>
      <c r="I1058" s="311"/>
      <c r="J1058" s="312"/>
      <c r="K1058" s="313"/>
      <c r="L1058" s="102"/>
      <c r="M1058" s="162"/>
      <c r="N1058" s="103"/>
      <c r="O1058" s="264"/>
      <c r="P1058" s="296"/>
      <c r="Q1058" s="297"/>
      <c r="R1058" s="297"/>
      <c r="S1058" s="297"/>
      <c r="T1058" s="303"/>
      <c r="U1058" s="306"/>
      <c r="V1058" s="311"/>
      <c r="W1058" s="312"/>
      <c r="X1058" s="313"/>
    </row>
    <row r="1059" spans="2:25" ht="15" customHeight="1" thickBot="1">
      <c r="B1059" s="288"/>
      <c r="C1059" s="299"/>
      <c r="D1059" s="300"/>
      <c r="E1059" s="300"/>
      <c r="F1059" s="300"/>
      <c r="G1059" s="304"/>
      <c r="H1059" s="306"/>
      <c r="I1059" s="311"/>
      <c r="J1059" s="312"/>
      <c r="K1059" s="313"/>
      <c r="L1059" s="102"/>
      <c r="M1059" s="162"/>
      <c r="N1059" s="103"/>
      <c r="O1059" s="288"/>
      <c r="P1059" s="299"/>
      <c r="Q1059" s="300"/>
      <c r="R1059" s="300"/>
      <c r="S1059" s="300"/>
      <c r="T1059" s="304"/>
      <c r="U1059" s="306"/>
      <c r="V1059" s="311"/>
      <c r="W1059" s="312"/>
      <c r="X1059" s="313"/>
    </row>
    <row r="1060" spans="2:25" ht="15" customHeight="1" thickBot="1">
      <c r="B1060" s="317" t="s">
        <v>166</v>
      </c>
      <c r="C1060" s="317"/>
      <c r="D1060" s="317"/>
      <c r="E1060" s="317"/>
      <c r="F1060" s="317"/>
      <c r="G1060" s="318"/>
      <c r="H1060" s="307"/>
      <c r="I1060" s="314"/>
      <c r="J1060" s="315"/>
      <c r="K1060" s="316"/>
      <c r="L1060" s="102"/>
      <c r="M1060" s="163"/>
      <c r="N1060" s="41"/>
      <c r="O1060" s="317" t="s">
        <v>166</v>
      </c>
      <c r="P1060" s="317"/>
      <c r="Q1060" s="317"/>
      <c r="R1060" s="317"/>
      <c r="S1060" s="317"/>
      <c r="T1060" s="318"/>
      <c r="U1060" s="307"/>
      <c r="V1060" s="314"/>
      <c r="W1060" s="315"/>
      <c r="X1060" s="316"/>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324" t="s">
        <v>1982</v>
      </c>
      <c r="C1063" s="324"/>
      <c r="D1063" s="324"/>
      <c r="E1063" s="324"/>
      <c r="F1063" s="324"/>
      <c r="G1063" s="324"/>
      <c r="H1063" s="324"/>
      <c r="I1063" s="324"/>
      <c r="J1063" s="324"/>
      <c r="K1063" s="324"/>
      <c r="L1063" s="156"/>
      <c r="M1063" s="164"/>
      <c r="N1063" s="156"/>
      <c r="O1063" s="324" t="s">
        <v>1982</v>
      </c>
      <c r="P1063" s="324"/>
      <c r="Q1063" s="324"/>
      <c r="R1063" s="324"/>
      <c r="S1063" s="324"/>
      <c r="T1063" s="324"/>
      <c r="U1063" s="324"/>
      <c r="V1063" s="324"/>
      <c r="W1063" s="324"/>
      <c r="X1063" s="324"/>
    </row>
    <row r="1064" spans="2:25" ht="15" customHeight="1">
      <c r="B1064" s="132"/>
      <c r="C1064" s="319" t="str">
        <f>'1ここに記入'!$B$3&amp;"県教美展　特選確認票"</f>
        <v>第72回県教美展　特選確認票</v>
      </c>
      <c r="D1064" s="319"/>
      <c r="E1064" s="319"/>
      <c r="F1064" s="319"/>
      <c r="G1064" s="319"/>
      <c r="H1064" s="319"/>
      <c r="I1064" s="319"/>
      <c r="J1064" s="319"/>
      <c r="K1064" s="319"/>
      <c r="L1064" s="104"/>
      <c r="M1064" s="157"/>
      <c r="N1064" s="104"/>
      <c r="O1064" s="132"/>
      <c r="P1064" s="319" t="str">
        <f>'1ここに記入'!$B$3&amp;"県教美展　特選確認票"</f>
        <v>第72回県教美展　特選確認票</v>
      </c>
      <c r="Q1064" s="319"/>
      <c r="R1064" s="319"/>
      <c r="S1064" s="319"/>
      <c r="T1064" s="319"/>
      <c r="U1064" s="319"/>
      <c r="V1064" s="319"/>
      <c r="W1064" s="319"/>
      <c r="X1064" s="319"/>
    </row>
    <row r="1065" spans="2:25" ht="15" customHeight="1" thickBot="1">
      <c r="B1065" s="165"/>
      <c r="C1065" s="320"/>
      <c r="D1065" s="320"/>
      <c r="E1065" s="320"/>
      <c r="F1065" s="320"/>
      <c r="G1065" s="320"/>
      <c r="H1065" s="320"/>
      <c r="I1065" s="320"/>
      <c r="J1065" s="320"/>
      <c r="K1065" s="320"/>
      <c r="L1065" s="104"/>
      <c r="M1065" s="157"/>
      <c r="N1065" s="104"/>
      <c r="O1065" s="165"/>
      <c r="P1065" s="320"/>
      <c r="Q1065" s="320"/>
      <c r="R1065" s="320"/>
      <c r="S1065" s="320"/>
      <c r="T1065" s="320"/>
      <c r="U1065" s="320"/>
      <c r="V1065" s="320"/>
      <c r="W1065" s="320"/>
      <c r="X1065" s="320"/>
    </row>
    <row r="1066" spans="2:25" ht="15" customHeight="1" thickTop="1" thickBot="1">
      <c r="B1066" s="144" t="s">
        <v>157</v>
      </c>
      <c r="C1066" s="289">
        <f>VLOOKUP(B1036,'1ここに記入'!$A$13:$M$246,2)</f>
        <v>0</v>
      </c>
      <c r="D1066" s="289">
        <f>VLOOKUP(B1036,'1ここに記入'!$A$13:$M$246,3)</f>
        <v>0</v>
      </c>
      <c r="E1066" s="289">
        <f>VLOOKUP(B1036,'1ここに記入'!$A$13:$M$246,4)</f>
        <v>0</v>
      </c>
      <c r="F1066" s="289">
        <f>VLOOKUP(B1036,'1ここに記入'!$A$13:$M$246,5)</f>
        <v>0</v>
      </c>
      <c r="G1066" s="289" t="str">
        <f>VLOOKUP(B1036,'1ここに記入'!$A$13:$M$246,13)</f>
        <v>00</v>
      </c>
      <c r="H1066" s="290" t="e">
        <f>'1ここに記入'!$H$10</f>
        <v>#N/A</v>
      </c>
      <c r="I1066" s="291"/>
      <c r="J1066" s="291"/>
      <c r="K1066" s="292" t="s">
        <v>158</v>
      </c>
      <c r="L1066" s="104"/>
      <c r="M1066" s="157"/>
      <c r="N1066" s="104"/>
      <c r="O1066" s="144" t="s">
        <v>157</v>
      </c>
      <c r="P1066" s="289">
        <f>VLOOKUP(O1036,'1ここに記入'!$A$13:$M$246,2)</f>
        <v>0</v>
      </c>
      <c r="Q1066" s="289">
        <f>VLOOKUP(O1036,'1ここに記入'!$A$13:$M$246,3)</f>
        <v>0</v>
      </c>
      <c r="R1066" s="289">
        <f>VLOOKUP(O1036,'1ここに記入'!$A$13:$M$246,4)</f>
        <v>0</v>
      </c>
      <c r="S1066" s="289">
        <f>VLOOKUP(O1036,'1ここに記入'!$A$13:$M$246,5)</f>
        <v>0</v>
      </c>
      <c r="T1066" s="289" t="str">
        <f>VLOOKUP(O1036,'1ここに記入'!$A$13:$M$246,13)</f>
        <v>00</v>
      </c>
      <c r="U1066" s="290" t="e">
        <f>'1ここに記入'!$H$10</f>
        <v>#N/A</v>
      </c>
      <c r="V1066" s="291"/>
      <c r="W1066" s="291"/>
      <c r="X1066" s="292" t="s">
        <v>158</v>
      </c>
    </row>
    <row r="1067" spans="2:25" ht="15" customHeight="1" thickTop="1" thickBot="1">
      <c r="B1067" s="145"/>
      <c r="C1067" s="289"/>
      <c r="D1067" s="289"/>
      <c r="E1067" s="289"/>
      <c r="F1067" s="289"/>
      <c r="G1067" s="289"/>
      <c r="H1067" s="290"/>
      <c r="I1067" s="291"/>
      <c r="J1067" s="291"/>
      <c r="K1067" s="292"/>
      <c r="L1067" s="104"/>
      <c r="M1067" s="157"/>
      <c r="N1067" s="104"/>
      <c r="O1067" s="145"/>
      <c r="P1067" s="289"/>
      <c r="Q1067" s="289"/>
      <c r="R1067" s="289"/>
      <c r="S1067" s="289"/>
      <c r="T1067" s="289"/>
      <c r="U1067" s="290"/>
      <c r="V1067" s="291"/>
      <c r="W1067" s="291"/>
      <c r="X1067" s="292"/>
    </row>
    <row r="1068" spans="2:25" ht="15" customHeight="1" thickTop="1" thickBot="1">
      <c r="B1068" s="146" t="s">
        <v>159</v>
      </c>
      <c r="C1068" s="289"/>
      <c r="D1068" s="289"/>
      <c r="E1068" s="289"/>
      <c r="F1068" s="289"/>
      <c r="G1068" s="289"/>
      <c r="H1068" s="290"/>
      <c r="I1068" s="291"/>
      <c r="J1068" s="291"/>
      <c r="K1068" s="292"/>
      <c r="L1068" s="104"/>
      <c r="M1068" s="157"/>
      <c r="N1068" s="104"/>
      <c r="O1068" s="146" t="s">
        <v>159</v>
      </c>
      <c r="P1068" s="289"/>
      <c r="Q1068" s="289"/>
      <c r="R1068" s="289"/>
      <c r="S1068" s="289"/>
      <c r="T1068" s="289"/>
      <c r="U1068" s="290"/>
      <c r="V1068" s="291"/>
      <c r="W1068" s="291"/>
      <c r="X1068" s="292"/>
    </row>
    <row r="1069" spans="2:25" ht="15" customHeight="1" thickTop="1">
      <c r="B1069" s="263" t="s">
        <v>160</v>
      </c>
      <c r="C1069" s="276" t="e">
        <f>'1ここに記入'!$G$10</f>
        <v>#N/A</v>
      </c>
      <c r="D1069" s="285"/>
      <c r="E1069" s="279"/>
      <c r="F1069" s="263" t="s">
        <v>161</v>
      </c>
      <c r="G1069" s="293" t="e">
        <f>'1ここに記入'!$I$10</f>
        <v>#N/A</v>
      </c>
      <c r="H1069" s="294"/>
      <c r="I1069" s="294"/>
      <c r="J1069" s="294"/>
      <c r="K1069" s="295"/>
      <c r="L1069" s="100"/>
      <c r="M1069" s="159"/>
      <c r="N1069" s="99"/>
      <c r="O1069" s="263" t="s">
        <v>160</v>
      </c>
      <c r="P1069" s="276" t="e">
        <f>'1ここに記入'!$G$10</f>
        <v>#N/A</v>
      </c>
      <c r="Q1069" s="285"/>
      <c r="R1069" s="279"/>
      <c r="S1069" s="263" t="s">
        <v>161</v>
      </c>
      <c r="T1069" s="293" t="e">
        <f>'1ここに記入'!$I$10</f>
        <v>#N/A</v>
      </c>
      <c r="U1069" s="294"/>
      <c r="V1069" s="294"/>
      <c r="W1069" s="294"/>
      <c r="X1069" s="295"/>
      <c r="Y1069" s="143"/>
    </row>
    <row r="1070" spans="2:25" ht="15" customHeight="1">
      <c r="B1070" s="264"/>
      <c r="C1070" s="277"/>
      <c r="D1070" s="286"/>
      <c r="E1070" s="280"/>
      <c r="F1070" s="264"/>
      <c r="G1070" s="296"/>
      <c r="H1070" s="297"/>
      <c r="I1070" s="297"/>
      <c r="J1070" s="297"/>
      <c r="K1070" s="298"/>
      <c r="L1070" s="101"/>
      <c r="M1070" s="159"/>
      <c r="N1070" s="99"/>
      <c r="O1070" s="264"/>
      <c r="P1070" s="277"/>
      <c r="Q1070" s="286"/>
      <c r="R1070" s="280"/>
      <c r="S1070" s="264"/>
      <c r="T1070" s="296"/>
      <c r="U1070" s="297"/>
      <c r="V1070" s="297"/>
      <c r="W1070" s="297"/>
      <c r="X1070" s="298"/>
      <c r="Y1070" s="143"/>
    </row>
    <row r="1071" spans="2:25" ht="15" customHeight="1" thickBot="1">
      <c r="B1071" s="288"/>
      <c r="C1071" s="278"/>
      <c r="D1071" s="287"/>
      <c r="E1071" s="281"/>
      <c r="F1071" s="288"/>
      <c r="G1071" s="299"/>
      <c r="H1071" s="300"/>
      <c r="I1071" s="300"/>
      <c r="J1071" s="300"/>
      <c r="K1071" s="301"/>
      <c r="L1071" s="101"/>
      <c r="M1071" s="159"/>
      <c r="N1071" s="99"/>
      <c r="O1071" s="288"/>
      <c r="P1071" s="278"/>
      <c r="Q1071" s="287"/>
      <c r="R1071" s="281"/>
      <c r="S1071" s="288"/>
      <c r="T1071" s="299"/>
      <c r="U1071" s="300"/>
      <c r="V1071" s="300"/>
      <c r="W1071" s="300"/>
      <c r="X1071" s="301"/>
      <c r="Y1071" s="143"/>
    </row>
    <row r="1072" spans="2:25" ht="15" customHeight="1">
      <c r="B1072" s="263" t="s">
        <v>162</v>
      </c>
      <c r="C1072" s="265">
        <f>VLOOKUP(B1036,'1ここに記入'!$A$13:$M$246,10)</f>
        <v>0</v>
      </c>
      <c r="D1072" s="266"/>
      <c r="E1072" s="266"/>
      <c r="F1072" s="266"/>
      <c r="G1072" s="266"/>
      <c r="H1072" s="266"/>
      <c r="I1072" s="266"/>
      <c r="J1072" s="266"/>
      <c r="K1072" s="267"/>
      <c r="L1072" s="34"/>
      <c r="M1072" s="160"/>
      <c r="N1072" s="36"/>
      <c r="O1072" s="263" t="s">
        <v>162</v>
      </c>
      <c r="P1072" s="265">
        <f>VLOOKUP(O1036,'1ここに記入'!$A$13:$M$246,10)</f>
        <v>0</v>
      </c>
      <c r="Q1072" s="266"/>
      <c r="R1072" s="266"/>
      <c r="S1072" s="266"/>
      <c r="T1072" s="266"/>
      <c r="U1072" s="266"/>
      <c r="V1072" s="266"/>
      <c r="W1072" s="266"/>
      <c r="X1072" s="267"/>
      <c r="Y1072" s="143"/>
    </row>
    <row r="1073" spans="2:25" ht="15" customHeight="1">
      <c r="B1073" s="264"/>
      <c r="C1073" s="268"/>
      <c r="D1073" s="269"/>
      <c r="E1073" s="269"/>
      <c r="F1073" s="269"/>
      <c r="G1073" s="269"/>
      <c r="H1073" s="269"/>
      <c r="I1073" s="269"/>
      <c r="J1073" s="269"/>
      <c r="K1073" s="270"/>
      <c r="L1073" s="130"/>
      <c r="M1073" s="161"/>
      <c r="N1073" s="38"/>
      <c r="O1073" s="264"/>
      <c r="P1073" s="268"/>
      <c r="Q1073" s="269"/>
      <c r="R1073" s="269"/>
      <c r="S1073" s="269"/>
      <c r="T1073" s="269"/>
      <c r="U1073" s="269"/>
      <c r="V1073" s="269"/>
      <c r="W1073" s="269"/>
      <c r="X1073" s="270"/>
      <c r="Y1073" s="143"/>
    </row>
    <row r="1074" spans="2:25" ht="15" customHeight="1">
      <c r="B1074" s="264"/>
      <c r="C1074" s="268"/>
      <c r="D1074" s="269"/>
      <c r="E1074" s="269"/>
      <c r="F1074" s="269"/>
      <c r="G1074" s="269"/>
      <c r="H1074" s="269"/>
      <c r="I1074" s="269"/>
      <c r="J1074" s="269"/>
      <c r="K1074" s="270"/>
      <c r="L1074" s="130"/>
      <c r="M1074" s="161"/>
      <c r="N1074" s="38"/>
      <c r="O1074" s="264"/>
      <c r="P1074" s="268"/>
      <c r="Q1074" s="269"/>
      <c r="R1074" s="269"/>
      <c r="S1074" s="269"/>
      <c r="T1074" s="269"/>
      <c r="U1074" s="269"/>
      <c r="V1074" s="269"/>
      <c r="W1074" s="269"/>
      <c r="X1074" s="270"/>
      <c r="Y1074" s="143"/>
    </row>
    <row r="1075" spans="2:25" ht="15" customHeight="1">
      <c r="B1075" s="271" t="s">
        <v>1881</v>
      </c>
      <c r="C1075" s="268">
        <f>VLOOKUP(B1036,'1ここに記入'!$A$13:$M$246,11)</f>
        <v>0</v>
      </c>
      <c r="D1075" s="269"/>
      <c r="E1075" s="269"/>
      <c r="F1075" s="269"/>
      <c r="G1075" s="269"/>
      <c r="H1075" s="269"/>
      <c r="I1075" s="269"/>
      <c r="J1075" s="269"/>
      <c r="K1075" s="270"/>
      <c r="L1075" s="98"/>
      <c r="M1075" s="159"/>
      <c r="N1075" s="99"/>
      <c r="O1075" s="271" t="s">
        <v>1881</v>
      </c>
      <c r="P1075" s="268">
        <f>VLOOKUP(O1036,'1ここに記入'!$A$13:$M$246,11)</f>
        <v>0</v>
      </c>
      <c r="Q1075" s="269"/>
      <c r="R1075" s="269"/>
      <c r="S1075" s="269"/>
      <c r="T1075" s="269"/>
      <c r="U1075" s="269"/>
      <c r="V1075" s="269"/>
      <c r="W1075" s="269"/>
      <c r="X1075" s="270"/>
      <c r="Y1075" s="143"/>
    </row>
    <row r="1076" spans="2:25" ht="15" customHeight="1">
      <c r="B1076" s="271"/>
      <c r="C1076" s="268"/>
      <c r="D1076" s="269"/>
      <c r="E1076" s="269"/>
      <c r="F1076" s="269"/>
      <c r="G1076" s="269"/>
      <c r="H1076" s="269"/>
      <c r="I1076" s="269"/>
      <c r="J1076" s="269"/>
      <c r="K1076" s="270"/>
      <c r="L1076" s="98"/>
      <c r="M1076" s="159"/>
      <c r="N1076" s="99"/>
      <c r="O1076" s="271"/>
      <c r="P1076" s="268"/>
      <c r="Q1076" s="269"/>
      <c r="R1076" s="269"/>
      <c r="S1076" s="269"/>
      <c r="T1076" s="269"/>
      <c r="U1076" s="269"/>
      <c r="V1076" s="269"/>
      <c r="W1076" s="269"/>
      <c r="X1076" s="270"/>
      <c r="Y1076" s="143"/>
    </row>
    <row r="1077" spans="2:25" ht="15" customHeight="1" thickBot="1">
      <c r="B1077" s="272"/>
      <c r="C1077" s="273"/>
      <c r="D1077" s="274"/>
      <c r="E1077" s="274"/>
      <c r="F1077" s="274"/>
      <c r="G1077" s="274"/>
      <c r="H1077" s="274"/>
      <c r="I1077" s="274"/>
      <c r="J1077" s="274"/>
      <c r="K1077" s="275"/>
      <c r="L1077" s="98"/>
      <c r="M1077" s="159"/>
      <c r="N1077" s="99"/>
      <c r="O1077" s="272"/>
      <c r="P1077" s="273"/>
      <c r="Q1077" s="274"/>
      <c r="R1077" s="274"/>
      <c r="S1077" s="274"/>
      <c r="T1077" s="274"/>
      <c r="U1077" s="274"/>
      <c r="V1077" s="274"/>
      <c r="W1077" s="274"/>
      <c r="X1077" s="275"/>
      <c r="Y1077" s="143"/>
    </row>
    <row r="1078" spans="2:25" ht="15" customHeight="1">
      <c r="B1078" s="263" t="s">
        <v>163</v>
      </c>
      <c r="C1078" s="276">
        <f>VLOOKUP(B1036,'1ここに記入'!$A$13:$M$246,5)</f>
        <v>0</v>
      </c>
      <c r="D1078" s="279" t="str">
        <f>VLOOKUP(B1036,'1ここに記入'!$A$13:$M$246,6)</f>
        <v>　</v>
      </c>
      <c r="E1078" s="282" t="s">
        <v>164</v>
      </c>
      <c r="F1078" s="276">
        <f>VLOOKUP(B1036,'1ここに記入'!$A$13:$M$246,8)</f>
        <v>0</v>
      </c>
      <c r="G1078" s="285" t="e">
        <f>VLOOKUP(F1073,'1ここに記入'!$A$13:$M$246,2)</f>
        <v>#N/A</v>
      </c>
      <c r="H1078" s="285" t="e">
        <f>VLOOKUP(G1073,'1ここに記入'!$A$13:$M$246,2)</f>
        <v>#N/A</v>
      </c>
      <c r="I1078" s="285" t="e">
        <f>VLOOKUP(H1073,'1ここに記入'!$A$13:$M$246,2)</f>
        <v>#N/A</v>
      </c>
      <c r="J1078" s="285" t="e">
        <f>VLOOKUP(I1073,'1ここに記入'!$A$13:$M$246,2)</f>
        <v>#N/A</v>
      </c>
      <c r="K1078" s="279" t="e">
        <f>VLOOKUP(J1073,'1ここに記入'!$A$13:$M$246,2)</f>
        <v>#N/A</v>
      </c>
      <c r="L1078" s="102"/>
      <c r="M1078" s="162"/>
      <c r="N1078" s="103"/>
      <c r="O1078" s="263" t="s">
        <v>163</v>
      </c>
      <c r="P1078" s="276">
        <f>VLOOKUP(O1036,'1ここに記入'!$A$13:$M$246,5)</f>
        <v>0</v>
      </c>
      <c r="Q1078" s="279" t="str">
        <f>VLOOKUP(O1036,'1ここに記入'!$A$13:$M$246,6)</f>
        <v>　</v>
      </c>
      <c r="R1078" s="282" t="s">
        <v>164</v>
      </c>
      <c r="S1078" s="276">
        <f>VLOOKUP(O1036,'1ここに記入'!$A$13:$M$246,8)</f>
        <v>0</v>
      </c>
      <c r="T1078" s="285" t="e">
        <f>VLOOKUP(S1073,'1ここに記入'!$A$13:$M$246,2)</f>
        <v>#N/A</v>
      </c>
      <c r="U1078" s="285" t="e">
        <f>VLOOKUP(T1073,'1ここに記入'!$A$13:$M$246,2)</f>
        <v>#N/A</v>
      </c>
      <c r="V1078" s="285" t="e">
        <f>VLOOKUP(U1073,'1ここに記入'!$A$13:$M$246,2)</f>
        <v>#N/A</v>
      </c>
      <c r="W1078" s="285" t="e">
        <f>VLOOKUP(V1073,'1ここに記入'!$A$13:$M$246,2)</f>
        <v>#N/A</v>
      </c>
      <c r="X1078" s="279" t="e">
        <f>VLOOKUP(W1073,'1ここに記入'!$A$13:$M$246,2)</f>
        <v>#N/A</v>
      </c>
      <c r="Y1078" s="143"/>
    </row>
    <row r="1079" spans="2:25" ht="15" customHeight="1">
      <c r="B1079" s="264"/>
      <c r="C1079" s="277"/>
      <c r="D1079" s="280"/>
      <c r="E1079" s="283"/>
      <c r="F1079" s="277"/>
      <c r="G1079" s="286"/>
      <c r="H1079" s="286"/>
      <c r="I1079" s="286"/>
      <c r="J1079" s="286"/>
      <c r="K1079" s="280"/>
      <c r="L1079" s="102"/>
      <c r="M1079" s="162"/>
      <c r="N1079" s="103"/>
      <c r="O1079" s="264"/>
      <c r="P1079" s="277"/>
      <c r="Q1079" s="280"/>
      <c r="R1079" s="283"/>
      <c r="S1079" s="277"/>
      <c r="T1079" s="286"/>
      <c r="U1079" s="286"/>
      <c r="V1079" s="286"/>
      <c r="W1079" s="286"/>
      <c r="X1079" s="280"/>
      <c r="Y1079" s="143"/>
    </row>
    <row r="1080" spans="2:25" ht="15" customHeight="1" thickBot="1">
      <c r="B1080" s="288"/>
      <c r="C1080" s="278"/>
      <c r="D1080" s="281"/>
      <c r="E1080" s="284"/>
      <c r="F1080" s="278"/>
      <c r="G1080" s="287"/>
      <c r="H1080" s="287"/>
      <c r="I1080" s="287"/>
      <c r="J1080" s="287"/>
      <c r="K1080" s="281"/>
      <c r="L1080" s="102"/>
      <c r="M1080" s="162"/>
      <c r="N1080" s="103"/>
      <c r="O1080" s="288"/>
      <c r="P1080" s="278"/>
      <c r="Q1080" s="281"/>
      <c r="R1080" s="284"/>
      <c r="S1080" s="278"/>
      <c r="T1080" s="287"/>
      <c r="U1080" s="287"/>
      <c r="V1080" s="287"/>
      <c r="W1080" s="287"/>
      <c r="X1080" s="281"/>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20"/>
      <c r="E1082" s="320"/>
      <c r="F1082" s="320"/>
      <c r="G1082" s="320"/>
      <c r="H1082" s="320"/>
      <c r="I1082" s="320"/>
      <c r="J1082" s="320"/>
      <c r="K1082" s="320"/>
      <c r="L1082" s="104"/>
      <c r="M1082" s="157"/>
      <c r="N1082" s="104"/>
      <c r="O1082" s="117" t="s">
        <v>213</v>
      </c>
      <c r="P1082" s="325" t="str">
        <f>'1ここに記入'!$B$3&amp;"滋賀県教育美術展出品票"</f>
        <v>第72回滋賀県教育美術展出品票</v>
      </c>
      <c r="Q1082" s="320"/>
      <c r="R1082" s="320"/>
      <c r="S1082" s="320"/>
      <c r="T1082" s="320"/>
      <c r="U1082" s="320"/>
      <c r="V1082" s="320"/>
      <c r="W1082" s="320"/>
      <c r="X1082" s="320"/>
    </row>
    <row r="1083" spans="2:25" ht="15" customHeight="1">
      <c r="B1083" s="327">
        <v>47</v>
      </c>
      <c r="C1083" s="325"/>
      <c r="D1083" s="320"/>
      <c r="E1083" s="320"/>
      <c r="F1083" s="320"/>
      <c r="G1083" s="320"/>
      <c r="H1083" s="320"/>
      <c r="I1083" s="320"/>
      <c r="J1083" s="320"/>
      <c r="K1083" s="320"/>
      <c r="L1083" s="104"/>
      <c r="M1083" s="157"/>
      <c r="N1083" s="104"/>
      <c r="O1083" s="327">
        <v>48</v>
      </c>
      <c r="P1083" s="325"/>
      <c r="Q1083" s="320"/>
      <c r="R1083" s="320"/>
      <c r="S1083" s="320"/>
      <c r="T1083" s="320"/>
      <c r="U1083" s="320"/>
      <c r="V1083" s="320"/>
      <c r="W1083" s="320"/>
      <c r="X1083" s="320"/>
    </row>
    <row r="1084" spans="2:25" ht="15" customHeight="1" thickBot="1">
      <c r="B1084" s="328"/>
      <c r="C1084" s="325"/>
      <c r="D1084" s="320"/>
      <c r="E1084" s="320"/>
      <c r="F1084" s="320"/>
      <c r="G1084" s="320"/>
      <c r="H1084" s="326"/>
      <c r="I1084" s="326"/>
      <c r="J1084" s="326"/>
      <c r="K1084" s="326"/>
      <c r="L1084" s="104"/>
      <c r="M1084" s="157"/>
      <c r="N1084" s="104"/>
      <c r="O1084" s="328"/>
      <c r="P1084" s="325"/>
      <c r="Q1084" s="320"/>
      <c r="R1084" s="320"/>
      <c r="S1084" s="320"/>
      <c r="T1084" s="320"/>
      <c r="U1084" s="326"/>
      <c r="V1084" s="326"/>
      <c r="W1084" s="326"/>
      <c r="X1084" s="326"/>
    </row>
    <row r="1085" spans="2:25" ht="15" customHeight="1" thickTop="1" thickBot="1">
      <c r="B1085" s="144" t="s">
        <v>157</v>
      </c>
      <c r="C1085" s="289">
        <f>VLOOKUP(B1083,'1ここに記入'!$A$13:$M$246,2)</f>
        <v>0</v>
      </c>
      <c r="D1085" s="289">
        <f>VLOOKUP(B1083,'1ここに記入'!$A$13:$M$246,3)</f>
        <v>0</v>
      </c>
      <c r="E1085" s="289">
        <f>VLOOKUP(B1083,'1ここに記入'!$A$13:$M$246,4)</f>
        <v>0</v>
      </c>
      <c r="F1085" s="289">
        <f>VLOOKUP(B1083,'1ここに記入'!$A$13:$M$246,5)</f>
        <v>0</v>
      </c>
      <c r="G1085" s="289" t="str">
        <f>VLOOKUP(B1083,'1ここに記入'!$A$13:$M$246,13)</f>
        <v>00</v>
      </c>
      <c r="H1085" s="290" t="e">
        <f>'1ここに記入'!$H$10</f>
        <v>#N/A</v>
      </c>
      <c r="I1085" s="291"/>
      <c r="J1085" s="291"/>
      <c r="K1085" s="292" t="s">
        <v>158</v>
      </c>
      <c r="L1085" s="118"/>
      <c r="M1085" s="158"/>
      <c r="N1085" s="32"/>
      <c r="O1085" s="144" t="s">
        <v>157</v>
      </c>
      <c r="P1085" s="289">
        <f>VLOOKUP(O1083,'1ここに記入'!$A$13:$M$246,2)</f>
        <v>0</v>
      </c>
      <c r="Q1085" s="289">
        <f>VLOOKUP(O1083,'1ここに記入'!$A$13:$M$246,3)</f>
        <v>0</v>
      </c>
      <c r="R1085" s="289">
        <f>VLOOKUP(O1083,'1ここに記入'!$A$13:$M$246,4)</f>
        <v>0</v>
      </c>
      <c r="S1085" s="289">
        <f>VLOOKUP(O1083,'1ここに記入'!$A$13:$M$246,5)</f>
        <v>0</v>
      </c>
      <c r="T1085" s="289" t="str">
        <f>VLOOKUP(O1083,'1ここに記入'!$A$13:$M$246,13)</f>
        <v>00</v>
      </c>
      <c r="U1085" s="290" t="e">
        <f>'1ここに記入'!$H$10</f>
        <v>#N/A</v>
      </c>
      <c r="V1085" s="291"/>
      <c r="W1085" s="291"/>
      <c r="X1085" s="292" t="s">
        <v>158</v>
      </c>
    </row>
    <row r="1086" spans="2:25" ht="15" customHeight="1" thickTop="1" thickBot="1">
      <c r="B1086" s="145"/>
      <c r="C1086" s="289"/>
      <c r="D1086" s="289"/>
      <c r="E1086" s="289"/>
      <c r="F1086" s="289"/>
      <c r="G1086" s="289"/>
      <c r="H1086" s="290"/>
      <c r="I1086" s="291"/>
      <c r="J1086" s="291"/>
      <c r="K1086" s="292"/>
      <c r="L1086" s="118"/>
      <c r="M1086" s="158"/>
      <c r="N1086" s="32"/>
      <c r="O1086" s="145"/>
      <c r="P1086" s="289"/>
      <c r="Q1086" s="289"/>
      <c r="R1086" s="289"/>
      <c r="S1086" s="289"/>
      <c r="T1086" s="289"/>
      <c r="U1086" s="290"/>
      <c r="V1086" s="291"/>
      <c r="W1086" s="291"/>
      <c r="X1086" s="292"/>
    </row>
    <row r="1087" spans="2:25" ht="15" customHeight="1" thickTop="1" thickBot="1">
      <c r="B1087" s="146" t="s">
        <v>159</v>
      </c>
      <c r="C1087" s="289"/>
      <c r="D1087" s="289"/>
      <c r="E1087" s="289"/>
      <c r="F1087" s="289"/>
      <c r="G1087" s="289"/>
      <c r="H1087" s="290"/>
      <c r="I1087" s="291"/>
      <c r="J1087" s="291"/>
      <c r="K1087" s="292"/>
      <c r="L1087" s="118"/>
      <c r="M1087" s="158"/>
      <c r="N1087" s="32"/>
      <c r="O1087" s="146" t="s">
        <v>159</v>
      </c>
      <c r="P1087" s="289"/>
      <c r="Q1087" s="289"/>
      <c r="R1087" s="289"/>
      <c r="S1087" s="289"/>
      <c r="T1087" s="289"/>
      <c r="U1087" s="290"/>
      <c r="V1087" s="291"/>
      <c r="W1087" s="291"/>
      <c r="X1087" s="292"/>
    </row>
    <row r="1088" spans="2:25" ht="15" customHeight="1" thickTop="1">
      <c r="B1088" s="264" t="s">
        <v>160</v>
      </c>
      <c r="C1088" s="277" t="e">
        <f>'1ここに記入'!$G$10</f>
        <v>#N/A</v>
      </c>
      <c r="D1088" s="286"/>
      <c r="E1088" s="280"/>
      <c r="F1088" s="264" t="s">
        <v>161</v>
      </c>
      <c r="G1088" s="296" t="e">
        <f>'1ここに記入'!$I$10</f>
        <v>#N/A</v>
      </c>
      <c r="H1088" s="297"/>
      <c r="I1088" s="297"/>
      <c r="J1088" s="297"/>
      <c r="K1088" s="298"/>
      <c r="L1088" s="100"/>
      <c r="M1088" s="159"/>
      <c r="N1088" s="99"/>
      <c r="O1088" s="264" t="s">
        <v>160</v>
      </c>
      <c r="P1088" s="277" t="e">
        <f>'1ここに記入'!$G$10</f>
        <v>#N/A</v>
      </c>
      <c r="Q1088" s="286"/>
      <c r="R1088" s="280"/>
      <c r="S1088" s="264" t="s">
        <v>161</v>
      </c>
      <c r="T1088" s="296" t="e">
        <f>'1ここに記入'!$I$10</f>
        <v>#N/A</v>
      </c>
      <c r="U1088" s="297"/>
      <c r="V1088" s="297"/>
      <c r="W1088" s="297"/>
      <c r="X1088" s="298"/>
    </row>
    <row r="1089" spans="2:24" ht="15" customHeight="1">
      <c r="B1089" s="264"/>
      <c r="C1089" s="277"/>
      <c r="D1089" s="286"/>
      <c r="E1089" s="280"/>
      <c r="F1089" s="264"/>
      <c r="G1089" s="296"/>
      <c r="H1089" s="297"/>
      <c r="I1089" s="297"/>
      <c r="J1089" s="297"/>
      <c r="K1089" s="298"/>
      <c r="L1089" s="101"/>
      <c r="M1089" s="159"/>
      <c r="N1089" s="99"/>
      <c r="O1089" s="264"/>
      <c r="P1089" s="277"/>
      <c r="Q1089" s="286"/>
      <c r="R1089" s="280"/>
      <c r="S1089" s="264"/>
      <c r="T1089" s="296"/>
      <c r="U1089" s="297"/>
      <c r="V1089" s="297"/>
      <c r="W1089" s="297"/>
      <c r="X1089" s="298"/>
    </row>
    <row r="1090" spans="2:24" ht="15" customHeight="1">
      <c r="B1090" s="264"/>
      <c r="C1090" s="277"/>
      <c r="D1090" s="286"/>
      <c r="E1090" s="280"/>
      <c r="F1090" s="264"/>
      <c r="G1090" s="296"/>
      <c r="H1090" s="297"/>
      <c r="I1090" s="297"/>
      <c r="J1090" s="297"/>
      <c r="K1090" s="298"/>
      <c r="L1090" s="101"/>
      <c r="M1090" s="159"/>
      <c r="N1090" s="99"/>
      <c r="O1090" s="264"/>
      <c r="P1090" s="277"/>
      <c r="Q1090" s="286"/>
      <c r="R1090" s="280"/>
      <c r="S1090" s="264"/>
      <c r="T1090" s="296"/>
      <c r="U1090" s="297"/>
      <c r="V1090" s="297"/>
      <c r="W1090" s="297"/>
      <c r="X1090" s="298"/>
    </row>
    <row r="1091" spans="2:24" ht="15" customHeight="1" thickBot="1">
      <c r="B1091" s="288"/>
      <c r="C1091" s="278"/>
      <c r="D1091" s="287"/>
      <c r="E1091" s="281"/>
      <c r="F1091" s="288"/>
      <c r="G1091" s="299"/>
      <c r="H1091" s="300"/>
      <c r="I1091" s="300"/>
      <c r="J1091" s="300"/>
      <c r="K1091" s="301"/>
      <c r="L1091" s="101"/>
      <c r="M1091" s="159"/>
      <c r="N1091" s="99"/>
      <c r="O1091" s="288"/>
      <c r="P1091" s="278"/>
      <c r="Q1091" s="287"/>
      <c r="R1091" s="281"/>
      <c r="S1091" s="288"/>
      <c r="T1091" s="299"/>
      <c r="U1091" s="300"/>
      <c r="V1091" s="300"/>
      <c r="W1091" s="300"/>
      <c r="X1091" s="301"/>
    </row>
    <row r="1092" spans="2:24" ht="15" customHeight="1">
      <c r="B1092" s="263" t="s">
        <v>162</v>
      </c>
      <c r="C1092" s="265">
        <f>VLOOKUP(B1083,'1ここに記入'!$A$13:$M$246,10)</f>
        <v>0</v>
      </c>
      <c r="D1092" s="266"/>
      <c r="E1092" s="266"/>
      <c r="F1092" s="266"/>
      <c r="G1092" s="266"/>
      <c r="H1092" s="266"/>
      <c r="I1092" s="267"/>
      <c r="J1092" s="263" t="s">
        <v>203</v>
      </c>
      <c r="K1092" s="321">
        <f>VLOOKUP(B1083,'1ここに記入'!$A$13:$M$246,12)</f>
        <v>0</v>
      </c>
      <c r="L1092" s="34"/>
      <c r="M1092" s="160"/>
      <c r="N1092" s="36"/>
      <c r="O1092" s="263" t="s">
        <v>162</v>
      </c>
      <c r="P1092" s="265">
        <f>VLOOKUP(O1083,'1ここに記入'!$A$13:$M$246,10)</f>
        <v>0</v>
      </c>
      <c r="Q1092" s="266"/>
      <c r="R1092" s="266"/>
      <c r="S1092" s="266"/>
      <c r="T1092" s="266"/>
      <c r="U1092" s="266"/>
      <c r="V1092" s="267"/>
      <c r="W1092" s="263" t="s">
        <v>203</v>
      </c>
      <c r="X1092" s="321">
        <f>VLOOKUP(O1083,'1ここに記入'!$A$13:$M$246,12)</f>
        <v>0</v>
      </c>
    </row>
    <row r="1093" spans="2:24" ht="15" customHeight="1">
      <c r="B1093" s="264"/>
      <c r="C1093" s="268"/>
      <c r="D1093" s="269"/>
      <c r="E1093" s="269"/>
      <c r="F1093" s="269"/>
      <c r="G1093" s="269"/>
      <c r="H1093" s="269"/>
      <c r="I1093" s="270"/>
      <c r="J1093" s="264"/>
      <c r="K1093" s="322"/>
      <c r="L1093" s="34"/>
      <c r="M1093" s="160"/>
      <c r="N1093" s="36"/>
      <c r="O1093" s="264"/>
      <c r="P1093" s="268"/>
      <c r="Q1093" s="269"/>
      <c r="R1093" s="269"/>
      <c r="S1093" s="269"/>
      <c r="T1093" s="269"/>
      <c r="U1093" s="269"/>
      <c r="V1093" s="270"/>
      <c r="W1093" s="264"/>
      <c r="X1093" s="322"/>
    </row>
    <row r="1094" spans="2:24" ht="15" customHeight="1">
      <c r="B1094" s="264"/>
      <c r="C1094" s="268"/>
      <c r="D1094" s="269"/>
      <c r="E1094" s="269"/>
      <c r="F1094" s="269"/>
      <c r="G1094" s="269"/>
      <c r="H1094" s="269"/>
      <c r="I1094" s="270"/>
      <c r="J1094" s="264"/>
      <c r="K1094" s="322"/>
      <c r="L1094" s="130"/>
      <c r="M1094" s="161"/>
      <c r="N1094" s="38"/>
      <c r="O1094" s="264"/>
      <c r="P1094" s="268"/>
      <c r="Q1094" s="269"/>
      <c r="R1094" s="269"/>
      <c r="S1094" s="269"/>
      <c r="T1094" s="269"/>
      <c r="U1094" s="269"/>
      <c r="V1094" s="270"/>
      <c r="W1094" s="264"/>
      <c r="X1094" s="322"/>
    </row>
    <row r="1095" spans="2:24" ht="15" customHeight="1">
      <c r="B1095" s="264"/>
      <c r="C1095" s="268"/>
      <c r="D1095" s="269"/>
      <c r="E1095" s="269"/>
      <c r="F1095" s="269"/>
      <c r="G1095" s="269"/>
      <c r="H1095" s="269"/>
      <c r="I1095" s="270"/>
      <c r="J1095" s="264"/>
      <c r="K1095" s="322"/>
      <c r="L1095" s="130"/>
      <c r="M1095" s="161"/>
      <c r="N1095" s="38"/>
      <c r="O1095" s="264"/>
      <c r="P1095" s="268"/>
      <c r="Q1095" s="269"/>
      <c r="R1095" s="269"/>
      <c r="S1095" s="269"/>
      <c r="T1095" s="269"/>
      <c r="U1095" s="269"/>
      <c r="V1095" s="270"/>
      <c r="W1095" s="264"/>
      <c r="X1095" s="322"/>
    </row>
    <row r="1096" spans="2:24" ht="15" customHeight="1">
      <c r="B1096" s="271" t="s">
        <v>1881</v>
      </c>
      <c r="C1096" s="268">
        <f>VLOOKUP(B1083,'1ここに記入'!$A$13:$M$246,11)</f>
        <v>0</v>
      </c>
      <c r="D1096" s="269"/>
      <c r="E1096" s="269"/>
      <c r="F1096" s="269"/>
      <c r="G1096" s="269"/>
      <c r="H1096" s="269"/>
      <c r="I1096" s="270"/>
      <c r="J1096" s="264"/>
      <c r="K1096" s="322"/>
      <c r="L1096" s="130"/>
      <c r="M1096" s="161"/>
      <c r="N1096" s="38"/>
      <c r="O1096" s="271" t="s">
        <v>1881</v>
      </c>
      <c r="P1096" s="268">
        <f>VLOOKUP(O1083,'1ここに記入'!$A$13:$M$246,11)</f>
        <v>0</v>
      </c>
      <c r="Q1096" s="269"/>
      <c r="R1096" s="269"/>
      <c r="S1096" s="269"/>
      <c r="T1096" s="269"/>
      <c r="U1096" s="269"/>
      <c r="V1096" s="270"/>
      <c r="W1096" s="264"/>
      <c r="X1096" s="322"/>
    </row>
    <row r="1097" spans="2:24" ht="15" customHeight="1">
      <c r="B1097" s="271"/>
      <c r="C1097" s="268"/>
      <c r="D1097" s="269"/>
      <c r="E1097" s="269"/>
      <c r="F1097" s="269"/>
      <c r="G1097" s="269"/>
      <c r="H1097" s="269"/>
      <c r="I1097" s="270"/>
      <c r="J1097" s="264"/>
      <c r="K1097" s="322"/>
      <c r="L1097" s="130"/>
      <c r="M1097" s="161"/>
      <c r="N1097" s="38"/>
      <c r="O1097" s="271"/>
      <c r="P1097" s="268"/>
      <c r="Q1097" s="269"/>
      <c r="R1097" s="269"/>
      <c r="S1097" s="269"/>
      <c r="T1097" s="269"/>
      <c r="U1097" s="269"/>
      <c r="V1097" s="270"/>
      <c r="W1097" s="264"/>
      <c r="X1097" s="322"/>
    </row>
    <row r="1098" spans="2:24" ht="15" customHeight="1">
      <c r="B1098" s="271"/>
      <c r="C1098" s="268"/>
      <c r="D1098" s="269"/>
      <c r="E1098" s="269"/>
      <c r="F1098" s="269"/>
      <c r="G1098" s="269"/>
      <c r="H1098" s="269"/>
      <c r="I1098" s="270"/>
      <c r="J1098" s="264"/>
      <c r="K1098" s="322"/>
      <c r="L1098" s="130"/>
      <c r="M1098" s="161"/>
      <c r="N1098" s="38"/>
      <c r="O1098" s="271"/>
      <c r="P1098" s="268"/>
      <c r="Q1098" s="269"/>
      <c r="R1098" s="269"/>
      <c r="S1098" s="269"/>
      <c r="T1098" s="269"/>
      <c r="U1098" s="269"/>
      <c r="V1098" s="270"/>
      <c r="W1098" s="264"/>
      <c r="X1098" s="322"/>
    </row>
    <row r="1099" spans="2:24" ht="15" customHeight="1" thickBot="1">
      <c r="B1099" s="272"/>
      <c r="C1099" s="273"/>
      <c r="D1099" s="274"/>
      <c r="E1099" s="274"/>
      <c r="F1099" s="274"/>
      <c r="G1099" s="274"/>
      <c r="H1099" s="274"/>
      <c r="I1099" s="275"/>
      <c r="J1099" s="288"/>
      <c r="K1099" s="323"/>
      <c r="L1099" s="130"/>
      <c r="M1099" s="161"/>
      <c r="N1099" s="38"/>
      <c r="O1099" s="272"/>
      <c r="P1099" s="273"/>
      <c r="Q1099" s="274"/>
      <c r="R1099" s="274"/>
      <c r="S1099" s="274"/>
      <c r="T1099" s="274"/>
      <c r="U1099" s="274"/>
      <c r="V1099" s="275"/>
      <c r="W1099" s="288"/>
      <c r="X1099" s="323"/>
    </row>
    <row r="1100" spans="2:24" ht="15" customHeight="1">
      <c r="B1100" s="263" t="s">
        <v>163</v>
      </c>
      <c r="C1100" s="276">
        <f>VLOOKUP(B1083,'1ここに記入'!$A$13:$M$246,5)</f>
        <v>0</v>
      </c>
      <c r="D1100" s="279" t="str">
        <f>VLOOKUP(B1083,'1ここに記入'!$A$13:$M$246,6)</f>
        <v>　</v>
      </c>
      <c r="E1100" s="282" t="s">
        <v>164</v>
      </c>
      <c r="F1100" s="276">
        <f>VLOOKUP(B1083,'1ここに記入'!$A$13:$M$246,8)</f>
        <v>0</v>
      </c>
      <c r="G1100" s="285" t="e">
        <f>VLOOKUP(F1094,'1ここに記入'!$A$13:$M$246,2)</f>
        <v>#N/A</v>
      </c>
      <c r="H1100" s="285" t="e">
        <f>VLOOKUP(G1094,'1ここに記入'!$A$13:$M$246,2)</f>
        <v>#N/A</v>
      </c>
      <c r="I1100" s="285" t="e">
        <f>VLOOKUP(H1094,'1ここに記入'!$A$13:$M$246,2)</f>
        <v>#N/A</v>
      </c>
      <c r="J1100" s="285" t="e">
        <f>VLOOKUP(I1094,'1ここに記入'!$A$13:$M$246,2)</f>
        <v>#N/A</v>
      </c>
      <c r="K1100" s="279" t="e">
        <f>VLOOKUP(J1094,'1ここに記入'!$A$13:$M$246,2)</f>
        <v>#N/A</v>
      </c>
      <c r="L1100" s="98"/>
      <c r="M1100" s="159"/>
      <c r="N1100" s="99"/>
      <c r="O1100" s="263" t="s">
        <v>163</v>
      </c>
      <c r="P1100" s="276">
        <f>VLOOKUP(O1083,'1ここに記入'!$A$13:$M$246,5)</f>
        <v>0</v>
      </c>
      <c r="Q1100" s="279" t="str">
        <f>VLOOKUP(O1083,'1ここに記入'!$A$13:$M$246,6)</f>
        <v>　</v>
      </c>
      <c r="R1100" s="282" t="s">
        <v>164</v>
      </c>
      <c r="S1100" s="276">
        <f>VLOOKUP(O1083,'1ここに記入'!$A$13:$M$246,8)</f>
        <v>0</v>
      </c>
      <c r="T1100" s="285" t="e">
        <f>VLOOKUP(S1094,'1ここに記入'!$A$13:$M$246,2)</f>
        <v>#N/A</v>
      </c>
      <c r="U1100" s="285" t="e">
        <f>VLOOKUP(T1094,'1ここに記入'!$A$13:$M$246,2)</f>
        <v>#N/A</v>
      </c>
      <c r="V1100" s="285" t="e">
        <f>VLOOKUP(U1094,'1ここに記入'!$A$13:$M$246,2)</f>
        <v>#N/A</v>
      </c>
      <c r="W1100" s="285" t="e">
        <f>VLOOKUP(V1094,'1ここに記入'!$A$13:$M$246,2)</f>
        <v>#N/A</v>
      </c>
      <c r="X1100" s="279" t="e">
        <f>VLOOKUP(W1094,'1ここに記入'!$A$13:$M$246,2)</f>
        <v>#N/A</v>
      </c>
    </row>
    <row r="1101" spans="2:24" ht="15" customHeight="1">
      <c r="B1101" s="264"/>
      <c r="C1101" s="277"/>
      <c r="D1101" s="280"/>
      <c r="E1101" s="283"/>
      <c r="F1101" s="277"/>
      <c r="G1101" s="286"/>
      <c r="H1101" s="286"/>
      <c r="I1101" s="286"/>
      <c r="J1101" s="286"/>
      <c r="K1101" s="280"/>
      <c r="L1101" s="98"/>
      <c r="M1101" s="159"/>
      <c r="N1101" s="99"/>
      <c r="O1101" s="264"/>
      <c r="P1101" s="277"/>
      <c r="Q1101" s="280"/>
      <c r="R1101" s="283"/>
      <c r="S1101" s="277"/>
      <c r="T1101" s="286"/>
      <c r="U1101" s="286"/>
      <c r="V1101" s="286"/>
      <c r="W1101" s="286"/>
      <c r="X1101" s="280"/>
    </row>
    <row r="1102" spans="2:24" ht="15" customHeight="1">
      <c r="B1102" s="264"/>
      <c r="C1102" s="277"/>
      <c r="D1102" s="280"/>
      <c r="E1102" s="283"/>
      <c r="F1102" s="277"/>
      <c r="G1102" s="286"/>
      <c r="H1102" s="286"/>
      <c r="I1102" s="286"/>
      <c r="J1102" s="286"/>
      <c r="K1102" s="280"/>
      <c r="L1102" s="98"/>
      <c r="M1102" s="159"/>
      <c r="N1102" s="99"/>
      <c r="O1102" s="264"/>
      <c r="P1102" s="277"/>
      <c r="Q1102" s="280"/>
      <c r="R1102" s="283"/>
      <c r="S1102" s="277"/>
      <c r="T1102" s="286"/>
      <c r="U1102" s="286"/>
      <c r="V1102" s="286"/>
      <c r="W1102" s="286"/>
      <c r="X1102" s="280"/>
    </row>
    <row r="1103" spans="2:24" ht="15" customHeight="1" thickBot="1">
      <c r="B1103" s="288"/>
      <c r="C1103" s="278"/>
      <c r="D1103" s="281"/>
      <c r="E1103" s="284"/>
      <c r="F1103" s="278"/>
      <c r="G1103" s="287"/>
      <c r="H1103" s="286"/>
      <c r="I1103" s="286"/>
      <c r="J1103" s="286"/>
      <c r="K1103" s="280"/>
      <c r="L1103" s="98"/>
      <c r="M1103" s="159"/>
      <c r="N1103" s="99"/>
      <c r="O1103" s="288"/>
      <c r="P1103" s="278"/>
      <c r="Q1103" s="281"/>
      <c r="R1103" s="284"/>
      <c r="S1103" s="278"/>
      <c r="T1103" s="287"/>
      <c r="U1103" s="286"/>
      <c r="V1103" s="286"/>
      <c r="W1103" s="286"/>
      <c r="X1103" s="280"/>
    </row>
    <row r="1104" spans="2:24" ht="15" customHeight="1" thickTop="1">
      <c r="B1104" s="263" t="s">
        <v>165</v>
      </c>
      <c r="C1104" s="293">
        <f>VLOOKUP(B1083,'1ここに記入'!$A$13:$M$246,9)</f>
        <v>0</v>
      </c>
      <c r="D1104" s="294" t="e">
        <f>VLOOKUP(C1102,'1ここに記入'!$A$13:$M$246,2)</f>
        <v>#N/A</v>
      </c>
      <c r="E1104" s="294" t="e">
        <f>VLOOKUP(D1102,'1ここに記入'!$A$13:$M$246,2)</f>
        <v>#N/A</v>
      </c>
      <c r="F1104" s="294" t="e">
        <f>VLOOKUP(E1102,'1ここに記入'!$A$13:$M$246,2)</f>
        <v>#N/A</v>
      </c>
      <c r="G1104" s="302" t="e">
        <f>VLOOKUP(F1102,'1ここに記入'!$A$13:$M$246,2)</f>
        <v>#N/A</v>
      </c>
      <c r="H1104" s="305" t="s">
        <v>167</v>
      </c>
      <c r="I1104" s="308">
        <f>'1ここに記入'!$G$9</f>
        <v>0</v>
      </c>
      <c r="J1104" s="309"/>
      <c r="K1104" s="310"/>
      <c r="L1104" s="102"/>
      <c r="M1104" s="162"/>
      <c r="N1104" s="103"/>
      <c r="O1104" s="263" t="s">
        <v>165</v>
      </c>
      <c r="P1104" s="293">
        <f>VLOOKUP(O1083,'1ここに記入'!$A$13:$M$246,9)</f>
        <v>0</v>
      </c>
      <c r="Q1104" s="294" t="e">
        <f>VLOOKUP(P1102,'1ここに記入'!$A$13:$M$246,2)</f>
        <v>#N/A</v>
      </c>
      <c r="R1104" s="294" t="e">
        <f>VLOOKUP(Q1102,'1ここに記入'!$A$13:$M$246,2)</f>
        <v>#N/A</v>
      </c>
      <c r="S1104" s="294" t="e">
        <f>VLOOKUP(R1102,'1ここに記入'!$A$13:$M$246,2)</f>
        <v>#N/A</v>
      </c>
      <c r="T1104" s="302" t="e">
        <f>VLOOKUP(S1102,'1ここに記入'!$A$13:$M$246,2)</f>
        <v>#N/A</v>
      </c>
      <c r="U1104" s="305" t="s">
        <v>167</v>
      </c>
      <c r="V1104" s="308">
        <f>'1ここに記入'!$G$9</f>
        <v>0</v>
      </c>
      <c r="W1104" s="309"/>
      <c r="X1104" s="310"/>
    </row>
    <row r="1105" spans="2:25" ht="15" customHeight="1">
      <c r="B1105" s="264"/>
      <c r="C1105" s="296"/>
      <c r="D1105" s="297"/>
      <c r="E1105" s="297"/>
      <c r="F1105" s="297"/>
      <c r="G1105" s="303"/>
      <c r="H1105" s="306"/>
      <c r="I1105" s="311"/>
      <c r="J1105" s="312"/>
      <c r="K1105" s="313"/>
      <c r="L1105" s="102"/>
      <c r="M1105" s="162"/>
      <c r="N1105" s="103"/>
      <c r="O1105" s="264"/>
      <c r="P1105" s="296"/>
      <c r="Q1105" s="297"/>
      <c r="R1105" s="297"/>
      <c r="S1105" s="297"/>
      <c r="T1105" s="303"/>
      <c r="U1105" s="306"/>
      <c r="V1105" s="311"/>
      <c r="W1105" s="312"/>
      <c r="X1105" s="313"/>
    </row>
    <row r="1106" spans="2:25" ht="15" customHeight="1" thickBot="1">
      <c r="B1106" s="288"/>
      <c r="C1106" s="299"/>
      <c r="D1106" s="300"/>
      <c r="E1106" s="300"/>
      <c r="F1106" s="300"/>
      <c r="G1106" s="304"/>
      <c r="H1106" s="306"/>
      <c r="I1106" s="311"/>
      <c r="J1106" s="312"/>
      <c r="K1106" s="313"/>
      <c r="L1106" s="102"/>
      <c r="M1106" s="162"/>
      <c r="N1106" s="103"/>
      <c r="O1106" s="288"/>
      <c r="P1106" s="299"/>
      <c r="Q1106" s="300"/>
      <c r="R1106" s="300"/>
      <c r="S1106" s="300"/>
      <c r="T1106" s="304"/>
      <c r="U1106" s="306"/>
      <c r="V1106" s="311"/>
      <c r="W1106" s="312"/>
      <c r="X1106" s="313"/>
    </row>
    <row r="1107" spans="2:25" ht="15" customHeight="1" thickBot="1">
      <c r="B1107" s="317" t="s">
        <v>166</v>
      </c>
      <c r="C1107" s="317"/>
      <c r="D1107" s="317"/>
      <c r="E1107" s="317"/>
      <c r="F1107" s="317"/>
      <c r="G1107" s="318"/>
      <c r="H1107" s="307"/>
      <c r="I1107" s="314"/>
      <c r="J1107" s="315"/>
      <c r="K1107" s="316"/>
      <c r="L1107" s="102"/>
      <c r="M1107" s="163"/>
      <c r="N1107" s="41"/>
      <c r="O1107" s="317" t="s">
        <v>166</v>
      </c>
      <c r="P1107" s="317"/>
      <c r="Q1107" s="317"/>
      <c r="R1107" s="317"/>
      <c r="S1107" s="317"/>
      <c r="T1107" s="318"/>
      <c r="U1107" s="307"/>
      <c r="V1107" s="314"/>
      <c r="W1107" s="315"/>
      <c r="X1107" s="316"/>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324" t="s">
        <v>1982</v>
      </c>
      <c r="C1110" s="324"/>
      <c r="D1110" s="324"/>
      <c r="E1110" s="324"/>
      <c r="F1110" s="324"/>
      <c r="G1110" s="324"/>
      <c r="H1110" s="324"/>
      <c r="I1110" s="324"/>
      <c r="J1110" s="324"/>
      <c r="K1110" s="324"/>
      <c r="L1110" s="156"/>
      <c r="M1110" s="164"/>
      <c r="N1110" s="156"/>
      <c r="O1110" s="324" t="s">
        <v>1982</v>
      </c>
      <c r="P1110" s="324"/>
      <c r="Q1110" s="324"/>
      <c r="R1110" s="324"/>
      <c r="S1110" s="324"/>
      <c r="T1110" s="324"/>
      <c r="U1110" s="324"/>
      <c r="V1110" s="324"/>
      <c r="W1110" s="324"/>
      <c r="X1110" s="324"/>
    </row>
    <row r="1111" spans="2:25" ht="15" customHeight="1">
      <c r="B1111" s="132"/>
      <c r="C1111" s="319" t="str">
        <f>'1ここに記入'!$B$3&amp;"県教美展　特選確認票"</f>
        <v>第72回県教美展　特選確認票</v>
      </c>
      <c r="D1111" s="319"/>
      <c r="E1111" s="319"/>
      <c r="F1111" s="319"/>
      <c r="G1111" s="319"/>
      <c r="H1111" s="319"/>
      <c r="I1111" s="319"/>
      <c r="J1111" s="319"/>
      <c r="K1111" s="319"/>
      <c r="L1111" s="104"/>
      <c r="M1111" s="157"/>
      <c r="N1111" s="104"/>
      <c r="O1111" s="132"/>
      <c r="P1111" s="319" t="str">
        <f>'1ここに記入'!$B$3&amp;"県教美展　特選確認票"</f>
        <v>第72回県教美展　特選確認票</v>
      </c>
      <c r="Q1111" s="319"/>
      <c r="R1111" s="319"/>
      <c r="S1111" s="319"/>
      <c r="T1111" s="319"/>
      <c r="U1111" s="319"/>
      <c r="V1111" s="319"/>
      <c r="W1111" s="319"/>
      <c r="X1111" s="319"/>
    </row>
    <row r="1112" spans="2:25" ht="15" customHeight="1" thickBot="1">
      <c r="B1112" s="165"/>
      <c r="C1112" s="320"/>
      <c r="D1112" s="320"/>
      <c r="E1112" s="320"/>
      <c r="F1112" s="320"/>
      <c r="G1112" s="320"/>
      <c r="H1112" s="320"/>
      <c r="I1112" s="320"/>
      <c r="J1112" s="320"/>
      <c r="K1112" s="320"/>
      <c r="L1112" s="104"/>
      <c r="M1112" s="157"/>
      <c r="N1112" s="104"/>
      <c r="O1112" s="165"/>
      <c r="P1112" s="320"/>
      <c r="Q1112" s="320"/>
      <c r="R1112" s="320"/>
      <c r="S1112" s="320"/>
      <c r="T1112" s="320"/>
      <c r="U1112" s="320"/>
      <c r="V1112" s="320"/>
      <c r="W1112" s="320"/>
      <c r="X1112" s="320"/>
    </row>
    <row r="1113" spans="2:25" ht="15" customHeight="1" thickTop="1" thickBot="1">
      <c r="B1113" s="144" t="s">
        <v>157</v>
      </c>
      <c r="C1113" s="289">
        <f>VLOOKUP(B1083,'1ここに記入'!$A$13:$M$246,2)</f>
        <v>0</v>
      </c>
      <c r="D1113" s="289">
        <f>VLOOKUP(B1083,'1ここに記入'!$A$13:$M$246,3)</f>
        <v>0</v>
      </c>
      <c r="E1113" s="289">
        <f>VLOOKUP(B1083,'1ここに記入'!$A$13:$M$246,4)</f>
        <v>0</v>
      </c>
      <c r="F1113" s="289">
        <f>VLOOKUP(B1083,'1ここに記入'!$A$13:$M$246,5)</f>
        <v>0</v>
      </c>
      <c r="G1113" s="289" t="str">
        <f>VLOOKUP(B1083,'1ここに記入'!$A$13:$M$246,13)</f>
        <v>00</v>
      </c>
      <c r="H1113" s="290" t="e">
        <f>'1ここに記入'!$H$10</f>
        <v>#N/A</v>
      </c>
      <c r="I1113" s="291"/>
      <c r="J1113" s="291"/>
      <c r="K1113" s="292" t="s">
        <v>158</v>
      </c>
      <c r="L1113" s="104"/>
      <c r="M1113" s="157"/>
      <c r="N1113" s="104"/>
      <c r="O1113" s="144" t="s">
        <v>157</v>
      </c>
      <c r="P1113" s="289">
        <f>VLOOKUP(O1083,'1ここに記入'!$A$13:$M$246,2)</f>
        <v>0</v>
      </c>
      <c r="Q1113" s="289">
        <f>VLOOKUP(O1083,'1ここに記入'!$A$13:$M$246,3)</f>
        <v>0</v>
      </c>
      <c r="R1113" s="289">
        <f>VLOOKUP(O1083,'1ここに記入'!$A$13:$M$246,4)</f>
        <v>0</v>
      </c>
      <c r="S1113" s="289">
        <f>VLOOKUP(O1083,'1ここに記入'!$A$13:$M$246,5)</f>
        <v>0</v>
      </c>
      <c r="T1113" s="289" t="str">
        <f>VLOOKUP(O1083,'1ここに記入'!$A$13:$M$246,13)</f>
        <v>00</v>
      </c>
      <c r="U1113" s="290" t="e">
        <f>'1ここに記入'!$H$10</f>
        <v>#N/A</v>
      </c>
      <c r="V1113" s="291"/>
      <c r="W1113" s="291"/>
      <c r="X1113" s="292" t="s">
        <v>158</v>
      </c>
    </row>
    <row r="1114" spans="2:25" ht="15" customHeight="1" thickTop="1" thickBot="1">
      <c r="B1114" s="145"/>
      <c r="C1114" s="289"/>
      <c r="D1114" s="289"/>
      <c r="E1114" s="289"/>
      <c r="F1114" s="289"/>
      <c r="G1114" s="289"/>
      <c r="H1114" s="290"/>
      <c r="I1114" s="291"/>
      <c r="J1114" s="291"/>
      <c r="K1114" s="292"/>
      <c r="L1114" s="104"/>
      <c r="M1114" s="157"/>
      <c r="N1114" s="104"/>
      <c r="O1114" s="145"/>
      <c r="P1114" s="289"/>
      <c r="Q1114" s="289"/>
      <c r="R1114" s="289"/>
      <c r="S1114" s="289"/>
      <c r="T1114" s="289"/>
      <c r="U1114" s="290"/>
      <c r="V1114" s="291"/>
      <c r="W1114" s="291"/>
      <c r="X1114" s="292"/>
    </row>
    <row r="1115" spans="2:25" ht="15" customHeight="1" thickTop="1" thickBot="1">
      <c r="B1115" s="146" t="s">
        <v>159</v>
      </c>
      <c r="C1115" s="289"/>
      <c r="D1115" s="289"/>
      <c r="E1115" s="289"/>
      <c r="F1115" s="289"/>
      <c r="G1115" s="289"/>
      <c r="H1115" s="290"/>
      <c r="I1115" s="291"/>
      <c r="J1115" s="291"/>
      <c r="K1115" s="292"/>
      <c r="L1115" s="104"/>
      <c r="M1115" s="157"/>
      <c r="N1115" s="104"/>
      <c r="O1115" s="146" t="s">
        <v>159</v>
      </c>
      <c r="P1115" s="289"/>
      <c r="Q1115" s="289"/>
      <c r="R1115" s="289"/>
      <c r="S1115" s="289"/>
      <c r="T1115" s="289"/>
      <c r="U1115" s="290"/>
      <c r="V1115" s="291"/>
      <c r="W1115" s="291"/>
      <c r="X1115" s="292"/>
    </row>
    <row r="1116" spans="2:25" ht="15" customHeight="1" thickTop="1">
      <c r="B1116" s="263" t="s">
        <v>160</v>
      </c>
      <c r="C1116" s="276" t="e">
        <f>'1ここに記入'!$G$10</f>
        <v>#N/A</v>
      </c>
      <c r="D1116" s="285"/>
      <c r="E1116" s="279"/>
      <c r="F1116" s="263" t="s">
        <v>161</v>
      </c>
      <c r="G1116" s="293" t="e">
        <f>'1ここに記入'!$I$10</f>
        <v>#N/A</v>
      </c>
      <c r="H1116" s="294"/>
      <c r="I1116" s="294"/>
      <c r="J1116" s="294"/>
      <c r="K1116" s="295"/>
      <c r="L1116" s="100"/>
      <c r="M1116" s="159"/>
      <c r="N1116" s="99"/>
      <c r="O1116" s="263" t="s">
        <v>160</v>
      </c>
      <c r="P1116" s="276" t="e">
        <f>'1ここに記入'!$G$10</f>
        <v>#N/A</v>
      </c>
      <c r="Q1116" s="285"/>
      <c r="R1116" s="279"/>
      <c r="S1116" s="263" t="s">
        <v>161</v>
      </c>
      <c r="T1116" s="293" t="e">
        <f>'1ここに記入'!$I$10</f>
        <v>#N/A</v>
      </c>
      <c r="U1116" s="294"/>
      <c r="V1116" s="294"/>
      <c r="W1116" s="294"/>
      <c r="X1116" s="295"/>
      <c r="Y1116" s="143"/>
    </row>
    <row r="1117" spans="2:25" ht="15" customHeight="1">
      <c r="B1117" s="264"/>
      <c r="C1117" s="277"/>
      <c r="D1117" s="286"/>
      <c r="E1117" s="280"/>
      <c r="F1117" s="264"/>
      <c r="G1117" s="296"/>
      <c r="H1117" s="297"/>
      <c r="I1117" s="297"/>
      <c r="J1117" s="297"/>
      <c r="K1117" s="298"/>
      <c r="L1117" s="101"/>
      <c r="M1117" s="159"/>
      <c r="N1117" s="99"/>
      <c r="O1117" s="264"/>
      <c r="P1117" s="277"/>
      <c r="Q1117" s="286"/>
      <c r="R1117" s="280"/>
      <c r="S1117" s="264"/>
      <c r="T1117" s="296"/>
      <c r="U1117" s="297"/>
      <c r="V1117" s="297"/>
      <c r="W1117" s="297"/>
      <c r="X1117" s="298"/>
      <c r="Y1117" s="143"/>
    </row>
    <row r="1118" spans="2:25" ht="15" customHeight="1" thickBot="1">
      <c r="B1118" s="288"/>
      <c r="C1118" s="278"/>
      <c r="D1118" s="287"/>
      <c r="E1118" s="281"/>
      <c r="F1118" s="288"/>
      <c r="G1118" s="299"/>
      <c r="H1118" s="300"/>
      <c r="I1118" s="300"/>
      <c r="J1118" s="300"/>
      <c r="K1118" s="301"/>
      <c r="L1118" s="101"/>
      <c r="M1118" s="159"/>
      <c r="N1118" s="99"/>
      <c r="O1118" s="288"/>
      <c r="P1118" s="278"/>
      <c r="Q1118" s="287"/>
      <c r="R1118" s="281"/>
      <c r="S1118" s="288"/>
      <c r="T1118" s="299"/>
      <c r="U1118" s="300"/>
      <c r="V1118" s="300"/>
      <c r="W1118" s="300"/>
      <c r="X1118" s="301"/>
      <c r="Y1118" s="143"/>
    </row>
    <row r="1119" spans="2:25" ht="15" customHeight="1">
      <c r="B1119" s="263" t="s">
        <v>162</v>
      </c>
      <c r="C1119" s="265">
        <f>VLOOKUP(B1083,'1ここに記入'!$A$13:$M$246,10)</f>
        <v>0</v>
      </c>
      <c r="D1119" s="266"/>
      <c r="E1119" s="266"/>
      <c r="F1119" s="266"/>
      <c r="G1119" s="266"/>
      <c r="H1119" s="266"/>
      <c r="I1119" s="266"/>
      <c r="J1119" s="266"/>
      <c r="K1119" s="267"/>
      <c r="L1119" s="34"/>
      <c r="M1119" s="160"/>
      <c r="N1119" s="36"/>
      <c r="O1119" s="263" t="s">
        <v>162</v>
      </c>
      <c r="P1119" s="265">
        <f>VLOOKUP(O1083,'1ここに記入'!$A$13:$M$246,10)</f>
        <v>0</v>
      </c>
      <c r="Q1119" s="266"/>
      <c r="R1119" s="266"/>
      <c r="S1119" s="266"/>
      <c r="T1119" s="266"/>
      <c r="U1119" s="266"/>
      <c r="V1119" s="266"/>
      <c r="W1119" s="266"/>
      <c r="X1119" s="267"/>
      <c r="Y1119" s="143"/>
    </row>
    <row r="1120" spans="2:25" ht="15" customHeight="1">
      <c r="B1120" s="264"/>
      <c r="C1120" s="268"/>
      <c r="D1120" s="269"/>
      <c r="E1120" s="269"/>
      <c r="F1120" s="269"/>
      <c r="G1120" s="269"/>
      <c r="H1120" s="269"/>
      <c r="I1120" s="269"/>
      <c r="J1120" s="269"/>
      <c r="K1120" s="270"/>
      <c r="L1120" s="130"/>
      <c r="M1120" s="161"/>
      <c r="N1120" s="38"/>
      <c r="O1120" s="264"/>
      <c r="P1120" s="268"/>
      <c r="Q1120" s="269"/>
      <c r="R1120" s="269"/>
      <c r="S1120" s="269"/>
      <c r="T1120" s="269"/>
      <c r="U1120" s="269"/>
      <c r="V1120" s="269"/>
      <c r="W1120" s="269"/>
      <c r="X1120" s="270"/>
      <c r="Y1120" s="143"/>
    </row>
    <row r="1121" spans="2:25" ht="15" customHeight="1">
      <c r="B1121" s="264"/>
      <c r="C1121" s="268"/>
      <c r="D1121" s="269"/>
      <c r="E1121" s="269"/>
      <c r="F1121" s="269"/>
      <c r="G1121" s="269"/>
      <c r="H1121" s="269"/>
      <c r="I1121" s="269"/>
      <c r="J1121" s="269"/>
      <c r="K1121" s="270"/>
      <c r="L1121" s="130"/>
      <c r="M1121" s="161"/>
      <c r="N1121" s="38"/>
      <c r="O1121" s="264"/>
      <c r="P1121" s="268"/>
      <c r="Q1121" s="269"/>
      <c r="R1121" s="269"/>
      <c r="S1121" s="269"/>
      <c r="T1121" s="269"/>
      <c r="U1121" s="269"/>
      <c r="V1121" s="269"/>
      <c r="W1121" s="269"/>
      <c r="X1121" s="270"/>
      <c r="Y1121" s="143"/>
    </row>
    <row r="1122" spans="2:25" ht="15" customHeight="1">
      <c r="B1122" s="271" t="s">
        <v>1881</v>
      </c>
      <c r="C1122" s="268">
        <f>VLOOKUP(B1083,'1ここに記入'!$A$13:$M$246,11)</f>
        <v>0</v>
      </c>
      <c r="D1122" s="269"/>
      <c r="E1122" s="269"/>
      <c r="F1122" s="269"/>
      <c r="G1122" s="269"/>
      <c r="H1122" s="269"/>
      <c r="I1122" s="269"/>
      <c r="J1122" s="269"/>
      <c r="K1122" s="270"/>
      <c r="L1122" s="98"/>
      <c r="M1122" s="159"/>
      <c r="N1122" s="99"/>
      <c r="O1122" s="271" t="s">
        <v>1881</v>
      </c>
      <c r="P1122" s="268">
        <f>VLOOKUP(O1083,'1ここに記入'!$A$13:$M$246,11)</f>
        <v>0</v>
      </c>
      <c r="Q1122" s="269"/>
      <c r="R1122" s="269"/>
      <c r="S1122" s="269"/>
      <c r="T1122" s="269"/>
      <c r="U1122" s="269"/>
      <c r="V1122" s="269"/>
      <c r="W1122" s="269"/>
      <c r="X1122" s="270"/>
      <c r="Y1122" s="143"/>
    </row>
    <row r="1123" spans="2:25" ht="15" customHeight="1">
      <c r="B1123" s="271"/>
      <c r="C1123" s="268"/>
      <c r="D1123" s="269"/>
      <c r="E1123" s="269"/>
      <c r="F1123" s="269"/>
      <c r="G1123" s="269"/>
      <c r="H1123" s="269"/>
      <c r="I1123" s="269"/>
      <c r="J1123" s="269"/>
      <c r="K1123" s="270"/>
      <c r="L1123" s="98"/>
      <c r="M1123" s="159"/>
      <c r="N1123" s="99"/>
      <c r="O1123" s="271"/>
      <c r="P1123" s="268"/>
      <c r="Q1123" s="269"/>
      <c r="R1123" s="269"/>
      <c r="S1123" s="269"/>
      <c r="T1123" s="269"/>
      <c r="U1123" s="269"/>
      <c r="V1123" s="269"/>
      <c r="W1123" s="269"/>
      <c r="X1123" s="270"/>
      <c r="Y1123" s="143"/>
    </row>
    <row r="1124" spans="2:25" ht="15" customHeight="1" thickBot="1">
      <c r="B1124" s="272"/>
      <c r="C1124" s="273"/>
      <c r="D1124" s="274"/>
      <c r="E1124" s="274"/>
      <c r="F1124" s="274"/>
      <c r="G1124" s="274"/>
      <c r="H1124" s="274"/>
      <c r="I1124" s="274"/>
      <c r="J1124" s="274"/>
      <c r="K1124" s="275"/>
      <c r="L1124" s="98"/>
      <c r="M1124" s="159"/>
      <c r="N1124" s="99"/>
      <c r="O1124" s="272"/>
      <c r="P1124" s="273"/>
      <c r="Q1124" s="274"/>
      <c r="R1124" s="274"/>
      <c r="S1124" s="274"/>
      <c r="T1124" s="274"/>
      <c r="U1124" s="274"/>
      <c r="V1124" s="274"/>
      <c r="W1124" s="274"/>
      <c r="X1124" s="275"/>
      <c r="Y1124" s="143"/>
    </row>
    <row r="1125" spans="2:25" ht="15" customHeight="1">
      <c r="B1125" s="263" t="s">
        <v>163</v>
      </c>
      <c r="C1125" s="276">
        <f>VLOOKUP(B1083,'1ここに記入'!$A$13:$M$246,5)</f>
        <v>0</v>
      </c>
      <c r="D1125" s="279" t="str">
        <f>VLOOKUP(B1083,'1ここに記入'!$A$13:$M$246,6)</f>
        <v>　</v>
      </c>
      <c r="E1125" s="282" t="s">
        <v>164</v>
      </c>
      <c r="F1125" s="276">
        <f>VLOOKUP(B1083,'1ここに記入'!$A$13:$M$246,8)</f>
        <v>0</v>
      </c>
      <c r="G1125" s="285" t="e">
        <f>VLOOKUP(F1120,'1ここに記入'!$A$13:$M$246,2)</f>
        <v>#N/A</v>
      </c>
      <c r="H1125" s="285" t="e">
        <f>VLOOKUP(G1120,'1ここに記入'!$A$13:$M$246,2)</f>
        <v>#N/A</v>
      </c>
      <c r="I1125" s="285" t="e">
        <f>VLOOKUP(H1120,'1ここに記入'!$A$13:$M$246,2)</f>
        <v>#N/A</v>
      </c>
      <c r="J1125" s="285" t="e">
        <f>VLOOKUP(I1120,'1ここに記入'!$A$13:$M$246,2)</f>
        <v>#N/A</v>
      </c>
      <c r="K1125" s="279" t="e">
        <f>VLOOKUP(J1120,'1ここに記入'!$A$13:$M$246,2)</f>
        <v>#N/A</v>
      </c>
      <c r="L1125" s="102"/>
      <c r="M1125" s="162"/>
      <c r="N1125" s="103"/>
      <c r="O1125" s="263" t="s">
        <v>163</v>
      </c>
      <c r="P1125" s="276">
        <f>VLOOKUP(O1083,'1ここに記入'!$A$13:$M$246,5)</f>
        <v>0</v>
      </c>
      <c r="Q1125" s="279" t="str">
        <f>VLOOKUP(O1083,'1ここに記入'!$A$13:$M$246,6)</f>
        <v>　</v>
      </c>
      <c r="R1125" s="282" t="s">
        <v>164</v>
      </c>
      <c r="S1125" s="276">
        <f>VLOOKUP(O1083,'1ここに記入'!$A$13:$M$246,8)</f>
        <v>0</v>
      </c>
      <c r="T1125" s="285" t="e">
        <f>VLOOKUP(S1120,'1ここに記入'!$A$13:$M$246,2)</f>
        <v>#N/A</v>
      </c>
      <c r="U1125" s="285" t="e">
        <f>VLOOKUP(T1120,'1ここに記入'!$A$13:$M$246,2)</f>
        <v>#N/A</v>
      </c>
      <c r="V1125" s="285" t="e">
        <f>VLOOKUP(U1120,'1ここに記入'!$A$13:$M$246,2)</f>
        <v>#N/A</v>
      </c>
      <c r="W1125" s="285" t="e">
        <f>VLOOKUP(V1120,'1ここに記入'!$A$13:$M$246,2)</f>
        <v>#N/A</v>
      </c>
      <c r="X1125" s="279" t="e">
        <f>VLOOKUP(W1120,'1ここに記入'!$A$13:$M$246,2)</f>
        <v>#N/A</v>
      </c>
      <c r="Y1125" s="143"/>
    </row>
    <row r="1126" spans="2:25" ht="15" customHeight="1">
      <c r="B1126" s="264"/>
      <c r="C1126" s="277"/>
      <c r="D1126" s="280"/>
      <c r="E1126" s="283"/>
      <c r="F1126" s="277"/>
      <c r="G1126" s="286"/>
      <c r="H1126" s="286"/>
      <c r="I1126" s="286"/>
      <c r="J1126" s="286"/>
      <c r="K1126" s="280"/>
      <c r="L1126" s="102"/>
      <c r="M1126" s="162"/>
      <c r="N1126" s="103"/>
      <c r="O1126" s="264"/>
      <c r="P1126" s="277"/>
      <c r="Q1126" s="280"/>
      <c r="R1126" s="283"/>
      <c r="S1126" s="277"/>
      <c r="T1126" s="286"/>
      <c r="U1126" s="286"/>
      <c r="V1126" s="286"/>
      <c r="W1126" s="286"/>
      <c r="X1126" s="280"/>
      <c r="Y1126" s="143"/>
    </row>
    <row r="1127" spans="2:25" ht="15" customHeight="1" thickBot="1">
      <c r="B1127" s="288"/>
      <c r="C1127" s="278"/>
      <c r="D1127" s="281"/>
      <c r="E1127" s="284"/>
      <c r="F1127" s="278"/>
      <c r="G1127" s="287"/>
      <c r="H1127" s="287"/>
      <c r="I1127" s="287"/>
      <c r="J1127" s="287"/>
      <c r="K1127" s="281"/>
      <c r="L1127" s="102"/>
      <c r="M1127" s="162"/>
      <c r="N1127" s="103"/>
      <c r="O1127" s="288"/>
      <c r="P1127" s="278"/>
      <c r="Q1127" s="281"/>
      <c r="R1127" s="284"/>
      <c r="S1127" s="278"/>
      <c r="T1127" s="287"/>
      <c r="U1127" s="287"/>
      <c r="V1127" s="287"/>
      <c r="W1127" s="287"/>
      <c r="X1127" s="281"/>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20"/>
      <c r="E1129" s="320"/>
      <c r="F1129" s="320"/>
      <c r="G1129" s="320"/>
      <c r="H1129" s="320"/>
      <c r="I1129" s="320"/>
      <c r="J1129" s="320"/>
      <c r="K1129" s="320"/>
      <c r="L1129" s="104"/>
      <c r="M1129" s="157"/>
      <c r="N1129" s="104"/>
      <c r="O1129" s="117" t="s">
        <v>213</v>
      </c>
      <c r="P1129" s="325" t="str">
        <f>'1ここに記入'!$B$3&amp;"滋賀県教育美術展出品票"</f>
        <v>第72回滋賀県教育美術展出品票</v>
      </c>
      <c r="Q1129" s="320"/>
      <c r="R1129" s="320"/>
      <c r="S1129" s="320"/>
      <c r="T1129" s="320"/>
      <c r="U1129" s="320"/>
      <c r="V1129" s="320"/>
      <c r="W1129" s="320"/>
      <c r="X1129" s="320"/>
    </row>
    <row r="1130" spans="2:25" ht="15" customHeight="1">
      <c r="B1130" s="327">
        <v>49</v>
      </c>
      <c r="C1130" s="325"/>
      <c r="D1130" s="320"/>
      <c r="E1130" s="320"/>
      <c r="F1130" s="320"/>
      <c r="G1130" s="320"/>
      <c r="H1130" s="320"/>
      <c r="I1130" s="320"/>
      <c r="J1130" s="320"/>
      <c r="K1130" s="320"/>
      <c r="L1130" s="104"/>
      <c r="M1130" s="157"/>
      <c r="N1130" s="104"/>
      <c r="O1130" s="327">
        <v>50</v>
      </c>
      <c r="P1130" s="325"/>
      <c r="Q1130" s="320"/>
      <c r="R1130" s="320"/>
      <c r="S1130" s="320"/>
      <c r="T1130" s="320"/>
      <c r="U1130" s="320"/>
      <c r="V1130" s="320"/>
      <c r="W1130" s="320"/>
      <c r="X1130" s="320"/>
    </row>
    <row r="1131" spans="2:25" ht="15" customHeight="1" thickBot="1">
      <c r="B1131" s="328"/>
      <c r="C1131" s="325"/>
      <c r="D1131" s="320"/>
      <c r="E1131" s="320"/>
      <c r="F1131" s="320"/>
      <c r="G1131" s="320"/>
      <c r="H1131" s="326"/>
      <c r="I1131" s="326"/>
      <c r="J1131" s="326"/>
      <c r="K1131" s="326"/>
      <c r="L1131" s="104"/>
      <c r="M1131" s="157"/>
      <c r="N1131" s="104"/>
      <c r="O1131" s="328"/>
      <c r="P1131" s="325"/>
      <c r="Q1131" s="320"/>
      <c r="R1131" s="320"/>
      <c r="S1131" s="320"/>
      <c r="T1131" s="320"/>
      <c r="U1131" s="326"/>
      <c r="V1131" s="326"/>
      <c r="W1131" s="326"/>
      <c r="X1131" s="326"/>
    </row>
    <row r="1132" spans="2:25" ht="15" customHeight="1" thickTop="1" thickBot="1">
      <c r="B1132" s="144" t="s">
        <v>157</v>
      </c>
      <c r="C1132" s="289">
        <f>VLOOKUP(B1130,'1ここに記入'!$A$13:$M$246,2)</f>
        <v>0</v>
      </c>
      <c r="D1132" s="289">
        <f>VLOOKUP(B1130,'1ここに記入'!$A$13:$M$246,3)</f>
        <v>0</v>
      </c>
      <c r="E1132" s="289">
        <f>VLOOKUP(B1130,'1ここに記入'!$A$13:$M$246,4)</f>
        <v>0</v>
      </c>
      <c r="F1132" s="289">
        <f>VLOOKUP(B1130,'1ここに記入'!$A$13:$M$246,5)</f>
        <v>0</v>
      </c>
      <c r="G1132" s="289" t="str">
        <f>VLOOKUP(B1130,'1ここに記入'!$A$13:$M$246,13)</f>
        <v>00</v>
      </c>
      <c r="H1132" s="290" t="e">
        <f>'1ここに記入'!$H$10</f>
        <v>#N/A</v>
      </c>
      <c r="I1132" s="291"/>
      <c r="J1132" s="291"/>
      <c r="K1132" s="292" t="s">
        <v>158</v>
      </c>
      <c r="L1132" s="118"/>
      <c r="M1132" s="158"/>
      <c r="N1132" s="32"/>
      <c r="O1132" s="144" t="s">
        <v>157</v>
      </c>
      <c r="P1132" s="289">
        <f>VLOOKUP(O1130,'1ここに記入'!$A$13:$M$246,2)</f>
        <v>0</v>
      </c>
      <c r="Q1132" s="289">
        <f>VLOOKUP(O1130,'1ここに記入'!$A$13:$M$246,3)</f>
        <v>0</v>
      </c>
      <c r="R1132" s="289">
        <f>VLOOKUP(O1130,'1ここに記入'!$A$13:$M$246,4)</f>
        <v>0</v>
      </c>
      <c r="S1132" s="289">
        <f>VLOOKUP(O1130,'1ここに記入'!$A$13:$M$246,5)</f>
        <v>0</v>
      </c>
      <c r="T1132" s="289" t="str">
        <f>VLOOKUP(O1130,'1ここに記入'!$A$13:$M$246,13)</f>
        <v>00</v>
      </c>
      <c r="U1132" s="290" t="e">
        <f>'1ここに記入'!$H$10</f>
        <v>#N/A</v>
      </c>
      <c r="V1132" s="291"/>
      <c r="W1132" s="291"/>
      <c r="X1132" s="292" t="s">
        <v>158</v>
      </c>
    </row>
    <row r="1133" spans="2:25" ht="15" customHeight="1" thickTop="1" thickBot="1">
      <c r="B1133" s="145"/>
      <c r="C1133" s="289"/>
      <c r="D1133" s="289"/>
      <c r="E1133" s="289"/>
      <c r="F1133" s="289"/>
      <c r="G1133" s="289"/>
      <c r="H1133" s="290"/>
      <c r="I1133" s="291"/>
      <c r="J1133" s="291"/>
      <c r="K1133" s="292"/>
      <c r="L1133" s="118"/>
      <c r="M1133" s="158"/>
      <c r="N1133" s="32"/>
      <c r="O1133" s="145"/>
      <c r="P1133" s="289"/>
      <c r="Q1133" s="289"/>
      <c r="R1133" s="289"/>
      <c r="S1133" s="289"/>
      <c r="T1133" s="289"/>
      <c r="U1133" s="290"/>
      <c r="V1133" s="291"/>
      <c r="W1133" s="291"/>
      <c r="X1133" s="292"/>
    </row>
    <row r="1134" spans="2:25" ht="15" customHeight="1" thickTop="1" thickBot="1">
      <c r="B1134" s="146" t="s">
        <v>159</v>
      </c>
      <c r="C1134" s="289"/>
      <c r="D1134" s="289"/>
      <c r="E1134" s="289"/>
      <c r="F1134" s="289"/>
      <c r="G1134" s="289"/>
      <c r="H1134" s="290"/>
      <c r="I1134" s="291"/>
      <c r="J1134" s="291"/>
      <c r="K1134" s="292"/>
      <c r="L1134" s="118"/>
      <c r="M1134" s="158"/>
      <c r="N1134" s="32"/>
      <c r="O1134" s="146" t="s">
        <v>159</v>
      </c>
      <c r="P1134" s="289"/>
      <c r="Q1134" s="289"/>
      <c r="R1134" s="289"/>
      <c r="S1134" s="289"/>
      <c r="T1134" s="289"/>
      <c r="U1134" s="290"/>
      <c r="V1134" s="291"/>
      <c r="W1134" s="291"/>
      <c r="X1134" s="292"/>
    </row>
    <row r="1135" spans="2:25" ht="15" customHeight="1" thickTop="1">
      <c r="B1135" s="264" t="s">
        <v>160</v>
      </c>
      <c r="C1135" s="277" t="e">
        <f>'1ここに記入'!$G$10</f>
        <v>#N/A</v>
      </c>
      <c r="D1135" s="286"/>
      <c r="E1135" s="280"/>
      <c r="F1135" s="264" t="s">
        <v>161</v>
      </c>
      <c r="G1135" s="296" t="e">
        <f>'1ここに記入'!$I$10</f>
        <v>#N/A</v>
      </c>
      <c r="H1135" s="297"/>
      <c r="I1135" s="297"/>
      <c r="J1135" s="297"/>
      <c r="K1135" s="298"/>
      <c r="L1135" s="100"/>
      <c r="M1135" s="159"/>
      <c r="N1135" s="99"/>
      <c r="O1135" s="264" t="s">
        <v>160</v>
      </c>
      <c r="P1135" s="277" t="e">
        <f>'1ここに記入'!$G$10</f>
        <v>#N/A</v>
      </c>
      <c r="Q1135" s="286"/>
      <c r="R1135" s="280"/>
      <c r="S1135" s="264" t="s">
        <v>161</v>
      </c>
      <c r="T1135" s="296" t="e">
        <f>'1ここに記入'!$I$10</f>
        <v>#N/A</v>
      </c>
      <c r="U1135" s="297"/>
      <c r="V1135" s="297"/>
      <c r="W1135" s="297"/>
      <c r="X1135" s="298"/>
    </row>
    <row r="1136" spans="2:25" ht="15" customHeight="1">
      <c r="B1136" s="264"/>
      <c r="C1136" s="277"/>
      <c r="D1136" s="286"/>
      <c r="E1136" s="280"/>
      <c r="F1136" s="264"/>
      <c r="G1136" s="296"/>
      <c r="H1136" s="297"/>
      <c r="I1136" s="297"/>
      <c r="J1136" s="297"/>
      <c r="K1136" s="298"/>
      <c r="L1136" s="101"/>
      <c r="M1136" s="159"/>
      <c r="N1136" s="99"/>
      <c r="O1136" s="264"/>
      <c r="P1136" s="277"/>
      <c r="Q1136" s="286"/>
      <c r="R1136" s="280"/>
      <c r="S1136" s="264"/>
      <c r="T1136" s="296"/>
      <c r="U1136" s="297"/>
      <c r="V1136" s="297"/>
      <c r="W1136" s="297"/>
      <c r="X1136" s="298"/>
    </row>
    <row r="1137" spans="2:24" ht="15" customHeight="1">
      <c r="B1137" s="264"/>
      <c r="C1137" s="277"/>
      <c r="D1137" s="286"/>
      <c r="E1137" s="280"/>
      <c r="F1137" s="264"/>
      <c r="G1137" s="296"/>
      <c r="H1137" s="297"/>
      <c r="I1137" s="297"/>
      <c r="J1137" s="297"/>
      <c r="K1137" s="298"/>
      <c r="L1137" s="101"/>
      <c r="M1137" s="159"/>
      <c r="N1137" s="99"/>
      <c r="O1137" s="264"/>
      <c r="P1137" s="277"/>
      <c r="Q1137" s="286"/>
      <c r="R1137" s="280"/>
      <c r="S1137" s="264"/>
      <c r="T1137" s="296"/>
      <c r="U1137" s="297"/>
      <c r="V1137" s="297"/>
      <c r="W1137" s="297"/>
      <c r="X1137" s="298"/>
    </row>
    <row r="1138" spans="2:24" ht="15" customHeight="1" thickBot="1">
      <c r="B1138" s="288"/>
      <c r="C1138" s="278"/>
      <c r="D1138" s="287"/>
      <c r="E1138" s="281"/>
      <c r="F1138" s="288"/>
      <c r="G1138" s="299"/>
      <c r="H1138" s="300"/>
      <c r="I1138" s="300"/>
      <c r="J1138" s="300"/>
      <c r="K1138" s="301"/>
      <c r="L1138" s="101"/>
      <c r="M1138" s="159"/>
      <c r="N1138" s="99"/>
      <c r="O1138" s="288"/>
      <c r="P1138" s="278"/>
      <c r="Q1138" s="287"/>
      <c r="R1138" s="281"/>
      <c r="S1138" s="288"/>
      <c r="T1138" s="299"/>
      <c r="U1138" s="300"/>
      <c r="V1138" s="300"/>
      <c r="W1138" s="300"/>
      <c r="X1138" s="301"/>
    </row>
    <row r="1139" spans="2:24" ht="15" customHeight="1">
      <c r="B1139" s="263" t="s">
        <v>162</v>
      </c>
      <c r="C1139" s="265">
        <f>VLOOKUP(B1130,'1ここに記入'!$A$13:$M$246,10)</f>
        <v>0</v>
      </c>
      <c r="D1139" s="266"/>
      <c r="E1139" s="266"/>
      <c r="F1139" s="266"/>
      <c r="G1139" s="266"/>
      <c r="H1139" s="266"/>
      <c r="I1139" s="267"/>
      <c r="J1139" s="263" t="s">
        <v>203</v>
      </c>
      <c r="K1139" s="321">
        <f>VLOOKUP(B1130,'1ここに記入'!$A$13:$M$246,12)</f>
        <v>0</v>
      </c>
      <c r="L1139" s="34"/>
      <c r="M1139" s="160"/>
      <c r="N1139" s="36"/>
      <c r="O1139" s="263" t="s">
        <v>162</v>
      </c>
      <c r="P1139" s="265">
        <f>VLOOKUP(O1130,'1ここに記入'!$A$13:$M$246,10)</f>
        <v>0</v>
      </c>
      <c r="Q1139" s="266"/>
      <c r="R1139" s="266"/>
      <c r="S1139" s="266"/>
      <c r="T1139" s="266"/>
      <c r="U1139" s="266"/>
      <c r="V1139" s="267"/>
      <c r="W1139" s="263" t="s">
        <v>203</v>
      </c>
      <c r="X1139" s="321">
        <f>VLOOKUP(O1130,'1ここに記入'!$A$13:$M$246,12)</f>
        <v>0</v>
      </c>
    </row>
    <row r="1140" spans="2:24" ht="15" customHeight="1">
      <c r="B1140" s="264"/>
      <c r="C1140" s="268"/>
      <c r="D1140" s="269"/>
      <c r="E1140" s="269"/>
      <c r="F1140" s="269"/>
      <c r="G1140" s="269"/>
      <c r="H1140" s="269"/>
      <c r="I1140" s="270"/>
      <c r="J1140" s="264"/>
      <c r="K1140" s="322"/>
      <c r="L1140" s="34"/>
      <c r="M1140" s="160"/>
      <c r="N1140" s="36"/>
      <c r="O1140" s="264"/>
      <c r="P1140" s="268"/>
      <c r="Q1140" s="269"/>
      <c r="R1140" s="269"/>
      <c r="S1140" s="269"/>
      <c r="T1140" s="269"/>
      <c r="U1140" s="269"/>
      <c r="V1140" s="270"/>
      <c r="W1140" s="264"/>
      <c r="X1140" s="322"/>
    </row>
    <row r="1141" spans="2:24" ht="15" customHeight="1">
      <c r="B1141" s="264"/>
      <c r="C1141" s="268"/>
      <c r="D1141" s="269"/>
      <c r="E1141" s="269"/>
      <c r="F1141" s="269"/>
      <c r="G1141" s="269"/>
      <c r="H1141" s="269"/>
      <c r="I1141" s="270"/>
      <c r="J1141" s="264"/>
      <c r="K1141" s="322"/>
      <c r="L1141" s="130"/>
      <c r="M1141" s="161"/>
      <c r="N1141" s="38"/>
      <c r="O1141" s="264"/>
      <c r="P1141" s="268"/>
      <c r="Q1141" s="269"/>
      <c r="R1141" s="269"/>
      <c r="S1141" s="269"/>
      <c r="T1141" s="269"/>
      <c r="U1141" s="269"/>
      <c r="V1141" s="270"/>
      <c r="W1141" s="264"/>
      <c r="X1141" s="322"/>
    </row>
    <row r="1142" spans="2:24" ht="15" customHeight="1">
      <c r="B1142" s="264"/>
      <c r="C1142" s="268"/>
      <c r="D1142" s="269"/>
      <c r="E1142" s="269"/>
      <c r="F1142" s="269"/>
      <c r="G1142" s="269"/>
      <c r="H1142" s="269"/>
      <c r="I1142" s="270"/>
      <c r="J1142" s="264"/>
      <c r="K1142" s="322"/>
      <c r="L1142" s="130"/>
      <c r="M1142" s="161"/>
      <c r="N1142" s="38"/>
      <c r="O1142" s="264"/>
      <c r="P1142" s="268"/>
      <c r="Q1142" s="269"/>
      <c r="R1142" s="269"/>
      <c r="S1142" s="269"/>
      <c r="T1142" s="269"/>
      <c r="U1142" s="269"/>
      <c r="V1142" s="270"/>
      <c r="W1142" s="264"/>
      <c r="X1142" s="322"/>
    </row>
    <row r="1143" spans="2:24" ht="15" customHeight="1">
      <c r="B1143" s="271" t="s">
        <v>1881</v>
      </c>
      <c r="C1143" s="268">
        <f>VLOOKUP(B1130,'1ここに記入'!$A$13:$M$246,11)</f>
        <v>0</v>
      </c>
      <c r="D1143" s="269"/>
      <c r="E1143" s="269"/>
      <c r="F1143" s="269"/>
      <c r="G1143" s="269"/>
      <c r="H1143" s="269"/>
      <c r="I1143" s="270"/>
      <c r="J1143" s="264"/>
      <c r="K1143" s="322"/>
      <c r="L1143" s="130"/>
      <c r="M1143" s="161"/>
      <c r="N1143" s="38"/>
      <c r="O1143" s="271" t="s">
        <v>1881</v>
      </c>
      <c r="P1143" s="268">
        <f>VLOOKUP(O1130,'1ここに記入'!$A$13:$M$246,11)</f>
        <v>0</v>
      </c>
      <c r="Q1143" s="269"/>
      <c r="R1143" s="269"/>
      <c r="S1143" s="269"/>
      <c r="T1143" s="269"/>
      <c r="U1143" s="269"/>
      <c r="V1143" s="270"/>
      <c r="W1143" s="264"/>
      <c r="X1143" s="322"/>
    </row>
    <row r="1144" spans="2:24" ht="15" customHeight="1">
      <c r="B1144" s="271"/>
      <c r="C1144" s="268"/>
      <c r="D1144" s="269"/>
      <c r="E1144" s="269"/>
      <c r="F1144" s="269"/>
      <c r="G1144" s="269"/>
      <c r="H1144" s="269"/>
      <c r="I1144" s="270"/>
      <c r="J1144" s="264"/>
      <c r="K1144" s="322"/>
      <c r="L1144" s="130"/>
      <c r="M1144" s="161"/>
      <c r="N1144" s="38"/>
      <c r="O1144" s="271"/>
      <c r="P1144" s="268"/>
      <c r="Q1144" s="269"/>
      <c r="R1144" s="269"/>
      <c r="S1144" s="269"/>
      <c r="T1144" s="269"/>
      <c r="U1144" s="269"/>
      <c r="V1144" s="270"/>
      <c r="W1144" s="264"/>
      <c r="X1144" s="322"/>
    </row>
    <row r="1145" spans="2:24" ht="15" customHeight="1">
      <c r="B1145" s="271"/>
      <c r="C1145" s="268"/>
      <c r="D1145" s="269"/>
      <c r="E1145" s="269"/>
      <c r="F1145" s="269"/>
      <c r="G1145" s="269"/>
      <c r="H1145" s="269"/>
      <c r="I1145" s="270"/>
      <c r="J1145" s="264"/>
      <c r="K1145" s="322"/>
      <c r="L1145" s="130"/>
      <c r="M1145" s="161"/>
      <c r="N1145" s="38"/>
      <c r="O1145" s="271"/>
      <c r="P1145" s="268"/>
      <c r="Q1145" s="269"/>
      <c r="R1145" s="269"/>
      <c r="S1145" s="269"/>
      <c r="T1145" s="269"/>
      <c r="U1145" s="269"/>
      <c r="V1145" s="270"/>
      <c r="W1145" s="264"/>
      <c r="X1145" s="322"/>
    </row>
    <row r="1146" spans="2:24" ht="15" customHeight="1" thickBot="1">
      <c r="B1146" s="272"/>
      <c r="C1146" s="273"/>
      <c r="D1146" s="274"/>
      <c r="E1146" s="274"/>
      <c r="F1146" s="274"/>
      <c r="G1146" s="274"/>
      <c r="H1146" s="274"/>
      <c r="I1146" s="275"/>
      <c r="J1146" s="288"/>
      <c r="K1146" s="323"/>
      <c r="L1146" s="130"/>
      <c r="M1146" s="161"/>
      <c r="N1146" s="38"/>
      <c r="O1146" s="272"/>
      <c r="P1146" s="273"/>
      <c r="Q1146" s="274"/>
      <c r="R1146" s="274"/>
      <c r="S1146" s="274"/>
      <c r="T1146" s="274"/>
      <c r="U1146" s="274"/>
      <c r="V1146" s="275"/>
      <c r="W1146" s="288"/>
      <c r="X1146" s="323"/>
    </row>
    <row r="1147" spans="2:24" ht="15" customHeight="1">
      <c r="B1147" s="263" t="s">
        <v>163</v>
      </c>
      <c r="C1147" s="276">
        <f>VLOOKUP(B1130,'1ここに記入'!$A$13:$M$246,5)</f>
        <v>0</v>
      </c>
      <c r="D1147" s="279" t="str">
        <f>VLOOKUP(B1130,'1ここに記入'!$A$13:$M$246,6)</f>
        <v>　</v>
      </c>
      <c r="E1147" s="282" t="s">
        <v>164</v>
      </c>
      <c r="F1147" s="276">
        <f>VLOOKUP(B1130,'1ここに記入'!$A$13:$M$246,8)</f>
        <v>0</v>
      </c>
      <c r="G1147" s="285" t="e">
        <f>VLOOKUP(F1141,'1ここに記入'!$A$13:$M$246,2)</f>
        <v>#N/A</v>
      </c>
      <c r="H1147" s="285" t="e">
        <f>VLOOKUP(G1141,'1ここに記入'!$A$13:$M$246,2)</f>
        <v>#N/A</v>
      </c>
      <c r="I1147" s="285" t="e">
        <f>VLOOKUP(H1141,'1ここに記入'!$A$13:$M$246,2)</f>
        <v>#N/A</v>
      </c>
      <c r="J1147" s="285" t="e">
        <f>VLOOKUP(I1141,'1ここに記入'!$A$13:$M$246,2)</f>
        <v>#N/A</v>
      </c>
      <c r="K1147" s="279" t="e">
        <f>VLOOKUP(J1141,'1ここに記入'!$A$13:$M$246,2)</f>
        <v>#N/A</v>
      </c>
      <c r="L1147" s="98"/>
      <c r="M1147" s="159"/>
      <c r="N1147" s="99"/>
      <c r="O1147" s="263" t="s">
        <v>163</v>
      </c>
      <c r="P1147" s="276">
        <f>VLOOKUP(O1130,'1ここに記入'!$A$13:$M$246,5)</f>
        <v>0</v>
      </c>
      <c r="Q1147" s="279" t="str">
        <f>VLOOKUP(O1130,'1ここに記入'!$A$13:$M$246,6)</f>
        <v>　</v>
      </c>
      <c r="R1147" s="282" t="s">
        <v>164</v>
      </c>
      <c r="S1147" s="276">
        <f>VLOOKUP(O1130,'1ここに記入'!$A$13:$M$246,8)</f>
        <v>0</v>
      </c>
      <c r="T1147" s="285" t="e">
        <f>VLOOKUP(S1141,'1ここに記入'!$A$13:$M$246,2)</f>
        <v>#N/A</v>
      </c>
      <c r="U1147" s="285" t="e">
        <f>VLOOKUP(T1141,'1ここに記入'!$A$13:$M$246,2)</f>
        <v>#N/A</v>
      </c>
      <c r="V1147" s="285" t="e">
        <f>VLOOKUP(U1141,'1ここに記入'!$A$13:$M$246,2)</f>
        <v>#N/A</v>
      </c>
      <c r="W1147" s="285" t="e">
        <f>VLOOKUP(V1141,'1ここに記入'!$A$13:$M$246,2)</f>
        <v>#N/A</v>
      </c>
      <c r="X1147" s="279" t="e">
        <f>VLOOKUP(W1141,'1ここに記入'!$A$13:$M$246,2)</f>
        <v>#N/A</v>
      </c>
    </row>
    <row r="1148" spans="2:24" ht="15" customHeight="1">
      <c r="B1148" s="264"/>
      <c r="C1148" s="277"/>
      <c r="D1148" s="280"/>
      <c r="E1148" s="283"/>
      <c r="F1148" s="277"/>
      <c r="G1148" s="286"/>
      <c r="H1148" s="286"/>
      <c r="I1148" s="286"/>
      <c r="J1148" s="286"/>
      <c r="K1148" s="280"/>
      <c r="L1148" s="98"/>
      <c r="M1148" s="159"/>
      <c r="N1148" s="99"/>
      <c r="O1148" s="264"/>
      <c r="P1148" s="277"/>
      <c r="Q1148" s="280"/>
      <c r="R1148" s="283"/>
      <c r="S1148" s="277"/>
      <c r="T1148" s="286"/>
      <c r="U1148" s="286"/>
      <c r="V1148" s="286"/>
      <c r="W1148" s="286"/>
      <c r="X1148" s="280"/>
    </row>
    <row r="1149" spans="2:24" ht="15" customHeight="1">
      <c r="B1149" s="264"/>
      <c r="C1149" s="277"/>
      <c r="D1149" s="280"/>
      <c r="E1149" s="283"/>
      <c r="F1149" s="277"/>
      <c r="G1149" s="286"/>
      <c r="H1149" s="286"/>
      <c r="I1149" s="286"/>
      <c r="J1149" s="286"/>
      <c r="K1149" s="280"/>
      <c r="L1149" s="98"/>
      <c r="M1149" s="159"/>
      <c r="N1149" s="99"/>
      <c r="O1149" s="264"/>
      <c r="P1149" s="277"/>
      <c r="Q1149" s="280"/>
      <c r="R1149" s="283"/>
      <c r="S1149" s="277"/>
      <c r="T1149" s="286"/>
      <c r="U1149" s="286"/>
      <c r="V1149" s="286"/>
      <c r="W1149" s="286"/>
      <c r="X1149" s="280"/>
    </row>
    <row r="1150" spans="2:24" ht="15" customHeight="1" thickBot="1">
      <c r="B1150" s="288"/>
      <c r="C1150" s="278"/>
      <c r="D1150" s="281"/>
      <c r="E1150" s="284"/>
      <c r="F1150" s="278"/>
      <c r="G1150" s="287"/>
      <c r="H1150" s="286"/>
      <c r="I1150" s="286"/>
      <c r="J1150" s="286"/>
      <c r="K1150" s="280"/>
      <c r="L1150" s="98"/>
      <c r="M1150" s="159"/>
      <c r="N1150" s="99"/>
      <c r="O1150" s="288"/>
      <c r="P1150" s="278"/>
      <c r="Q1150" s="281"/>
      <c r="R1150" s="284"/>
      <c r="S1150" s="278"/>
      <c r="T1150" s="287"/>
      <c r="U1150" s="286"/>
      <c r="V1150" s="286"/>
      <c r="W1150" s="286"/>
      <c r="X1150" s="280"/>
    </row>
    <row r="1151" spans="2:24" ht="15" customHeight="1" thickTop="1">
      <c r="B1151" s="263" t="s">
        <v>165</v>
      </c>
      <c r="C1151" s="293">
        <f>VLOOKUP(B1130,'1ここに記入'!$A$13:$M$246,9)</f>
        <v>0</v>
      </c>
      <c r="D1151" s="294" t="e">
        <f>VLOOKUP(C1149,'1ここに記入'!$A$13:$M$246,2)</f>
        <v>#N/A</v>
      </c>
      <c r="E1151" s="294" t="e">
        <f>VLOOKUP(D1149,'1ここに記入'!$A$13:$M$246,2)</f>
        <v>#N/A</v>
      </c>
      <c r="F1151" s="294" t="e">
        <f>VLOOKUP(E1149,'1ここに記入'!$A$13:$M$246,2)</f>
        <v>#N/A</v>
      </c>
      <c r="G1151" s="302" t="e">
        <f>VLOOKUP(F1149,'1ここに記入'!$A$13:$M$246,2)</f>
        <v>#N/A</v>
      </c>
      <c r="H1151" s="305" t="s">
        <v>167</v>
      </c>
      <c r="I1151" s="308">
        <f>'1ここに記入'!$G$9</f>
        <v>0</v>
      </c>
      <c r="J1151" s="309"/>
      <c r="K1151" s="310"/>
      <c r="L1151" s="102"/>
      <c r="M1151" s="162"/>
      <c r="N1151" s="103"/>
      <c r="O1151" s="263" t="s">
        <v>165</v>
      </c>
      <c r="P1151" s="293">
        <f>VLOOKUP(O1130,'1ここに記入'!$A$13:$M$246,9)</f>
        <v>0</v>
      </c>
      <c r="Q1151" s="294" t="e">
        <f>VLOOKUP(P1149,'1ここに記入'!$A$13:$M$246,2)</f>
        <v>#N/A</v>
      </c>
      <c r="R1151" s="294" t="e">
        <f>VLOOKUP(Q1149,'1ここに記入'!$A$13:$M$246,2)</f>
        <v>#N/A</v>
      </c>
      <c r="S1151" s="294" t="e">
        <f>VLOOKUP(R1149,'1ここに記入'!$A$13:$M$246,2)</f>
        <v>#N/A</v>
      </c>
      <c r="T1151" s="302" t="e">
        <f>VLOOKUP(S1149,'1ここに記入'!$A$13:$M$246,2)</f>
        <v>#N/A</v>
      </c>
      <c r="U1151" s="305" t="s">
        <v>167</v>
      </c>
      <c r="V1151" s="308">
        <f>'1ここに記入'!$G$9</f>
        <v>0</v>
      </c>
      <c r="W1151" s="309"/>
      <c r="X1151" s="310"/>
    </row>
    <row r="1152" spans="2:24" ht="15" customHeight="1">
      <c r="B1152" s="264"/>
      <c r="C1152" s="296"/>
      <c r="D1152" s="297"/>
      <c r="E1152" s="297"/>
      <c r="F1152" s="297"/>
      <c r="G1152" s="303"/>
      <c r="H1152" s="306"/>
      <c r="I1152" s="311"/>
      <c r="J1152" s="312"/>
      <c r="K1152" s="313"/>
      <c r="L1152" s="102"/>
      <c r="M1152" s="162"/>
      <c r="N1152" s="103"/>
      <c r="O1152" s="264"/>
      <c r="P1152" s="296"/>
      <c r="Q1152" s="297"/>
      <c r="R1152" s="297"/>
      <c r="S1152" s="297"/>
      <c r="T1152" s="303"/>
      <c r="U1152" s="306"/>
      <c r="V1152" s="311"/>
      <c r="W1152" s="312"/>
      <c r="X1152" s="313"/>
    </row>
    <row r="1153" spans="2:25" ht="15" customHeight="1" thickBot="1">
      <c r="B1153" s="288"/>
      <c r="C1153" s="299"/>
      <c r="D1153" s="300"/>
      <c r="E1153" s="300"/>
      <c r="F1153" s="300"/>
      <c r="G1153" s="304"/>
      <c r="H1153" s="306"/>
      <c r="I1153" s="311"/>
      <c r="J1153" s="312"/>
      <c r="K1153" s="313"/>
      <c r="L1153" s="102"/>
      <c r="M1153" s="162"/>
      <c r="N1153" s="103"/>
      <c r="O1153" s="288"/>
      <c r="P1153" s="299"/>
      <c r="Q1153" s="300"/>
      <c r="R1153" s="300"/>
      <c r="S1153" s="300"/>
      <c r="T1153" s="304"/>
      <c r="U1153" s="306"/>
      <c r="V1153" s="311"/>
      <c r="W1153" s="312"/>
      <c r="X1153" s="313"/>
    </row>
    <row r="1154" spans="2:25" ht="15" customHeight="1" thickBot="1">
      <c r="B1154" s="317" t="s">
        <v>166</v>
      </c>
      <c r="C1154" s="317"/>
      <c r="D1154" s="317"/>
      <c r="E1154" s="317"/>
      <c r="F1154" s="317"/>
      <c r="G1154" s="318"/>
      <c r="H1154" s="307"/>
      <c r="I1154" s="314"/>
      <c r="J1154" s="315"/>
      <c r="K1154" s="316"/>
      <c r="L1154" s="102"/>
      <c r="M1154" s="163"/>
      <c r="N1154" s="41"/>
      <c r="O1154" s="317" t="s">
        <v>166</v>
      </c>
      <c r="P1154" s="317"/>
      <c r="Q1154" s="317"/>
      <c r="R1154" s="317"/>
      <c r="S1154" s="317"/>
      <c r="T1154" s="318"/>
      <c r="U1154" s="307"/>
      <c r="V1154" s="314"/>
      <c r="W1154" s="315"/>
      <c r="X1154" s="316"/>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324" t="s">
        <v>1982</v>
      </c>
      <c r="C1157" s="324"/>
      <c r="D1157" s="324"/>
      <c r="E1157" s="324"/>
      <c r="F1157" s="324"/>
      <c r="G1157" s="324"/>
      <c r="H1157" s="324"/>
      <c r="I1157" s="324"/>
      <c r="J1157" s="324"/>
      <c r="K1157" s="324"/>
      <c r="L1157" s="156"/>
      <c r="M1157" s="164"/>
      <c r="N1157" s="156"/>
      <c r="O1157" s="324" t="s">
        <v>1982</v>
      </c>
      <c r="P1157" s="324"/>
      <c r="Q1157" s="324"/>
      <c r="R1157" s="324"/>
      <c r="S1157" s="324"/>
      <c r="T1157" s="324"/>
      <c r="U1157" s="324"/>
      <c r="V1157" s="324"/>
      <c r="W1157" s="324"/>
      <c r="X1157" s="324"/>
    </row>
    <row r="1158" spans="2:25" ht="15" customHeight="1">
      <c r="B1158" s="132"/>
      <c r="C1158" s="319" t="str">
        <f>'1ここに記入'!$B$3&amp;"県教美展　特選確認票"</f>
        <v>第72回県教美展　特選確認票</v>
      </c>
      <c r="D1158" s="319"/>
      <c r="E1158" s="319"/>
      <c r="F1158" s="319"/>
      <c r="G1158" s="319"/>
      <c r="H1158" s="319"/>
      <c r="I1158" s="319"/>
      <c r="J1158" s="319"/>
      <c r="K1158" s="319"/>
      <c r="L1158" s="104"/>
      <c r="M1158" s="157"/>
      <c r="N1158" s="104"/>
      <c r="O1158" s="132"/>
      <c r="P1158" s="319" t="str">
        <f>'1ここに記入'!$B$3&amp;"県教美展　特選確認票"</f>
        <v>第72回県教美展　特選確認票</v>
      </c>
      <c r="Q1158" s="319"/>
      <c r="R1158" s="319"/>
      <c r="S1158" s="319"/>
      <c r="T1158" s="319"/>
      <c r="U1158" s="319"/>
      <c r="V1158" s="319"/>
      <c r="W1158" s="319"/>
      <c r="X1158" s="319"/>
    </row>
    <row r="1159" spans="2:25" ht="15" customHeight="1" thickBot="1">
      <c r="B1159" s="165"/>
      <c r="C1159" s="320"/>
      <c r="D1159" s="320"/>
      <c r="E1159" s="320"/>
      <c r="F1159" s="320"/>
      <c r="G1159" s="320"/>
      <c r="H1159" s="320"/>
      <c r="I1159" s="320"/>
      <c r="J1159" s="320"/>
      <c r="K1159" s="320"/>
      <c r="L1159" s="104"/>
      <c r="M1159" s="157"/>
      <c r="N1159" s="104"/>
      <c r="O1159" s="165"/>
      <c r="P1159" s="320"/>
      <c r="Q1159" s="320"/>
      <c r="R1159" s="320"/>
      <c r="S1159" s="320"/>
      <c r="T1159" s="320"/>
      <c r="U1159" s="320"/>
      <c r="V1159" s="320"/>
      <c r="W1159" s="320"/>
      <c r="X1159" s="320"/>
    </row>
    <row r="1160" spans="2:25" ht="15" customHeight="1" thickTop="1" thickBot="1">
      <c r="B1160" s="144" t="s">
        <v>157</v>
      </c>
      <c r="C1160" s="289">
        <f>VLOOKUP(B1130,'1ここに記入'!$A$13:$M$246,2)</f>
        <v>0</v>
      </c>
      <c r="D1160" s="289">
        <f>VLOOKUP(B1130,'1ここに記入'!$A$13:$M$246,3)</f>
        <v>0</v>
      </c>
      <c r="E1160" s="289">
        <f>VLOOKUP(B1130,'1ここに記入'!$A$13:$M$246,4)</f>
        <v>0</v>
      </c>
      <c r="F1160" s="289">
        <f>VLOOKUP(B1130,'1ここに記入'!$A$13:$M$246,5)</f>
        <v>0</v>
      </c>
      <c r="G1160" s="289" t="str">
        <f>VLOOKUP(B1130,'1ここに記入'!$A$13:$M$246,13)</f>
        <v>00</v>
      </c>
      <c r="H1160" s="290" t="e">
        <f>'1ここに記入'!$H$10</f>
        <v>#N/A</v>
      </c>
      <c r="I1160" s="291"/>
      <c r="J1160" s="291"/>
      <c r="K1160" s="292" t="s">
        <v>158</v>
      </c>
      <c r="L1160" s="104"/>
      <c r="M1160" s="157"/>
      <c r="N1160" s="104"/>
      <c r="O1160" s="144" t="s">
        <v>157</v>
      </c>
      <c r="P1160" s="289">
        <f>VLOOKUP(O1130,'1ここに記入'!$A$13:$M$246,2)</f>
        <v>0</v>
      </c>
      <c r="Q1160" s="289">
        <f>VLOOKUP(O1130,'1ここに記入'!$A$13:$M$246,3)</f>
        <v>0</v>
      </c>
      <c r="R1160" s="289">
        <f>VLOOKUP(O1130,'1ここに記入'!$A$13:$M$246,4)</f>
        <v>0</v>
      </c>
      <c r="S1160" s="289">
        <f>VLOOKUP(O1130,'1ここに記入'!$A$13:$M$246,5)</f>
        <v>0</v>
      </c>
      <c r="T1160" s="289" t="str">
        <f>VLOOKUP(O1130,'1ここに記入'!$A$13:$M$246,13)</f>
        <v>00</v>
      </c>
      <c r="U1160" s="290" t="e">
        <f>'1ここに記入'!$H$10</f>
        <v>#N/A</v>
      </c>
      <c r="V1160" s="291"/>
      <c r="W1160" s="291"/>
      <c r="X1160" s="292" t="s">
        <v>158</v>
      </c>
    </row>
    <row r="1161" spans="2:25" ht="15" customHeight="1" thickTop="1" thickBot="1">
      <c r="B1161" s="145"/>
      <c r="C1161" s="289"/>
      <c r="D1161" s="289"/>
      <c r="E1161" s="289"/>
      <c r="F1161" s="289"/>
      <c r="G1161" s="289"/>
      <c r="H1161" s="290"/>
      <c r="I1161" s="291"/>
      <c r="J1161" s="291"/>
      <c r="K1161" s="292"/>
      <c r="L1161" s="104"/>
      <c r="M1161" s="157"/>
      <c r="N1161" s="104"/>
      <c r="O1161" s="145"/>
      <c r="P1161" s="289"/>
      <c r="Q1161" s="289"/>
      <c r="R1161" s="289"/>
      <c r="S1161" s="289"/>
      <c r="T1161" s="289"/>
      <c r="U1161" s="290"/>
      <c r="V1161" s="291"/>
      <c r="W1161" s="291"/>
      <c r="X1161" s="292"/>
    </row>
    <row r="1162" spans="2:25" ht="15" customHeight="1" thickTop="1" thickBot="1">
      <c r="B1162" s="146" t="s">
        <v>159</v>
      </c>
      <c r="C1162" s="289"/>
      <c r="D1162" s="289"/>
      <c r="E1162" s="289"/>
      <c r="F1162" s="289"/>
      <c r="G1162" s="289"/>
      <c r="H1162" s="290"/>
      <c r="I1162" s="291"/>
      <c r="J1162" s="291"/>
      <c r="K1162" s="292"/>
      <c r="L1162" s="104"/>
      <c r="M1162" s="157"/>
      <c r="N1162" s="104"/>
      <c r="O1162" s="146" t="s">
        <v>159</v>
      </c>
      <c r="P1162" s="289"/>
      <c r="Q1162" s="289"/>
      <c r="R1162" s="289"/>
      <c r="S1162" s="289"/>
      <c r="T1162" s="289"/>
      <c r="U1162" s="290"/>
      <c r="V1162" s="291"/>
      <c r="W1162" s="291"/>
      <c r="X1162" s="292"/>
    </row>
    <row r="1163" spans="2:25" ht="15" customHeight="1" thickTop="1">
      <c r="B1163" s="263" t="s">
        <v>160</v>
      </c>
      <c r="C1163" s="276" t="e">
        <f>'1ここに記入'!$G$10</f>
        <v>#N/A</v>
      </c>
      <c r="D1163" s="285"/>
      <c r="E1163" s="279"/>
      <c r="F1163" s="263" t="s">
        <v>161</v>
      </c>
      <c r="G1163" s="293" t="e">
        <f>'1ここに記入'!$I$10</f>
        <v>#N/A</v>
      </c>
      <c r="H1163" s="294"/>
      <c r="I1163" s="294"/>
      <c r="J1163" s="294"/>
      <c r="K1163" s="295"/>
      <c r="L1163" s="100"/>
      <c r="M1163" s="159"/>
      <c r="N1163" s="99"/>
      <c r="O1163" s="263" t="s">
        <v>160</v>
      </c>
      <c r="P1163" s="276" t="e">
        <f>'1ここに記入'!$G$10</f>
        <v>#N/A</v>
      </c>
      <c r="Q1163" s="285"/>
      <c r="R1163" s="279"/>
      <c r="S1163" s="263" t="s">
        <v>161</v>
      </c>
      <c r="T1163" s="293" t="e">
        <f>'1ここに記入'!$I$10</f>
        <v>#N/A</v>
      </c>
      <c r="U1163" s="294"/>
      <c r="V1163" s="294"/>
      <c r="W1163" s="294"/>
      <c r="X1163" s="295"/>
      <c r="Y1163" s="143"/>
    </row>
    <row r="1164" spans="2:25" ht="15" customHeight="1">
      <c r="B1164" s="264"/>
      <c r="C1164" s="277"/>
      <c r="D1164" s="286"/>
      <c r="E1164" s="280"/>
      <c r="F1164" s="264"/>
      <c r="G1164" s="296"/>
      <c r="H1164" s="297"/>
      <c r="I1164" s="297"/>
      <c r="J1164" s="297"/>
      <c r="K1164" s="298"/>
      <c r="L1164" s="101"/>
      <c r="M1164" s="159"/>
      <c r="N1164" s="99"/>
      <c r="O1164" s="264"/>
      <c r="P1164" s="277"/>
      <c r="Q1164" s="286"/>
      <c r="R1164" s="280"/>
      <c r="S1164" s="264"/>
      <c r="T1164" s="296"/>
      <c r="U1164" s="297"/>
      <c r="V1164" s="297"/>
      <c r="W1164" s="297"/>
      <c r="X1164" s="298"/>
      <c r="Y1164" s="143"/>
    </row>
    <row r="1165" spans="2:25" ht="15" customHeight="1" thickBot="1">
      <c r="B1165" s="288"/>
      <c r="C1165" s="278"/>
      <c r="D1165" s="287"/>
      <c r="E1165" s="281"/>
      <c r="F1165" s="288"/>
      <c r="G1165" s="299"/>
      <c r="H1165" s="300"/>
      <c r="I1165" s="300"/>
      <c r="J1165" s="300"/>
      <c r="K1165" s="301"/>
      <c r="L1165" s="101"/>
      <c r="M1165" s="159"/>
      <c r="N1165" s="99"/>
      <c r="O1165" s="288"/>
      <c r="P1165" s="278"/>
      <c r="Q1165" s="287"/>
      <c r="R1165" s="281"/>
      <c r="S1165" s="288"/>
      <c r="T1165" s="299"/>
      <c r="U1165" s="300"/>
      <c r="V1165" s="300"/>
      <c r="W1165" s="300"/>
      <c r="X1165" s="301"/>
      <c r="Y1165" s="143"/>
    </row>
    <row r="1166" spans="2:25" ht="15" customHeight="1">
      <c r="B1166" s="263" t="s">
        <v>162</v>
      </c>
      <c r="C1166" s="265">
        <f>VLOOKUP(B1130,'1ここに記入'!$A$13:$M$246,10)</f>
        <v>0</v>
      </c>
      <c r="D1166" s="266"/>
      <c r="E1166" s="266"/>
      <c r="F1166" s="266"/>
      <c r="G1166" s="266"/>
      <c r="H1166" s="266"/>
      <c r="I1166" s="266"/>
      <c r="J1166" s="266"/>
      <c r="K1166" s="267"/>
      <c r="L1166" s="34"/>
      <c r="M1166" s="160"/>
      <c r="N1166" s="36"/>
      <c r="O1166" s="263" t="s">
        <v>162</v>
      </c>
      <c r="P1166" s="265">
        <f>VLOOKUP(O1130,'1ここに記入'!$A$13:$M$246,10)</f>
        <v>0</v>
      </c>
      <c r="Q1166" s="266"/>
      <c r="R1166" s="266"/>
      <c r="S1166" s="266"/>
      <c r="T1166" s="266"/>
      <c r="U1166" s="266"/>
      <c r="V1166" s="266"/>
      <c r="W1166" s="266"/>
      <c r="X1166" s="267"/>
      <c r="Y1166" s="143"/>
    </row>
    <row r="1167" spans="2:25" ht="15" customHeight="1">
      <c r="B1167" s="264"/>
      <c r="C1167" s="268"/>
      <c r="D1167" s="269"/>
      <c r="E1167" s="269"/>
      <c r="F1167" s="269"/>
      <c r="G1167" s="269"/>
      <c r="H1167" s="269"/>
      <c r="I1167" s="269"/>
      <c r="J1167" s="269"/>
      <c r="K1167" s="270"/>
      <c r="L1167" s="130"/>
      <c r="M1167" s="161"/>
      <c r="N1167" s="38"/>
      <c r="O1167" s="264"/>
      <c r="P1167" s="268"/>
      <c r="Q1167" s="269"/>
      <c r="R1167" s="269"/>
      <c r="S1167" s="269"/>
      <c r="T1167" s="269"/>
      <c r="U1167" s="269"/>
      <c r="V1167" s="269"/>
      <c r="W1167" s="269"/>
      <c r="X1167" s="270"/>
      <c r="Y1167" s="143"/>
    </row>
    <row r="1168" spans="2:25" ht="15" customHeight="1">
      <c r="B1168" s="264"/>
      <c r="C1168" s="268"/>
      <c r="D1168" s="269"/>
      <c r="E1168" s="269"/>
      <c r="F1168" s="269"/>
      <c r="G1168" s="269"/>
      <c r="H1168" s="269"/>
      <c r="I1168" s="269"/>
      <c r="J1168" s="269"/>
      <c r="K1168" s="270"/>
      <c r="L1168" s="130"/>
      <c r="M1168" s="161"/>
      <c r="N1168" s="38"/>
      <c r="O1168" s="264"/>
      <c r="P1168" s="268"/>
      <c r="Q1168" s="269"/>
      <c r="R1168" s="269"/>
      <c r="S1168" s="269"/>
      <c r="T1168" s="269"/>
      <c r="U1168" s="269"/>
      <c r="V1168" s="269"/>
      <c r="W1168" s="269"/>
      <c r="X1168" s="270"/>
      <c r="Y1168" s="143"/>
    </row>
    <row r="1169" spans="2:25" ht="15" customHeight="1">
      <c r="B1169" s="271" t="s">
        <v>1881</v>
      </c>
      <c r="C1169" s="268">
        <f>VLOOKUP(B1130,'1ここに記入'!$A$13:$M$246,11)</f>
        <v>0</v>
      </c>
      <c r="D1169" s="269"/>
      <c r="E1169" s="269"/>
      <c r="F1169" s="269"/>
      <c r="G1169" s="269"/>
      <c r="H1169" s="269"/>
      <c r="I1169" s="269"/>
      <c r="J1169" s="269"/>
      <c r="K1169" s="270"/>
      <c r="L1169" s="98"/>
      <c r="M1169" s="159"/>
      <c r="N1169" s="99"/>
      <c r="O1169" s="271" t="s">
        <v>1881</v>
      </c>
      <c r="P1169" s="268">
        <f>VLOOKUP(O1130,'1ここに記入'!$A$13:$M$246,11)</f>
        <v>0</v>
      </c>
      <c r="Q1169" s="269"/>
      <c r="R1169" s="269"/>
      <c r="S1169" s="269"/>
      <c r="T1169" s="269"/>
      <c r="U1169" s="269"/>
      <c r="V1169" s="269"/>
      <c r="W1169" s="269"/>
      <c r="X1169" s="270"/>
      <c r="Y1169" s="143"/>
    </row>
    <row r="1170" spans="2:25" ht="15" customHeight="1">
      <c r="B1170" s="271"/>
      <c r="C1170" s="268"/>
      <c r="D1170" s="269"/>
      <c r="E1170" s="269"/>
      <c r="F1170" s="269"/>
      <c r="G1170" s="269"/>
      <c r="H1170" s="269"/>
      <c r="I1170" s="269"/>
      <c r="J1170" s="269"/>
      <c r="K1170" s="270"/>
      <c r="L1170" s="98"/>
      <c r="M1170" s="159"/>
      <c r="N1170" s="99"/>
      <c r="O1170" s="271"/>
      <c r="P1170" s="268"/>
      <c r="Q1170" s="269"/>
      <c r="R1170" s="269"/>
      <c r="S1170" s="269"/>
      <c r="T1170" s="269"/>
      <c r="U1170" s="269"/>
      <c r="V1170" s="269"/>
      <c r="W1170" s="269"/>
      <c r="X1170" s="270"/>
      <c r="Y1170" s="143"/>
    </row>
    <row r="1171" spans="2:25" ht="15" customHeight="1" thickBot="1">
      <c r="B1171" s="272"/>
      <c r="C1171" s="273"/>
      <c r="D1171" s="274"/>
      <c r="E1171" s="274"/>
      <c r="F1171" s="274"/>
      <c r="G1171" s="274"/>
      <c r="H1171" s="274"/>
      <c r="I1171" s="274"/>
      <c r="J1171" s="274"/>
      <c r="K1171" s="275"/>
      <c r="L1171" s="98"/>
      <c r="M1171" s="159"/>
      <c r="N1171" s="99"/>
      <c r="O1171" s="272"/>
      <c r="P1171" s="273"/>
      <c r="Q1171" s="274"/>
      <c r="R1171" s="274"/>
      <c r="S1171" s="274"/>
      <c r="T1171" s="274"/>
      <c r="U1171" s="274"/>
      <c r="V1171" s="274"/>
      <c r="W1171" s="274"/>
      <c r="X1171" s="275"/>
      <c r="Y1171" s="143"/>
    </row>
    <row r="1172" spans="2:25" ht="15" customHeight="1">
      <c r="B1172" s="263" t="s">
        <v>163</v>
      </c>
      <c r="C1172" s="276">
        <f>VLOOKUP(B1130,'1ここに記入'!$A$13:$M$246,5)</f>
        <v>0</v>
      </c>
      <c r="D1172" s="279" t="str">
        <f>VLOOKUP(B1130,'1ここに記入'!$A$13:$M$246,6)</f>
        <v>　</v>
      </c>
      <c r="E1172" s="282" t="s">
        <v>164</v>
      </c>
      <c r="F1172" s="276">
        <f>VLOOKUP(B1130,'1ここに記入'!$A$13:$M$246,8)</f>
        <v>0</v>
      </c>
      <c r="G1172" s="285" t="e">
        <f>VLOOKUP(F1167,'1ここに記入'!$A$13:$M$246,2)</f>
        <v>#N/A</v>
      </c>
      <c r="H1172" s="285" t="e">
        <f>VLOOKUP(G1167,'1ここに記入'!$A$13:$M$246,2)</f>
        <v>#N/A</v>
      </c>
      <c r="I1172" s="285" t="e">
        <f>VLOOKUP(H1167,'1ここに記入'!$A$13:$M$246,2)</f>
        <v>#N/A</v>
      </c>
      <c r="J1172" s="285" t="e">
        <f>VLOOKUP(I1167,'1ここに記入'!$A$13:$M$246,2)</f>
        <v>#N/A</v>
      </c>
      <c r="K1172" s="279" t="e">
        <f>VLOOKUP(J1167,'1ここに記入'!$A$13:$M$246,2)</f>
        <v>#N/A</v>
      </c>
      <c r="L1172" s="102"/>
      <c r="M1172" s="162"/>
      <c r="N1172" s="103"/>
      <c r="O1172" s="263" t="s">
        <v>163</v>
      </c>
      <c r="P1172" s="276">
        <f>VLOOKUP(O1130,'1ここに記入'!$A$13:$M$246,5)</f>
        <v>0</v>
      </c>
      <c r="Q1172" s="279" t="str">
        <f>VLOOKUP(O1130,'1ここに記入'!$A$13:$M$246,6)</f>
        <v>　</v>
      </c>
      <c r="R1172" s="282" t="s">
        <v>164</v>
      </c>
      <c r="S1172" s="276">
        <f>VLOOKUP(O1130,'1ここに記入'!$A$13:$M$246,8)</f>
        <v>0</v>
      </c>
      <c r="T1172" s="285" t="e">
        <f>VLOOKUP(S1167,'1ここに記入'!$A$13:$M$246,2)</f>
        <v>#N/A</v>
      </c>
      <c r="U1172" s="285" t="e">
        <f>VLOOKUP(T1167,'1ここに記入'!$A$13:$M$246,2)</f>
        <v>#N/A</v>
      </c>
      <c r="V1172" s="285" t="e">
        <f>VLOOKUP(U1167,'1ここに記入'!$A$13:$M$246,2)</f>
        <v>#N/A</v>
      </c>
      <c r="W1172" s="285" t="e">
        <f>VLOOKUP(V1167,'1ここに記入'!$A$13:$M$246,2)</f>
        <v>#N/A</v>
      </c>
      <c r="X1172" s="279" t="e">
        <f>VLOOKUP(W1167,'1ここに記入'!$A$13:$M$246,2)</f>
        <v>#N/A</v>
      </c>
      <c r="Y1172" s="143"/>
    </row>
    <row r="1173" spans="2:25" ht="15" customHeight="1">
      <c r="B1173" s="264"/>
      <c r="C1173" s="277"/>
      <c r="D1173" s="280"/>
      <c r="E1173" s="283"/>
      <c r="F1173" s="277"/>
      <c r="G1173" s="286"/>
      <c r="H1173" s="286"/>
      <c r="I1173" s="286"/>
      <c r="J1173" s="286"/>
      <c r="K1173" s="280"/>
      <c r="L1173" s="102"/>
      <c r="M1173" s="162"/>
      <c r="N1173" s="103"/>
      <c r="O1173" s="264"/>
      <c r="P1173" s="277"/>
      <c r="Q1173" s="280"/>
      <c r="R1173" s="283"/>
      <c r="S1173" s="277"/>
      <c r="T1173" s="286"/>
      <c r="U1173" s="286"/>
      <c r="V1173" s="286"/>
      <c r="W1173" s="286"/>
      <c r="X1173" s="280"/>
      <c r="Y1173" s="143"/>
    </row>
    <row r="1174" spans="2:25" ht="15" customHeight="1" thickBot="1">
      <c r="B1174" s="288"/>
      <c r="C1174" s="278"/>
      <c r="D1174" s="281"/>
      <c r="E1174" s="284"/>
      <c r="F1174" s="278"/>
      <c r="G1174" s="287"/>
      <c r="H1174" s="287"/>
      <c r="I1174" s="287"/>
      <c r="J1174" s="287"/>
      <c r="K1174" s="281"/>
      <c r="L1174" s="102"/>
      <c r="M1174" s="162"/>
      <c r="N1174" s="103"/>
      <c r="O1174" s="288"/>
      <c r="P1174" s="278"/>
      <c r="Q1174" s="281"/>
      <c r="R1174" s="284"/>
      <c r="S1174" s="278"/>
      <c r="T1174" s="287"/>
      <c r="U1174" s="287"/>
      <c r="V1174" s="287"/>
      <c r="W1174" s="287"/>
      <c r="X1174" s="281"/>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20"/>
      <c r="E1176" s="320"/>
      <c r="F1176" s="320"/>
      <c r="G1176" s="320"/>
      <c r="H1176" s="320"/>
      <c r="I1176" s="320"/>
      <c r="J1176" s="320"/>
      <c r="K1176" s="320"/>
      <c r="L1176" s="104"/>
      <c r="M1176" s="157"/>
      <c r="N1176" s="104"/>
      <c r="O1176" s="117" t="s">
        <v>213</v>
      </c>
      <c r="P1176" s="325" t="str">
        <f>'1ここに記入'!$B$3&amp;"滋賀県教育美術展出品票"</f>
        <v>第72回滋賀県教育美術展出品票</v>
      </c>
      <c r="Q1176" s="320"/>
      <c r="R1176" s="320"/>
      <c r="S1176" s="320"/>
      <c r="T1176" s="320"/>
      <c r="U1176" s="320"/>
      <c r="V1176" s="320"/>
      <c r="W1176" s="320"/>
      <c r="X1176" s="320"/>
    </row>
    <row r="1177" spans="2:25" ht="15" customHeight="1">
      <c r="B1177" s="327">
        <v>51</v>
      </c>
      <c r="C1177" s="325"/>
      <c r="D1177" s="320"/>
      <c r="E1177" s="320"/>
      <c r="F1177" s="320"/>
      <c r="G1177" s="320"/>
      <c r="H1177" s="320"/>
      <c r="I1177" s="320"/>
      <c r="J1177" s="320"/>
      <c r="K1177" s="320"/>
      <c r="L1177" s="104"/>
      <c r="M1177" s="157"/>
      <c r="N1177" s="104"/>
      <c r="O1177" s="327">
        <v>52</v>
      </c>
      <c r="P1177" s="325"/>
      <c r="Q1177" s="320"/>
      <c r="R1177" s="320"/>
      <c r="S1177" s="320"/>
      <c r="T1177" s="320"/>
      <c r="U1177" s="320"/>
      <c r="V1177" s="320"/>
      <c r="W1177" s="320"/>
      <c r="X1177" s="320"/>
    </row>
    <row r="1178" spans="2:25" ht="15" customHeight="1" thickBot="1">
      <c r="B1178" s="328"/>
      <c r="C1178" s="325"/>
      <c r="D1178" s="320"/>
      <c r="E1178" s="320"/>
      <c r="F1178" s="320"/>
      <c r="G1178" s="320"/>
      <c r="H1178" s="326"/>
      <c r="I1178" s="326"/>
      <c r="J1178" s="326"/>
      <c r="K1178" s="326"/>
      <c r="L1178" s="104"/>
      <c r="M1178" s="157"/>
      <c r="N1178" s="104"/>
      <c r="O1178" s="328"/>
      <c r="P1178" s="325"/>
      <c r="Q1178" s="320"/>
      <c r="R1178" s="320"/>
      <c r="S1178" s="320"/>
      <c r="T1178" s="320"/>
      <c r="U1178" s="326"/>
      <c r="V1178" s="326"/>
      <c r="W1178" s="326"/>
      <c r="X1178" s="326"/>
    </row>
    <row r="1179" spans="2:25" ht="15" customHeight="1" thickTop="1" thickBot="1">
      <c r="B1179" s="144" t="s">
        <v>157</v>
      </c>
      <c r="C1179" s="289">
        <f>VLOOKUP(B1177,'1ここに記入'!$A$13:$M$246,2)</f>
        <v>0</v>
      </c>
      <c r="D1179" s="289">
        <f>VLOOKUP(B1177,'1ここに記入'!$A$13:$M$246,3)</f>
        <v>0</v>
      </c>
      <c r="E1179" s="289">
        <f>VLOOKUP(B1177,'1ここに記入'!$A$13:$M$246,4)</f>
        <v>0</v>
      </c>
      <c r="F1179" s="289">
        <f>VLOOKUP(B1177,'1ここに記入'!$A$13:$M$246,5)</f>
        <v>0</v>
      </c>
      <c r="G1179" s="289" t="str">
        <f>VLOOKUP(B1177,'1ここに記入'!$A$13:$M$246,13)</f>
        <v>00</v>
      </c>
      <c r="H1179" s="290" t="e">
        <f>'1ここに記入'!$H$10</f>
        <v>#N/A</v>
      </c>
      <c r="I1179" s="291"/>
      <c r="J1179" s="291"/>
      <c r="K1179" s="292" t="s">
        <v>158</v>
      </c>
      <c r="L1179" s="118"/>
      <c r="M1179" s="158"/>
      <c r="N1179" s="32"/>
      <c r="O1179" s="144" t="s">
        <v>157</v>
      </c>
      <c r="P1179" s="289">
        <f>VLOOKUP(O1177,'1ここに記入'!$A$13:$M$246,2)</f>
        <v>0</v>
      </c>
      <c r="Q1179" s="289">
        <f>VLOOKUP(O1177,'1ここに記入'!$A$13:$M$246,3)</f>
        <v>0</v>
      </c>
      <c r="R1179" s="289">
        <f>VLOOKUP(O1177,'1ここに記入'!$A$13:$M$246,4)</f>
        <v>0</v>
      </c>
      <c r="S1179" s="289">
        <f>VLOOKUP(O1177,'1ここに記入'!$A$13:$M$246,5)</f>
        <v>0</v>
      </c>
      <c r="T1179" s="289" t="str">
        <f>VLOOKUP(O1177,'1ここに記入'!$A$13:$M$246,13)</f>
        <v>00</v>
      </c>
      <c r="U1179" s="290" t="e">
        <f>'1ここに記入'!$H$10</f>
        <v>#N/A</v>
      </c>
      <c r="V1179" s="291"/>
      <c r="W1179" s="291"/>
      <c r="X1179" s="292" t="s">
        <v>158</v>
      </c>
    </row>
    <row r="1180" spans="2:25" ht="15" customHeight="1" thickTop="1" thickBot="1">
      <c r="B1180" s="145"/>
      <c r="C1180" s="289"/>
      <c r="D1180" s="289"/>
      <c r="E1180" s="289"/>
      <c r="F1180" s="289"/>
      <c r="G1180" s="289"/>
      <c r="H1180" s="290"/>
      <c r="I1180" s="291"/>
      <c r="J1180" s="291"/>
      <c r="K1180" s="292"/>
      <c r="L1180" s="118"/>
      <c r="M1180" s="158"/>
      <c r="N1180" s="32"/>
      <c r="O1180" s="145"/>
      <c r="P1180" s="289"/>
      <c r="Q1180" s="289"/>
      <c r="R1180" s="289"/>
      <c r="S1180" s="289"/>
      <c r="T1180" s="289"/>
      <c r="U1180" s="290"/>
      <c r="V1180" s="291"/>
      <c r="W1180" s="291"/>
      <c r="X1180" s="292"/>
    </row>
    <row r="1181" spans="2:25" ht="15" customHeight="1" thickTop="1" thickBot="1">
      <c r="B1181" s="146" t="s">
        <v>159</v>
      </c>
      <c r="C1181" s="289"/>
      <c r="D1181" s="289"/>
      <c r="E1181" s="289"/>
      <c r="F1181" s="289"/>
      <c r="G1181" s="289"/>
      <c r="H1181" s="290"/>
      <c r="I1181" s="291"/>
      <c r="J1181" s="291"/>
      <c r="K1181" s="292"/>
      <c r="L1181" s="118"/>
      <c r="M1181" s="158"/>
      <c r="N1181" s="32"/>
      <c r="O1181" s="146" t="s">
        <v>159</v>
      </c>
      <c r="P1181" s="289"/>
      <c r="Q1181" s="289"/>
      <c r="R1181" s="289"/>
      <c r="S1181" s="289"/>
      <c r="T1181" s="289"/>
      <c r="U1181" s="290"/>
      <c r="V1181" s="291"/>
      <c r="W1181" s="291"/>
      <c r="X1181" s="292"/>
    </row>
    <row r="1182" spans="2:25" ht="15" customHeight="1" thickTop="1">
      <c r="B1182" s="264" t="s">
        <v>160</v>
      </c>
      <c r="C1182" s="277" t="e">
        <f>'1ここに記入'!$G$10</f>
        <v>#N/A</v>
      </c>
      <c r="D1182" s="286"/>
      <c r="E1182" s="280"/>
      <c r="F1182" s="264" t="s">
        <v>161</v>
      </c>
      <c r="G1182" s="296" t="e">
        <f>'1ここに記入'!$I$10</f>
        <v>#N/A</v>
      </c>
      <c r="H1182" s="297"/>
      <c r="I1182" s="297"/>
      <c r="J1182" s="297"/>
      <c r="K1182" s="298"/>
      <c r="L1182" s="100"/>
      <c r="M1182" s="159"/>
      <c r="N1182" s="99"/>
      <c r="O1182" s="264" t="s">
        <v>160</v>
      </c>
      <c r="P1182" s="277" t="e">
        <f>'1ここに記入'!$G$10</f>
        <v>#N/A</v>
      </c>
      <c r="Q1182" s="286"/>
      <c r="R1182" s="280"/>
      <c r="S1182" s="264" t="s">
        <v>161</v>
      </c>
      <c r="T1182" s="296" t="e">
        <f>'1ここに記入'!$I$10</f>
        <v>#N/A</v>
      </c>
      <c r="U1182" s="297"/>
      <c r="V1182" s="297"/>
      <c r="W1182" s="297"/>
      <c r="X1182" s="298"/>
    </row>
    <row r="1183" spans="2:25" ht="15" customHeight="1">
      <c r="B1183" s="264"/>
      <c r="C1183" s="277"/>
      <c r="D1183" s="286"/>
      <c r="E1183" s="280"/>
      <c r="F1183" s="264"/>
      <c r="G1183" s="296"/>
      <c r="H1183" s="297"/>
      <c r="I1183" s="297"/>
      <c r="J1183" s="297"/>
      <c r="K1183" s="298"/>
      <c r="L1183" s="101"/>
      <c r="M1183" s="159"/>
      <c r="N1183" s="99"/>
      <c r="O1183" s="264"/>
      <c r="P1183" s="277"/>
      <c r="Q1183" s="286"/>
      <c r="R1183" s="280"/>
      <c r="S1183" s="264"/>
      <c r="T1183" s="296"/>
      <c r="U1183" s="297"/>
      <c r="V1183" s="297"/>
      <c r="W1183" s="297"/>
      <c r="X1183" s="298"/>
    </row>
    <row r="1184" spans="2:25" ht="15" customHeight="1">
      <c r="B1184" s="264"/>
      <c r="C1184" s="277"/>
      <c r="D1184" s="286"/>
      <c r="E1184" s="280"/>
      <c r="F1184" s="264"/>
      <c r="G1184" s="296"/>
      <c r="H1184" s="297"/>
      <c r="I1184" s="297"/>
      <c r="J1184" s="297"/>
      <c r="K1184" s="298"/>
      <c r="L1184" s="101"/>
      <c r="M1184" s="159"/>
      <c r="N1184" s="99"/>
      <c r="O1184" s="264"/>
      <c r="P1184" s="277"/>
      <c r="Q1184" s="286"/>
      <c r="R1184" s="280"/>
      <c r="S1184" s="264"/>
      <c r="T1184" s="296"/>
      <c r="U1184" s="297"/>
      <c r="V1184" s="297"/>
      <c r="W1184" s="297"/>
      <c r="X1184" s="298"/>
    </row>
    <row r="1185" spans="2:24" ht="15" customHeight="1" thickBot="1">
      <c r="B1185" s="288"/>
      <c r="C1185" s="278"/>
      <c r="D1185" s="287"/>
      <c r="E1185" s="281"/>
      <c r="F1185" s="288"/>
      <c r="G1185" s="299"/>
      <c r="H1185" s="300"/>
      <c r="I1185" s="300"/>
      <c r="J1185" s="300"/>
      <c r="K1185" s="301"/>
      <c r="L1185" s="101"/>
      <c r="M1185" s="159"/>
      <c r="N1185" s="99"/>
      <c r="O1185" s="288"/>
      <c r="P1185" s="278"/>
      <c r="Q1185" s="287"/>
      <c r="R1185" s="281"/>
      <c r="S1185" s="288"/>
      <c r="T1185" s="299"/>
      <c r="U1185" s="300"/>
      <c r="V1185" s="300"/>
      <c r="W1185" s="300"/>
      <c r="X1185" s="301"/>
    </row>
    <row r="1186" spans="2:24" ht="15" customHeight="1">
      <c r="B1186" s="263" t="s">
        <v>162</v>
      </c>
      <c r="C1186" s="265">
        <f>VLOOKUP(B1177,'1ここに記入'!$A$13:$M$246,10)</f>
        <v>0</v>
      </c>
      <c r="D1186" s="266"/>
      <c r="E1186" s="266"/>
      <c r="F1186" s="266"/>
      <c r="G1186" s="266"/>
      <c r="H1186" s="266"/>
      <c r="I1186" s="267"/>
      <c r="J1186" s="263" t="s">
        <v>203</v>
      </c>
      <c r="K1186" s="321">
        <f>VLOOKUP(B1177,'1ここに記入'!$A$13:$M$246,12)</f>
        <v>0</v>
      </c>
      <c r="L1186" s="34"/>
      <c r="M1186" s="160"/>
      <c r="N1186" s="36"/>
      <c r="O1186" s="263" t="s">
        <v>162</v>
      </c>
      <c r="P1186" s="265">
        <f>VLOOKUP(O1177,'1ここに記入'!$A$13:$M$246,10)</f>
        <v>0</v>
      </c>
      <c r="Q1186" s="266"/>
      <c r="R1186" s="266"/>
      <c r="S1186" s="266"/>
      <c r="T1186" s="266"/>
      <c r="U1186" s="266"/>
      <c r="V1186" s="267"/>
      <c r="W1186" s="263" t="s">
        <v>203</v>
      </c>
      <c r="X1186" s="321">
        <f>VLOOKUP(O1177,'1ここに記入'!$A$13:$M$246,12)</f>
        <v>0</v>
      </c>
    </row>
    <row r="1187" spans="2:24" ht="15" customHeight="1">
      <c r="B1187" s="264"/>
      <c r="C1187" s="268"/>
      <c r="D1187" s="269"/>
      <c r="E1187" s="269"/>
      <c r="F1187" s="269"/>
      <c r="G1187" s="269"/>
      <c r="H1187" s="269"/>
      <c r="I1187" s="270"/>
      <c r="J1187" s="264"/>
      <c r="K1187" s="322"/>
      <c r="L1187" s="34"/>
      <c r="M1187" s="160"/>
      <c r="N1187" s="36"/>
      <c r="O1187" s="264"/>
      <c r="P1187" s="268"/>
      <c r="Q1187" s="269"/>
      <c r="R1187" s="269"/>
      <c r="S1187" s="269"/>
      <c r="T1187" s="269"/>
      <c r="U1187" s="269"/>
      <c r="V1187" s="270"/>
      <c r="W1187" s="264"/>
      <c r="X1187" s="322"/>
    </row>
    <row r="1188" spans="2:24" ht="15" customHeight="1">
      <c r="B1188" s="264"/>
      <c r="C1188" s="268"/>
      <c r="D1188" s="269"/>
      <c r="E1188" s="269"/>
      <c r="F1188" s="269"/>
      <c r="G1188" s="269"/>
      <c r="H1188" s="269"/>
      <c r="I1188" s="270"/>
      <c r="J1188" s="264"/>
      <c r="K1188" s="322"/>
      <c r="L1188" s="130"/>
      <c r="M1188" s="161"/>
      <c r="N1188" s="38"/>
      <c r="O1188" s="264"/>
      <c r="P1188" s="268"/>
      <c r="Q1188" s="269"/>
      <c r="R1188" s="269"/>
      <c r="S1188" s="269"/>
      <c r="T1188" s="269"/>
      <c r="U1188" s="269"/>
      <c r="V1188" s="270"/>
      <c r="W1188" s="264"/>
      <c r="X1188" s="322"/>
    </row>
    <row r="1189" spans="2:24" ht="15" customHeight="1">
      <c r="B1189" s="264"/>
      <c r="C1189" s="268"/>
      <c r="D1189" s="269"/>
      <c r="E1189" s="269"/>
      <c r="F1189" s="269"/>
      <c r="G1189" s="269"/>
      <c r="H1189" s="269"/>
      <c r="I1189" s="270"/>
      <c r="J1189" s="264"/>
      <c r="K1189" s="322"/>
      <c r="L1189" s="130"/>
      <c r="M1189" s="161"/>
      <c r="N1189" s="38"/>
      <c r="O1189" s="264"/>
      <c r="P1189" s="268"/>
      <c r="Q1189" s="269"/>
      <c r="R1189" s="269"/>
      <c r="S1189" s="269"/>
      <c r="T1189" s="269"/>
      <c r="U1189" s="269"/>
      <c r="V1189" s="270"/>
      <c r="W1189" s="264"/>
      <c r="X1189" s="322"/>
    </row>
    <row r="1190" spans="2:24" ht="15" customHeight="1">
      <c r="B1190" s="271" t="s">
        <v>1881</v>
      </c>
      <c r="C1190" s="268">
        <f>VLOOKUP(B1177,'1ここに記入'!$A$13:$M$246,11)</f>
        <v>0</v>
      </c>
      <c r="D1190" s="269"/>
      <c r="E1190" s="269"/>
      <c r="F1190" s="269"/>
      <c r="G1190" s="269"/>
      <c r="H1190" s="269"/>
      <c r="I1190" s="270"/>
      <c r="J1190" s="264"/>
      <c r="K1190" s="322"/>
      <c r="L1190" s="130"/>
      <c r="M1190" s="161"/>
      <c r="N1190" s="38"/>
      <c r="O1190" s="271" t="s">
        <v>1881</v>
      </c>
      <c r="P1190" s="268">
        <f>VLOOKUP(O1177,'1ここに記入'!$A$13:$M$246,11)</f>
        <v>0</v>
      </c>
      <c r="Q1190" s="269"/>
      <c r="R1190" s="269"/>
      <c r="S1190" s="269"/>
      <c r="T1190" s="269"/>
      <c r="U1190" s="269"/>
      <c r="V1190" s="270"/>
      <c r="W1190" s="264"/>
      <c r="X1190" s="322"/>
    </row>
    <row r="1191" spans="2:24" ht="15" customHeight="1">
      <c r="B1191" s="271"/>
      <c r="C1191" s="268"/>
      <c r="D1191" s="269"/>
      <c r="E1191" s="269"/>
      <c r="F1191" s="269"/>
      <c r="G1191" s="269"/>
      <c r="H1191" s="269"/>
      <c r="I1191" s="270"/>
      <c r="J1191" s="264"/>
      <c r="K1191" s="322"/>
      <c r="L1191" s="130"/>
      <c r="M1191" s="161"/>
      <c r="N1191" s="38"/>
      <c r="O1191" s="271"/>
      <c r="P1191" s="268"/>
      <c r="Q1191" s="269"/>
      <c r="R1191" s="269"/>
      <c r="S1191" s="269"/>
      <c r="T1191" s="269"/>
      <c r="U1191" s="269"/>
      <c r="V1191" s="270"/>
      <c r="W1191" s="264"/>
      <c r="X1191" s="322"/>
    </row>
    <row r="1192" spans="2:24" ht="15" customHeight="1">
      <c r="B1192" s="271"/>
      <c r="C1192" s="268"/>
      <c r="D1192" s="269"/>
      <c r="E1192" s="269"/>
      <c r="F1192" s="269"/>
      <c r="G1192" s="269"/>
      <c r="H1192" s="269"/>
      <c r="I1192" s="270"/>
      <c r="J1192" s="264"/>
      <c r="K1192" s="322"/>
      <c r="L1192" s="130"/>
      <c r="M1192" s="161"/>
      <c r="N1192" s="38"/>
      <c r="O1192" s="271"/>
      <c r="P1192" s="268"/>
      <c r="Q1192" s="269"/>
      <c r="R1192" s="269"/>
      <c r="S1192" s="269"/>
      <c r="T1192" s="269"/>
      <c r="U1192" s="269"/>
      <c r="V1192" s="270"/>
      <c r="W1192" s="264"/>
      <c r="X1192" s="322"/>
    </row>
    <row r="1193" spans="2:24" ht="15" customHeight="1" thickBot="1">
      <c r="B1193" s="272"/>
      <c r="C1193" s="273"/>
      <c r="D1193" s="274"/>
      <c r="E1193" s="274"/>
      <c r="F1193" s="274"/>
      <c r="G1193" s="274"/>
      <c r="H1193" s="274"/>
      <c r="I1193" s="275"/>
      <c r="J1193" s="288"/>
      <c r="K1193" s="323"/>
      <c r="L1193" s="130"/>
      <c r="M1193" s="161"/>
      <c r="N1193" s="38"/>
      <c r="O1193" s="272"/>
      <c r="P1193" s="273"/>
      <c r="Q1193" s="274"/>
      <c r="R1193" s="274"/>
      <c r="S1193" s="274"/>
      <c r="T1193" s="274"/>
      <c r="U1193" s="274"/>
      <c r="V1193" s="275"/>
      <c r="W1193" s="288"/>
      <c r="X1193" s="323"/>
    </row>
    <row r="1194" spans="2:24" ht="15" customHeight="1">
      <c r="B1194" s="263" t="s">
        <v>163</v>
      </c>
      <c r="C1194" s="276">
        <f>VLOOKUP(B1177,'1ここに記入'!$A$13:$M$246,5)</f>
        <v>0</v>
      </c>
      <c r="D1194" s="279" t="str">
        <f>VLOOKUP(B1177,'1ここに記入'!$A$13:$M$246,6)</f>
        <v>　</v>
      </c>
      <c r="E1194" s="282" t="s">
        <v>164</v>
      </c>
      <c r="F1194" s="276">
        <f>VLOOKUP(B1177,'1ここに記入'!$A$13:$M$246,8)</f>
        <v>0</v>
      </c>
      <c r="G1194" s="285" t="e">
        <f>VLOOKUP(F1188,'1ここに記入'!$A$13:$M$246,2)</f>
        <v>#N/A</v>
      </c>
      <c r="H1194" s="285" t="e">
        <f>VLOOKUP(G1188,'1ここに記入'!$A$13:$M$246,2)</f>
        <v>#N/A</v>
      </c>
      <c r="I1194" s="285" t="e">
        <f>VLOOKUP(H1188,'1ここに記入'!$A$13:$M$246,2)</f>
        <v>#N/A</v>
      </c>
      <c r="J1194" s="285" t="e">
        <f>VLOOKUP(I1188,'1ここに記入'!$A$13:$M$246,2)</f>
        <v>#N/A</v>
      </c>
      <c r="K1194" s="279" t="e">
        <f>VLOOKUP(J1188,'1ここに記入'!$A$13:$M$246,2)</f>
        <v>#N/A</v>
      </c>
      <c r="L1194" s="98"/>
      <c r="M1194" s="159"/>
      <c r="N1194" s="99"/>
      <c r="O1194" s="263" t="s">
        <v>163</v>
      </c>
      <c r="P1194" s="276">
        <f>VLOOKUP(O1177,'1ここに記入'!$A$13:$M$246,5)</f>
        <v>0</v>
      </c>
      <c r="Q1194" s="279" t="str">
        <f>VLOOKUP(O1177,'1ここに記入'!$A$13:$M$246,6)</f>
        <v>　</v>
      </c>
      <c r="R1194" s="282" t="s">
        <v>164</v>
      </c>
      <c r="S1194" s="276">
        <f>VLOOKUP(O1177,'1ここに記入'!$A$13:$M$246,8)</f>
        <v>0</v>
      </c>
      <c r="T1194" s="285" t="e">
        <f>VLOOKUP(S1188,'1ここに記入'!$A$13:$M$246,2)</f>
        <v>#N/A</v>
      </c>
      <c r="U1194" s="285" t="e">
        <f>VLOOKUP(T1188,'1ここに記入'!$A$13:$M$246,2)</f>
        <v>#N/A</v>
      </c>
      <c r="V1194" s="285" t="e">
        <f>VLOOKUP(U1188,'1ここに記入'!$A$13:$M$246,2)</f>
        <v>#N/A</v>
      </c>
      <c r="W1194" s="285" t="e">
        <f>VLOOKUP(V1188,'1ここに記入'!$A$13:$M$246,2)</f>
        <v>#N/A</v>
      </c>
      <c r="X1194" s="279" t="e">
        <f>VLOOKUP(W1188,'1ここに記入'!$A$13:$M$246,2)</f>
        <v>#N/A</v>
      </c>
    </row>
    <row r="1195" spans="2:24" ht="15" customHeight="1">
      <c r="B1195" s="264"/>
      <c r="C1195" s="277"/>
      <c r="D1195" s="280"/>
      <c r="E1195" s="283"/>
      <c r="F1195" s="277"/>
      <c r="G1195" s="286"/>
      <c r="H1195" s="286"/>
      <c r="I1195" s="286"/>
      <c r="J1195" s="286"/>
      <c r="K1195" s="280"/>
      <c r="L1195" s="98"/>
      <c r="M1195" s="159"/>
      <c r="N1195" s="99"/>
      <c r="O1195" s="264"/>
      <c r="P1195" s="277"/>
      <c r="Q1195" s="280"/>
      <c r="R1195" s="283"/>
      <c r="S1195" s="277"/>
      <c r="T1195" s="286"/>
      <c r="U1195" s="286"/>
      <c r="V1195" s="286"/>
      <c r="W1195" s="286"/>
      <c r="X1195" s="280"/>
    </row>
    <row r="1196" spans="2:24" ht="15" customHeight="1">
      <c r="B1196" s="264"/>
      <c r="C1196" s="277"/>
      <c r="D1196" s="280"/>
      <c r="E1196" s="283"/>
      <c r="F1196" s="277"/>
      <c r="G1196" s="286"/>
      <c r="H1196" s="286"/>
      <c r="I1196" s="286"/>
      <c r="J1196" s="286"/>
      <c r="K1196" s="280"/>
      <c r="L1196" s="98"/>
      <c r="M1196" s="159"/>
      <c r="N1196" s="99"/>
      <c r="O1196" s="264"/>
      <c r="P1196" s="277"/>
      <c r="Q1196" s="280"/>
      <c r="R1196" s="283"/>
      <c r="S1196" s="277"/>
      <c r="T1196" s="286"/>
      <c r="U1196" s="286"/>
      <c r="V1196" s="286"/>
      <c r="W1196" s="286"/>
      <c r="X1196" s="280"/>
    </row>
    <row r="1197" spans="2:24" ht="15" customHeight="1" thickBot="1">
      <c r="B1197" s="288"/>
      <c r="C1197" s="278"/>
      <c r="D1197" s="281"/>
      <c r="E1197" s="284"/>
      <c r="F1197" s="278"/>
      <c r="G1197" s="287"/>
      <c r="H1197" s="286"/>
      <c r="I1197" s="286"/>
      <c r="J1197" s="286"/>
      <c r="K1197" s="280"/>
      <c r="L1197" s="98"/>
      <c r="M1197" s="159"/>
      <c r="N1197" s="99"/>
      <c r="O1197" s="288"/>
      <c r="P1197" s="278"/>
      <c r="Q1197" s="281"/>
      <c r="R1197" s="284"/>
      <c r="S1197" s="278"/>
      <c r="T1197" s="287"/>
      <c r="U1197" s="286"/>
      <c r="V1197" s="286"/>
      <c r="W1197" s="286"/>
      <c r="X1197" s="280"/>
    </row>
    <row r="1198" spans="2:24" ht="15" customHeight="1" thickTop="1">
      <c r="B1198" s="263" t="s">
        <v>165</v>
      </c>
      <c r="C1198" s="293">
        <f>VLOOKUP(B1177,'1ここに記入'!$A$13:$M$246,9)</f>
        <v>0</v>
      </c>
      <c r="D1198" s="294" t="e">
        <f>VLOOKUP(C1196,'1ここに記入'!$A$13:$M$246,2)</f>
        <v>#N/A</v>
      </c>
      <c r="E1198" s="294" t="e">
        <f>VLOOKUP(D1196,'1ここに記入'!$A$13:$M$246,2)</f>
        <v>#N/A</v>
      </c>
      <c r="F1198" s="294" t="e">
        <f>VLOOKUP(E1196,'1ここに記入'!$A$13:$M$246,2)</f>
        <v>#N/A</v>
      </c>
      <c r="G1198" s="302" t="e">
        <f>VLOOKUP(F1196,'1ここに記入'!$A$13:$M$246,2)</f>
        <v>#N/A</v>
      </c>
      <c r="H1198" s="305" t="s">
        <v>167</v>
      </c>
      <c r="I1198" s="308">
        <f>'1ここに記入'!$G$9</f>
        <v>0</v>
      </c>
      <c r="J1198" s="309"/>
      <c r="K1198" s="310"/>
      <c r="L1198" s="102"/>
      <c r="M1198" s="162"/>
      <c r="N1198" s="103"/>
      <c r="O1198" s="263" t="s">
        <v>165</v>
      </c>
      <c r="P1198" s="293">
        <f>VLOOKUP(O1177,'1ここに記入'!$A$13:$M$246,9)</f>
        <v>0</v>
      </c>
      <c r="Q1198" s="294" t="e">
        <f>VLOOKUP(P1196,'1ここに記入'!$A$13:$M$246,2)</f>
        <v>#N/A</v>
      </c>
      <c r="R1198" s="294" t="e">
        <f>VLOOKUP(Q1196,'1ここに記入'!$A$13:$M$246,2)</f>
        <v>#N/A</v>
      </c>
      <c r="S1198" s="294" t="e">
        <f>VLOOKUP(R1196,'1ここに記入'!$A$13:$M$246,2)</f>
        <v>#N/A</v>
      </c>
      <c r="T1198" s="302" t="e">
        <f>VLOOKUP(S1196,'1ここに記入'!$A$13:$M$246,2)</f>
        <v>#N/A</v>
      </c>
      <c r="U1198" s="305" t="s">
        <v>167</v>
      </c>
      <c r="V1198" s="308">
        <f>'1ここに記入'!$G$9</f>
        <v>0</v>
      </c>
      <c r="W1198" s="309"/>
      <c r="X1198" s="310"/>
    </row>
    <row r="1199" spans="2:24" ht="15" customHeight="1">
      <c r="B1199" s="264"/>
      <c r="C1199" s="296"/>
      <c r="D1199" s="297"/>
      <c r="E1199" s="297"/>
      <c r="F1199" s="297"/>
      <c r="G1199" s="303"/>
      <c r="H1199" s="306"/>
      <c r="I1199" s="311"/>
      <c r="J1199" s="312"/>
      <c r="K1199" s="313"/>
      <c r="L1199" s="102"/>
      <c r="M1199" s="162"/>
      <c r="N1199" s="103"/>
      <c r="O1199" s="264"/>
      <c r="P1199" s="296"/>
      <c r="Q1199" s="297"/>
      <c r="R1199" s="297"/>
      <c r="S1199" s="297"/>
      <c r="T1199" s="303"/>
      <c r="U1199" s="306"/>
      <c r="V1199" s="311"/>
      <c r="W1199" s="312"/>
      <c r="X1199" s="313"/>
    </row>
    <row r="1200" spans="2:24" ht="15" customHeight="1" thickBot="1">
      <c r="B1200" s="288"/>
      <c r="C1200" s="299"/>
      <c r="D1200" s="300"/>
      <c r="E1200" s="300"/>
      <c r="F1200" s="300"/>
      <c r="G1200" s="304"/>
      <c r="H1200" s="306"/>
      <c r="I1200" s="311"/>
      <c r="J1200" s="312"/>
      <c r="K1200" s="313"/>
      <c r="L1200" s="102"/>
      <c r="M1200" s="162"/>
      <c r="N1200" s="103"/>
      <c r="O1200" s="288"/>
      <c r="P1200" s="299"/>
      <c r="Q1200" s="300"/>
      <c r="R1200" s="300"/>
      <c r="S1200" s="300"/>
      <c r="T1200" s="304"/>
      <c r="U1200" s="306"/>
      <c r="V1200" s="311"/>
      <c r="W1200" s="312"/>
      <c r="X1200" s="313"/>
    </row>
    <row r="1201" spans="2:25" ht="15" customHeight="1" thickBot="1">
      <c r="B1201" s="317" t="s">
        <v>166</v>
      </c>
      <c r="C1201" s="317"/>
      <c r="D1201" s="317"/>
      <c r="E1201" s="317"/>
      <c r="F1201" s="317"/>
      <c r="G1201" s="318"/>
      <c r="H1201" s="307"/>
      <c r="I1201" s="314"/>
      <c r="J1201" s="315"/>
      <c r="K1201" s="316"/>
      <c r="L1201" s="102"/>
      <c r="M1201" s="163"/>
      <c r="N1201" s="41"/>
      <c r="O1201" s="317" t="s">
        <v>166</v>
      </c>
      <c r="P1201" s="317"/>
      <c r="Q1201" s="317"/>
      <c r="R1201" s="317"/>
      <c r="S1201" s="317"/>
      <c r="T1201" s="318"/>
      <c r="U1201" s="307"/>
      <c r="V1201" s="314"/>
      <c r="W1201" s="315"/>
      <c r="X1201" s="316"/>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324" t="s">
        <v>1982</v>
      </c>
      <c r="C1204" s="324"/>
      <c r="D1204" s="324"/>
      <c r="E1204" s="324"/>
      <c r="F1204" s="324"/>
      <c r="G1204" s="324"/>
      <c r="H1204" s="324"/>
      <c r="I1204" s="324"/>
      <c r="J1204" s="324"/>
      <c r="K1204" s="324"/>
      <c r="L1204" s="156"/>
      <c r="M1204" s="164"/>
      <c r="N1204" s="156"/>
      <c r="O1204" s="324" t="s">
        <v>1982</v>
      </c>
      <c r="P1204" s="324"/>
      <c r="Q1204" s="324"/>
      <c r="R1204" s="324"/>
      <c r="S1204" s="324"/>
      <c r="T1204" s="324"/>
      <c r="U1204" s="324"/>
      <c r="V1204" s="324"/>
      <c r="W1204" s="324"/>
      <c r="X1204" s="324"/>
    </row>
    <row r="1205" spans="2:25" ht="15" customHeight="1">
      <c r="B1205" s="132"/>
      <c r="C1205" s="319" t="str">
        <f>'1ここに記入'!$B$3&amp;"県教美展　特選確認票"</f>
        <v>第72回県教美展　特選確認票</v>
      </c>
      <c r="D1205" s="319"/>
      <c r="E1205" s="319"/>
      <c r="F1205" s="319"/>
      <c r="G1205" s="319"/>
      <c r="H1205" s="319"/>
      <c r="I1205" s="319"/>
      <c r="J1205" s="319"/>
      <c r="K1205" s="319"/>
      <c r="L1205" s="104"/>
      <c r="M1205" s="157"/>
      <c r="N1205" s="104"/>
      <c r="O1205" s="132"/>
      <c r="P1205" s="319" t="str">
        <f>'1ここに記入'!$B$3&amp;"県教美展　特選確認票"</f>
        <v>第72回県教美展　特選確認票</v>
      </c>
      <c r="Q1205" s="319"/>
      <c r="R1205" s="319"/>
      <c r="S1205" s="319"/>
      <c r="T1205" s="319"/>
      <c r="U1205" s="319"/>
      <c r="V1205" s="319"/>
      <c r="W1205" s="319"/>
      <c r="X1205" s="319"/>
    </row>
    <row r="1206" spans="2:25" ht="15" customHeight="1" thickBot="1">
      <c r="B1206" s="165"/>
      <c r="C1206" s="320"/>
      <c r="D1206" s="320"/>
      <c r="E1206" s="320"/>
      <c r="F1206" s="320"/>
      <c r="G1206" s="320"/>
      <c r="H1206" s="320"/>
      <c r="I1206" s="320"/>
      <c r="J1206" s="320"/>
      <c r="K1206" s="320"/>
      <c r="L1206" s="104"/>
      <c r="M1206" s="157"/>
      <c r="N1206" s="104"/>
      <c r="O1206" s="165"/>
      <c r="P1206" s="320"/>
      <c r="Q1206" s="320"/>
      <c r="R1206" s="320"/>
      <c r="S1206" s="320"/>
      <c r="T1206" s="320"/>
      <c r="U1206" s="320"/>
      <c r="V1206" s="320"/>
      <c r="W1206" s="320"/>
      <c r="X1206" s="320"/>
    </row>
    <row r="1207" spans="2:25" ht="15" customHeight="1" thickTop="1" thickBot="1">
      <c r="B1207" s="144" t="s">
        <v>157</v>
      </c>
      <c r="C1207" s="289">
        <f>VLOOKUP(B1177,'1ここに記入'!$A$13:$M$246,2)</f>
        <v>0</v>
      </c>
      <c r="D1207" s="289">
        <f>VLOOKUP(B1177,'1ここに記入'!$A$13:$M$246,3)</f>
        <v>0</v>
      </c>
      <c r="E1207" s="289">
        <f>VLOOKUP(B1177,'1ここに記入'!$A$13:$M$246,4)</f>
        <v>0</v>
      </c>
      <c r="F1207" s="289">
        <f>VLOOKUP(B1177,'1ここに記入'!$A$13:$M$246,5)</f>
        <v>0</v>
      </c>
      <c r="G1207" s="289" t="str">
        <f>VLOOKUP(B1177,'1ここに記入'!$A$13:$M$246,13)</f>
        <v>00</v>
      </c>
      <c r="H1207" s="290" t="e">
        <f>'1ここに記入'!$H$10</f>
        <v>#N/A</v>
      </c>
      <c r="I1207" s="291"/>
      <c r="J1207" s="291"/>
      <c r="K1207" s="292" t="s">
        <v>158</v>
      </c>
      <c r="L1207" s="104"/>
      <c r="M1207" s="157"/>
      <c r="N1207" s="104"/>
      <c r="O1207" s="144" t="s">
        <v>157</v>
      </c>
      <c r="P1207" s="289">
        <f>VLOOKUP(O1177,'1ここに記入'!$A$13:$M$246,2)</f>
        <v>0</v>
      </c>
      <c r="Q1207" s="289">
        <f>VLOOKUP(O1177,'1ここに記入'!$A$13:$M$246,3)</f>
        <v>0</v>
      </c>
      <c r="R1207" s="289">
        <f>VLOOKUP(O1177,'1ここに記入'!$A$13:$M$246,4)</f>
        <v>0</v>
      </c>
      <c r="S1207" s="289">
        <f>VLOOKUP(O1177,'1ここに記入'!$A$13:$M$246,5)</f>
        <v>0</v>
      </c>
      <c r="T1207" s="289" t="str">
        <f>VLOOKUP(O1177,'1ここに記入'!$A$13:$M$246,13)</f>
        <v>00</v>
      </c>
      <c r="U1207" s="290" t="e">
        <f>'1ここに記入'!$H$10</f>
        <v>#N/A</v>
      </c>
      <c r="V1207" s="291"/>
      <c r="W1207" s="291"/>
      <c r="X1207" s="292" t="s">
        <v>158</v>
      </c>
    </row>
    <row r="1208" spans="2:25" ht="15" customHeight="1" thickTop="1" thickBot="1">
      <c r="B1208" s="145"/>
      <c r="C1208" s="289"/>
      <c r="D1208" s="289"/>
      <c r="E1208" s="289"/>
      <c r="F1208" s="289"/>
      <c r="G1208" s="289"/>
      <c r="H1208" s="290"/>
      <c r="I1208" s="291"/>
      <c r="J1208" s="291"/>
      <c r="K1208" s="292"/>
      <c r="L1208" s="104"/>
      <c r="M1208" s="157"/>
      <c r="N1208" s="104"/>
      <c r="O1208" s="145"/>
      <c r="P1208" s="289"/>
      <c r="Q1208" s="289"/>
      <c r="R1208" s="289"/>
      <c r="S1208" s="289"/>
      <c r="T1208" s="289"/>
      <c r="U1208" s="290"/>
      <c r="V1208" s="291"/>
      <c r="W1208" s="291"/>
      <c r="X1208" s="292"/>
    </row>
    <row r="1209" spans="2:25" ht="15" customHeight="1" thickTop="1" thickBot="1">
      <c r="B1209" s="146" t="s">
        <v>159</v>
      </c>
      <c r="C1209" s="289"/>
      <c r="D1209" s="289"/>
      <c r="E1209" s="289"/>
      <c r="F1209" s="289"/>
      <c r="G1209" s="289"/>
      <c r="H1209" s="290"/>
      <c r="I1209" s="291"/>
      <c r="J1209" s="291"/>
      <c r="K1209" s="292"/>
      <c r="L1209" s="104"/>
      <c r="M1209" s="157"/>
      <c r="N1209" s="104"/>
      <c r="O1209" s="146" t="s">
        <v>159</v>
      </c>
      <c r="P1209" s="289"/>
      <c r="Q1209" s="289"/>
      <c r="R1209" s="289"/>
      <c r="S1209" s="289"/>
      <c r="T1209" s="289"/>
      <c r="U1209" s="290"/>
      <c r="V1209" s="291"/>
      <c r="W1209" s="291"/>
      <c r="X1209" s="292"/>
    </row>
    <row r="1210" spans="2:25" ht="15" customHeight="1" thickTop="1">
      <c r="B1210" s="263" t="s">
        <v>160</v>
      </c>
      <c r="C1210" s="276" t="e">
        <f>'1ここに記入'!$G$10</f>
        <v>#N/A</v>
      </c>
      <c r="D1210" s="285"/>
      <c r="E1210" s="279"/>
      <c r="F1210" s="263" t="s">
        <v>161</v>
      </c>
      <c r="G1210" s="293" t="e">
        <f>'1ここに記入'!$I$10</f>
        <v>#N/A</v>
      </c>
      <c r="H1210" s="294"/>
      <c r="I1210" s="294"/>
      <c r="J1210" s="294"/>
      <c r="K1210" s="295"/>
      <c r="L1210" s="100"/>
      <c r="M1210" s="159"/>
      <c r="N1210" s="99"/>
      <c r="O1210" s="263" t="s">
        <v>160</v>
      </c>
      <c r="P1210" s="276" t="e">
        <f>'1ここに記入'!$G$10</f>
        <v>#N/A</v>
      </c>
      <c r="Q1210" s="285"/>
      <c r="R1210" s="279"/>
      <c r="S1210" s="263" t="s">
        <v>161</v>
      </c>
      <c r="T1210" s="293" t="e">
        <f>'1ここに記入'!$I$10</f>
        <v>#N/A</v>
      </c>
      <c r="U1210" s="294"/>
      <c r="V1210" s="294"/>
      <c r="W1210" s="294"/>
      <c r="X1210" s="295"/>
      <c r="Y1210" s="143"/>
    </row>
    <row r="1211" spans="2:25" ht="15" customHeight="1">
      <c r="B1211" s="264"/>
      <c r="C1211" s="277"/>
      <c r="D1211" s="286"/>
      <c r="E1211" s="280"/>
      <c r="F1211" s="264"/>
      <c r="G1211" s="296"/>
      <c r="H1211" s="297"/>
      <c r="I1211" s="297"/>
      <c r="J1211" s="297"/>
      <c r="K1211" s="298"/>
      <c r="L1211" s="101"/>
      <c r="M1211" s="159"/>
      <c r="N1211" s="99"/>
      <c r="O1211" s="264"/>
      <c r="P1211" s="277"/>
      <c r="Q1211" s="286"/>
      <c r="R1211" s="280"/>
      <c r="S1211" s="264"/>
      <c r="T1211" s="296"/>
      <c r="U1211" s="297"/>
      <c r="V1211" s="297"/>
      <c r="W1211" s="297"/>
      <c r="X1211" s="298"/>
      <c r="Y1211" s="143"/>
    </row>
    <row r="1212" spans="2:25" ht="15" customHeight="1" thickBot="1">
      <c r="B1212" s="288"/>
      <c r="C1212" s="278"/>
      <c r="D1212" s="287"/>
      <c r="E1212" s="281"/>
      <c r="F1212" s="288"/>
      <c r="G1212" s="299"/>
      <c r="H1212" s="300"/>
      <c r="I1212" s="300"/>
      <c r="J1212" s="300"/>
      <c r="K1212" s="301"/>
      <c r="L1212" s="101"/>
      <c r="M1212" s="159"/>
      <c r="N1212" s="99"/>
      <c r="O1212" s="288"/>
      <c r="P1212" s="278"/>
      <c r="Q1212" s="287"/>
      <c r="R1212" s="281"/>
      <c r="S1212" s="288"/>
      <c r="T1212" s="299"/>
      <c r="U1212" s="300"/>
      <c r="V1212" s="300"/>
      <c r="W1212" s="300"/>
      <c r="X1212" s="301"/>
      <c r="Y1212" s="143"/>
    </row>
    <row r="1213" spans="2:25" ht="15" customHeight="1">
      <c r="B1213" s="263" t="s">
        <v>162</v>
      </c>
      <c r="C1213" s="265">
        <f>VLOOKUP(B1177,'1ここに記入'!$A$13:$M$246,10)</f>
        <v>0</v>
      </c>
      <c r="D1213" s="266"/>
      <c r="E1213" s="266"/>
      <c r="F1213" s="266"/>
      <c r="G1213" s="266"/>
      <c r="H1213" s="266"/>
      <c r="I1213" s="266"/>
      <c r="J1213" s="266"/>
      <c r="K1213" s="267"/>
      <c r="L1213" s="34"/>
      <c r="M1213" s="160"/>
      <c r="N1213" s="36"/>
      <c r="O1213" s="263" t="s">
        <v>162</v>
      </c>
      <c r="P1213" s="265">
        <f>VLOOKUP(O1177,'1ここに記入'!$A$13:$M$246,10)</f>
        <v>0</v>
      </c>
      <c r="Q1213" s="266"/>
      <c r="R1213" s="266"/>
      <c r="S1213" s="266"/>
      <c r="T1213" s="266"/>
      <c r="U1213" s="266"/>
      <c r="V1213" s="266"/>
      <c r="W1213" s="266"/>
      <c r="X1213" s="267"/>
      <c r="Y1213" s="143"/>
    </row>
    <row r="1214" spans="2:25" ht="15" customHeight="1">
      <c r="B1214" s="264"/>
      <c r="C1214" s="268"/>
      <c r="D1214" s="269"/>
      <c r="E1214" s="269"/>
      <c r="F1214" s="269"/>
      <c r="G1214" s="269"/>
      <c r="H1214" s="269"/>
      <c r="I1214" s="269"/>
      <c r="J1214" s="269"/>
      <c r="K1214" s="270"/>
      <c r="L1214" s="130"/>
      <c r="M1214" s="161"/>
      <c r="N1214" s="38"/>
      <c r="O1214" s="264"/>
      <c r="P1214" s="268"/>
      <c r="Q1214" s="269"/>
      <c r="R1214" s="269"/>
      <c r="S1214" s="269"/>
      <c r="T1214" s="269"/>
      <c r="U1214" s="269"/>
      <c r="V1214" s="269"/>
      <c r="W1214" s="269"/>
      <c r="X1214" s="270"/>
      <c r="Y1214" s="143"/>
    </row>
    <row r="1215" spans="2:25" ht="15" customHeight="1">
      <c r="B1215" s="264"/>
      <c r="C1215" s="268"/>
      <c r="D1215" s="269"/>
      <c r="E1215" s="269"/>
      <c r="F1215" s="269"/>
      <c r="G1215" s="269"/>
      <c r="H1215" s="269"/>
      <c r="I1215" s="269"/>
      <c r="J1215" s="269"/>
      <c r="K1215" s="270"/>
      <c r="L1215" s="130"/>
      <c r="M1215" s="161"/>
      <c r="N1215" s="38"/>
      <c r="O1215" s="264"/>
      <c r="P1215" s="268"/>
      <c r="Q1215" s="269"/>
      <c r="R1215" s="269"/>
      <c r="S1215" s="269"/>
      <c r="T1215" s="269"/>
      <c r="U1215" s="269"/>
      <c r="V1215" s="269"/>
      <c r="W1215" s="269"/>
      <c r="X1215" s="270"/>
      <c r="Y1215" s="143"/>
    </row>
    <row r="1216" spans="2:25" ht="15" customHeight="1">
      <c r="B1216" s="271" t="s">
        <v>1881</v>
      </c>
      <c r="C1216" s="268">
        <f>VLOOKUP(B1177,'1ここに記入'!$A$13:$M$246,11)</f>
        <v>0</v>
      </c>
      <c r="D1216" s="269"/>
      <c r="E1216" s="269"/>
      <c r="F1216" s="269"/>
      <c r="G1216" s="269"/>
      <c r="H1216" s="269"/>
      <c r="I1216" s="269"/>
      <c r="J1216" s="269"/>
      <c r="K1216" s="270"/>
      <c r="L1216" s="98"/>
      <c r="M1216" s="159"/>
      <c r="N1216" s="99"/>
      <c r="O1216" s="271" t="s">
        <v>1881</v>
      </c>
      <c r="P1216" s="268">
        <f>VLOOKUP(O1177,'1ここに記入'!$A$13:$M$246,11)</f>
        <v>0</v>
      </c>
      <c r="Q1216" s="269"/>
      <c r="R1216" s="269"/>
      <c r="S1216" s="269"/>
      <c r="T1216" s="269"/>
      <c r="U1216" s="269"/>
      <c r="V1216" s="269"/>
      <c r="W1216" s="269"/>
      <c r="X1216" s="270"/>
      <c r="Y1216" s="143"/>
    </row>
    <row r="1217" spans="2:25" ht="15" customHeight="1">
      <c r="B1217" s="271"/>
      <c r="C1217" s="268"/>
      <c r="D1217" s="269"/>
      <c r="E1217" s="269"/>
      <c r="F1217" s="269"/>
      <c r="G1217" s="269"/>
      <c r="H1217" s="269"/>
      <c r="I1217" s="269"/>
      <c r="J1217" s="269"/>
      <c r="K1217" s="270"/>
      <c r="L1217" s="98"/>
      <c r="M1217" s="159"/>
      <c r="N1217" s="99"/>
      <c r="O1217" s="271"/>
      <c r="P1217" s="268"/>
      <c r="Q1217" s="269"/>
      <c r="R1217" s="269"/>
      <c r="S1217" s="269"/>
      <c r="T1217" s="269"/>
      <c r="U1217" s="269"/>
      <c r="V1217" s="269"/>
      <c r="W1217" s="269"/>
      <c r="X1217" s="270"/>
      <c r="Y1217" s="143"/>
    </row>
    <row r="1218" spans="2:25" ht="15" customHeight="1" thickBot="1">
      <c r="B1218" s="272"/>
      <c r="C1218" s="273"/>
      <c r="D1218" s="274"/>
      <c r="E1218" s="274"/>
      <c r="F1218" s="274"/>
      <c r="G1218" s="274"/>
      <c r="H1218" s="274"/>
      <c r="I1218" s="274"/>
      <c r="J1218" s="274"/>
      <c r="K1218" s="275"/>
      <c r="L1218" s="98"/>
      <c r="M1218" s="159"/>
      <c r="N1218" s="99"/>
      <c r="O1218" s="272"/>
      <c r="P1218" s="273"/>
      <c r="Q1218" s="274"/>
      <c r="R1218" s="274"/>
      <c r="S1218" s="274"/>
      <c r="T1218" s="274"/>
      <c r="U1218" s="274"/>
      <c r="V1218" s="274"/>
      <c r="W1218" s="274"/>
      <c r="X1218" s="275"/>
      <c r="Y1218" s="143"/>
    </row>
    <row r="1219" spans="2:25" ht="15" customHeight="1">
      <c r="B1219" s="263" t="s">
        <v>163</v>
      </c>
      <c r="C1219" s="276">
        <f>VLOOKUP(B1177,'1ここに記入'!$A$13:$M$246,5)</f>
        <v>0</v>
      </c>
      <c r="D1219" s="279" t="str">
        <f>VLOOKUP(B1177,'1ここに記入'!$A$13:$M$246,6)</f>
        <v>　</v>
      </c>
      <c r="E1219" s="282" t="s">
        <v>164</v>
      </c>
      <c r="F1219" s="276">
        <f>VLOOKUP(B1177,'1ここに記入'!$A$13:$M$246,8)</f>
        <v>0</v>
      </c>
      <c r="G1219" s="285" t="e">
        <f>VLOOKUP(F1214,'1ここに記入'!$A$13:$M$246,2)</f>
        <v>#N/A</v>
      </c>
      <c r="H1219" s="285" t="e">
        <f>VLOOKUP(G1214,'1ここに記入'!$A$13:$M$246,2)</f>
        <v>#N/A</v>
      </c>
      <c r="I1219" s="285" t="e">
        <f>VLOOKUP(H1214,'1ここに記入'!$A$13:$M$246,2)</f>
        <v>#N/A</v>
      </c>
      <c r="J1219" s="285" t="e">
        <f>VLOOKUP(I1214,'1ここに記入'!$A$13:$M$246,2)</f>
        <v>#N/A</v>
      </c>
      <c r="K1219" s="279" t="e">
        <f>VLOOKUP(J1214,'1ここに記入'!$A$13:$M$246,2)</f>
        <v>#N/A</v>
      </c>
      <c r="L1219" s="102"/>
      <c r="M1219" s="162"/>
      <c r="N1219" s="103"/>
      <c r="O1219" s="263" t="s">
        <v>163</v>
      </c>
      <c r="P1219" s="276">
        <f>VLOOKUP(O1177,'1ここに記入'!$A$13:$M$246,5)</f>
        <v>0</v>
      </c>
      <c r="Q1219" s="279" t="str">
        <f>VLOOKUP(O1177,'1ここに記入'!$A$13:$M$246,6)</f>
        <v>　</v>
      </c>
      <c r="R1219" s="282" t="s">
        <v>164</v>
      </c>
      <c r="S1219" s="276">
        <f>VLOOKUP(O1177,'1ここに記入'!$A$13:$M$246,8)</f>
        <v>0</v>
      </c>
      <c r="T1219" s="285" t="e">
        <f>VLOOKUP(S1214,'1ここに記入'!$A$13:$M$246,2)</f>
        <v>#N/A</v>
      </c>
      <c r="U1219" s="285" t="e">
        <f>VLOOKUP(T1214,'1ここに記入'!$A$13:$M$246,2)</f>
        <v>#N/A</v>
      </c>
      <c r="V1219" s="285" t="e">
        <f>VLOOKUP(U1214,'1ここに記入'!$A$13:$M$246,2)</f>
        <v>#N/A</v>
      </c>
      <c r="W1219" s="285" t="e">
        <f>VLOOKUP(V1214,'1ここに記入'!$A$13:$M$246,2)</f>
        <v>#N/A</v>
      </c>
      <c r="X1219" s="279" t="e">
        <f>VLOOKUP(W1214,'1ここに記入'!$A$13:$M$246,2)</f>
        <v>#N/A</v>
      </c>
      <c r="Y1219" s="143"/>
    </row>
    <row r="1220" spans="2:25" ht="15" customHeight="1">
      <c r="B1220" s="264"/>
      <c r="C1220" s="277"/>
      <c r="D1220" s="280"/>
      <c r="E1220" s="283"/>
      <c r="F1220" s="277"/>
      <c r="G1220" s="286"/>
      <c r="H1220" s="286"/>
      <c r="I1220" s="286"/>
      <c r="J1220" s="286"/>
      <c r="K1220" s="280"/>
      <c r="L1220" s="102"/>
      <c r="M1220" s="162"/>
      <c r="N1220" s="103"/>
      <c r="O1220" s="264"/>
      <c r="P1220" s="277"/>
      <c r="Q1220" s="280"/>
      <c r="R1220" s="283"/>
      <c r="S1220" s="277"/>
      <c r="T1220" s="286"/>
      <c r="U1220" s="286"/>
      <c r="V1220" s="286"/>
      <c r="W1220" s="286"/>
      <c r="X1220" s="280"/>
      <c r="Y1220" s="143"/>
    </row>
    <row r="1221" spans="2:25" ht="15" customHeight="1" thickBot="1">
      <c r="B1221" s="288"/>
      <c r="C1221" s="278"/>
      <c r="D1221" s="281"/>
      <c r="E1221" s="284"/>
      <c r="F1221" s="278"/>
      <c r="G1221" s="287"/>
      <c r="H1221" s="287"/>
      <c r="I1221" s="287"/>
      <c r="J1221" s="287"/>
      <c r="K1221" s="281"/>
      <c r="L1221" s="102"/>
      <c r="M1221" s="162"/>
      <c r="N1221" s="103"/>
      <c r="O1221" s="288"/>
      <c r="P1221" s="278"/>
      <c r="Q1221" s="281"/>
      <c r="R1221" s="284"/>
      <c r="S1221" s="278"/>
      <c r="T1221" s="287"/>
      <c r="U1221" s="287"/>
      <c r="V1221" s="287"/>
      <c r="W1221" s="287"/>
      <c r="X1221" s="281"/>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20"/>
      <c r="E1223" s="320"/>
      <c r="F1223" s="320"/>
      <c r="G1223" s="320"/>
      <c r="H1223" s="320"/>
      <c r="I1223" s="320"/>
      <c r="J1223" s="320"/>
      <c r="K1223" s="320"/>
      <c r="L1223" s="104"/>
      <c r="M1223" s="157"/>
      <c r="N1223" s="104"/>
      <c r="O1223" s="117" t="s">
        <v>213</v>
      </c>
      <c r="P1223" s="325" t="str">
        <f>'1ここに記入'!$B$3&amp;"滋賀県教育美術展出品票"</f>
        <v>第72回滋賀県教育美術展出品票</v>
      </c>
      <c r="Q1223" s="320"/>
      <c r="R1223" s="320"/>
      <c r="S1223" s="320"/>
      <c r="T1223" s="320"/>
      <c r="U1223" s="320"/>
      <c r="V1223" s="320"/>
      <c r="W1223" s="320"/>
      <c r="X1223" s="320"/>
    </row>
    <row r="1224" spans="2:25" ht="15" customHeight="1">
      <c r="B1224" s="327">
        <v>53</v>
      </c>
      <c r="C1224" s="325"/>
      <c r="D1224" s="320"/>
      <c r="E1224" s="320"/>
      <c r="F1224" s="320"/>
      <c r="G1224" s="320"/>
      <c r="H1224" s="320"/>
      <c r="I1224" s="320"/>
      <c r="J1224" s="320"/>
      <c r="K1224" s="320"/>
      <c r="L1224" s="104"/>
      <c r="M1224" s="157"/>
      <c r="N1224" s="104"/>
      <c r="O1224" s="327">
        <v>54</v>
      </c>
      <c r="P1224" s="325"/>
      <c r="Q1224" s="320"/>
      <c r="R1224" s="320"/>
      <c r="S1224" s="320"/>
      <c r="T1224" s="320"/>
      <c r="U1224" s="320"/>
      <c r="V1224" s="320"/>
      <c r="W1224" s="320"/>
      <c r="X1224" s="320"/>
    </row>
    <row r="1225" spans="2:25" ht="15" customHeight="1" thickBot="1">
      <c r="B1225" s="328"/>
      <c r="C1225" s="325"/>
      <c r="D1225" s="320"/>
      <c r="E1225" s="320"/>
      <c r="F1225" s="320"/>
      <c r="G1225" s="320"/>
      <c r="H1225" s="326"/>
      <c r="I1225" s="326"/>
      <c r="J1225" s="326"/>
      <c r="K1225" s="326"/>
      <c r="L1225" s="104"/>
      <c r="M1225" s="157"/>
      <c r="N1225" s="104"/>
      <c r="O1225" s="328"/>
      <c r="P1225" s="325"/>
      <c r="Q1225" s="320"/>
      <c r="R1225" s="320"/>
      <c r="S1225" s="320"/>
      <c r="T1225" s="320"/>
      <c r="U1225" s="326"/>
      <c r="V1225" s="326"/>
      <c r="W1225" s="326"/>
      <c r="X1225" s="326"/>
    </row>
    <row r="1226" spans="2:25" ht="15" customHeight="1" thickTop="1" thickBot="1">
      <c r="B1226" s="144" t="s">
        <v>157</v>
      </c>
      <c r="C1226" s="289">
        <f>VLOOKUP(B1224,'1ここに記入'!$A$13:$M$246,2)</f>
        <v>0</v>
      </c>
      <c r="D1226" s="289">
        <f>VLOOKUP(B1224,'1ここに記入'!$A$13:$M$246,3)</f>
        <v>0</v>
      </c>
      <c r="E1226" s="289">
        <f>VLOOKUP(B1224,'1ここに記入'!$A$13:$M$246,4)</f>
        <v>0</v>
      </c>
      <c r="F1226" s="289">
        <f>VLOOKUP(B1224,'1ここに記入'!$A$13:$M$246,5)</f>
        <v>0</v>
      </c>
      <c r="G1226" s="289" t="str">
        <f>VLOOKUP(B1224,'1ここに記入'!$A$13:$M$246,13)</f>
        <v>00</v>
      </c>
      <c r="H1226" s="290" t="e">
        <f>'1ここに記入'!$H$10</f>
        <v>#N/A</v>
      </c>
      <c r="I1226" s="291"/>
      <c r="J1226" s="291"/>
      <c r="K1226" s="292" t="s">
        <v>158</v>
      </c>
      <c r="L1226" s="118"/>
      <c r="M1226" s="158"/>
      <c r="N1226" s="32"/>
      <c r="O1226" s="144" t="s">
        <v>157</v>
      </c>
      <c r="P1226" s="289">
        <f>VLOOKUP(O1224,'1ここに記入'!$A$13:$M$246,2)</f>
        <v>0</v>
      </c>
      <c r="Q1226" s="289">
        <f>VLOOKUP(O1224,'1ここに記入'!$A$13:$M$246,3)</f>
        <v>0</v>
      </c>
      <c r="R1226" s="289">
        <f>VLOOKUP(O1224,'1ここに記入'!$A$13:$M$246,4)</f>
        <v>0</v>
      </c>
      <c r="S1226" s="289">
        <f>VLOOKUP(O1224,'1ここに記入'!$A$13:$M$246,5)</f>
        <v>0</v>
      </c>
      <c r="T1226" s="289" t="str">
        <f>VLOOKUP(O1224,'1ここに記入'!$A$13:$M$246,13)</f>
        <v>00</v>
      </c>
      <c r="U1226" s="290" t="e">
        <f>'1ここに記入'!$H$10</f>
        <v>#N/A</v>
      </c>
      <c r="V1226" s="291"/>
      <c r="W1226" s="291"/>
      <c r="X1226" s="292" t="s">
        <v>158</v>
      </c>
    </row>
    <row r="1227" spans="2:25" ht="15" customHeight="1" thickTop="1" thickBot="1">
      <c r="B1227" s="145"/>
      <c r="C1227" s="289"/>
      <c r="D1227" s="289"/>
      <c r="E1227" s="289"/>
      <c r="F1227" s="289"/>
      <c r="G1227" s="289"/>
      <c r="H1227" s="290"/>
      <c r="I1227" s="291"/>
      <c r="J1227" s="291"/>
      <c r="K1227" s="292"/>
      <c r="L1227" s="118"/>
      <c r="M1227" s="158"/>
      <c r="N1227" s="32"/>
      <c r="O1227" s="145"/>
      <c r="P1227" s="289"/>
      <c r="Q1227" s="289"/>
      <c r="R1227" s="289"/>
      <c r="S1227" s="289"/>
      <c r="T1227" s="289"/>
      <c r="U1227" s="290"/>
      <c r="V1227" s="291"/>
      <c r="W1227" s="291"/>
      <c r="X1227" s="292"/>
    </row>
    <row r="1228" spans="2:25" ht="15" customHeight="1" thickTop="1" thickBot="1">
      <c r="B1228" s="146" t="s">
        <v>159</v>
      </c>
      <c r="C1228" s="289"/>
      <c r="D1228" s="289"/>
      <c r="E1228" s="289"/>
      <c r="F1228" s="289"/>
      <c r="G1228" s="289"/>
      <c r="H1228" s="290"/>
      <c r="I1228" s="291"/>
      <c r="J1228" s="291"/>
      <c r="K1228" s="292"/>
      <c r="L1228" s="118"/>
      <c r="M1228" s="158"/>
      <c r="N1228" s="32"/>
      <c r="O1228" s="146" t="s">
        <v>159</v>
      </c>
      <c r="P1228" s="289"/>
      <c r="Q1228" s="289"/>
      <c r="R1228" s="289"/>
      <c r="S1228" s="289"/>
      <c r="T1228" s="289"/>
      <c r="U1228" s="290"/>
      <c r="V1228" s="291"/>
      <c r="W1228" s="291"/>
      <c r="X1228" s="292"/>
    </row>
    <row r="1229" spans="2:25" ht="15" customHeight="1" thickTop="1">
      <c r="B1229" s="264" t="s">
        <v>160</v>
      </c>
      <c r="C1229" s="277" t="e">
        <f>'1ここに記入'!$G$10</f>
        <v>#N/A</v>
      </c>
      <c r="D1229" s="286"/>
      <c r="E1229" s="280"/>
      <c r="F1229" s="264" t="s">
        <v>161</v>
      </c>
      <c r="G1229" s="296" t="e">
        <f>'1ここに記入'!$I$10</f>
        <v>#N/A</v>
      </c>
      <c r="H1229" s="297"/>
      <c r="I1229" s="297"/>
      <c r="J1229" s="297"/>
      <c r="K1229" s="298"/>
      <c r="L1229" s="100"/>
      <c r="M1229" s="159"/>
      <c r="N1229" s="99"/>
      <c r="O1229" s="264" t="s">
        <v>160</v>
      </c>
      <c r="P1229" s="277" t="e">
        <f>'1ここに記入'!$G$10</f>
        <v>#N/A</v>
      </c>
      <c r="Q1229" s="286"/>
      <c r="R1229" s="280"/>
      <c r="S1229" s="264" t="s">
        <v>161</v>
      </c>
      <c r="T1229" s="296" t="e">
        <f>'1ここに記入'!$I$10</f>
        <v>#N/A</v>
      </c>
      <c r="U1229" s="297"/>
      <c r="V1229" s="297"/>
      <c r="W1229" s="297"/>
      <c r="X1229" s="298"/>
    </row>
    <row r="1230" spans="2:25" ht="15" customHeight="1">
      <c r="B1230" s="264"/>
      <c r="C1230" s="277"/>
      <c r="D1230" s="286"/>
      <c r="E1230" s="280"/>
      <c r="F1230" s="264"/>
      <c r="G1230" s="296"/>
      <c r="H1230" s="297"/>
      <c r="I1230" s="297"/>
      <c r="J1230" s="297"/>
      <c r="K1230" s="298"/>
      <c r="L1230" s="101"/>
      <c r="M1230" s="159"/>
      <c r="N1230" s="99"/>
      <c r="O1230" s="264"/>
      <c r="P1230" s="277"/>
      <c r="Q1230" s="286"/>
      <c r="R1230" s="280"/>
      <c r="S1230" s="264"/>
      <c r="T1230" s="296"/>
      <c r="U1230" s="297"/>
      <c r="V1230" s="297"/>
      <c r="W1230" s="297"/>
      <c r="X1230" s="298"/>
    </row>
    <row r="1231" spans="2:25" ht="15" customHeight="1">
      <c r="B1231" s="264"/>
      <c r="C1231" s="277"/>
      <c r="D1231" s="286"/>
      <c r="E1231" s="280"/>
      <c r="F1231" s="264"/>
      <c r="G1231" s="296"/>
      <c r="H1231" s="297"/>
      <c r="I1231" s="297"/>
      <c r="J1231" s="297"/>
      <c r="K1231" s="298"/>
      <c r="L1231" s="101"/>
      <c r="M1231" s="159"/>
      <c r="N1231" s="99"/>
      <c r="O1231" s="264"/>
      <c r="P1231" s="277"/>
      <c r="Q1231" s="286"/>
      <c r="R1231" s="280"/>
      <c r="S1231" s="264"/>
      <c r="T1231" s="296"/>
      <c r="U1231" s="297"/>
      <c r="V1231" s="297"/>
      <c r="W1231" s="297"/>
      <c r="X1231" s="298"/>
    </row>
    <row r="1232" spans="2:25" ht="15" customHeight="1" thickBot="1">
      <c r="B1232" s="288"/>
      <c r="C1232" s="278"/>
      <c r="D1232" s="287"/>
      <c r="E1232" s="281"/>
      <c r="F1232" s="288"/>
      <c r="G1232" s="299"/>
      <c r="H1232" s="300"/>
      <c r="I1232" s="300"/>
      <c r="J1232" s="300"/>
      <c r="K1232" s="301"/>
      <c r="L1232" s="101"/>
      <c r="M1232" s="159"/>
      <c r="N1232" s="99"/>
      <c r="O1232" s="288"/>
      <c r="P1232" s="278"/>
      <c r="Q1232" s="287"/>
      <c r="R1232" s="281"/>
      <c r="S1232" s="288"/>
      <c r="T1232" s="299"/>
      <c r="U1232" s="300"/>
      <c r="V1232" s="300"/>
      <c r="W1232" s="300"/>
      <c r="X1232" s="301"/>
    </row>
    <row r="1233" spans="2:24" ht="15" customHeight="1">
      <c r="B1233" s="263" t="s">
        <v>162</v>
      </c>
      <c r="C1233" s="265">
        <f>VLOOKUP(B1224,'1ここに記入'!$A$13:$M$246,10)</f>
        <v>0</v>
      </c>
      <c r="D1233" s="266"/>
      <c r="E1233" s="266"/>
      <c r="F1233" s="266"/>
      <c r="G1233" s="266"/>
      <c r="H1233" s="266"/>
      <c r="I1233" s="267"/>
      <c r="J1233" s="263" t="s">
        <v>203</v>
      </c>
      <c r="K1233" s="321">
        <f>VLOOKUP(B1224,'1ここに記入'!$A$13:$M$246,12)</f>
        <v>0</v>
      </c>
      <c r="L1233" s="34"/>
      <c r="M1233" s="160"/>
      <c r="N1233" s="36"/>
      <c r="O1233" s="263" t="s">
        <v>162</v>
      </c>
      <c r="P1233" s="265">
        <f>VLOOKUP(O1224,'1ここに記入'!$A$13:$M$246,10)</f>
        <v>0</v>
      </c>
      <c r="Q1233" s="266"/>
      <c r="R1233" s="266"/>
      <c r="S1233" s="266"/>
      <c r="T1233" s="266"/>
      <c r="U1233" s="266"/>
      <c r="V1233" s="267"/>
      <c r="W1233" s="263" t="s">
        <v>203</v>
      </c>
      <c r="X1233" s="321">
        <f>VLOOKUP(O1224,'1ここに記入'!$A$13:$M$246,12)</f>
        <v>0</v>
      </c>
    </row>
    <row r="1234" spans="2:24" ht="15" customHeight="1">
      <c r="B1234" s="264"/>
      <c r="C1234" s="268"/>
      <c r="D1234" s="269"/>
      <c r="E1234" s="269"/>
      <c r="F1234" s="269"/>
      <c r="G1234" s="269"/>
      <c r="H1234" s="269"/>
      <c r="I1234" s="270"/>
      <c r="J1234" s="264"/>
      <c r="K1234" s="322"/>
      <c r="L1234" s="34"/>
      <c r="M1234" s="160"/>
      <c r="N1234" s="36"/>
      <c r="O1234" s="264"/>
      <c r="P1234" s="268"/>
      <c r="Q1234" s="269"/>
      <c r="R1234" s="269"/>
      <c r="S1234" s="269"/>
      <c r="T1234" s="269"/>
      <c r="U1234" s="269"/>
      <c r="V1234" s="270"/>
      <c r="W1234" s="264"/>
      <c r="X1234" s="322"/>
    </row>
    <row r="1235" spans="2:24" ht="15" customHeight="1">
      <c r="B1235" s="264"/>
      <c r="C1235" s="268"/>
      <c r="D1235" s="269"/>
      <c r="E1235" s="269"/>
      <c r="F1235" s="269"/>
      <c r="G1235" s="269"/>
      <c r="H1235" s="269"/>
      <c r="I1235" s="270"/>
      <c r="J1235" s="264"/>
      <c r="K1235" s="322"/>
      <c r="L1235" s="130"/>
      <c r="M1235" s="161"/>
      <c r="N1235" s="38"/>
      <c r="O1235" s="264"/>
      <c r="P1235" s="268"/>
      <c r="Q1235" s="269"/>
      <c r="R1235" s="269"/>
      <c r="S1235" s="269"/>
      <c r="T1235" s="269"/>
      <c r="U1235" s="269"/>
      <c r="V1235" s="270"/>
      <c r="W1235" s="264"/>
      <c r="X1235" s="322"/>
    </row>
    <row r="1236" spans="2:24" ht="15" customHeight="1">
      <c r="B1236" s="264"/>
      <c r="C1236" s="268"/>
      <c r="D1236" s="269"/>
      <c r="E1236" s="269"/>
      <c r="F1236" s="269"/>
      <c r="G1236" s="269"/>
      <c r="H1236" s="269"/>
      <c r="I1236" s="270"/>
      <c r="J1236" s="264"/>
      <c r="K1236" s="322"/>
      <c r="L1236" s="130"/>
      <c r="M1236" s="161"/>
      <c r="N1236" s="38"/>
      <c r="O1236" s="264"/>
      <c r="P1236" s="268"/>
      <c r="Q1236" s="269"/>
      <c r="R1236" s="269"/>
      <c r="S1236" s="269"/>
      <c r="T1236" s="269"/>
      <c r="U1236" s="269"/>
      <c r="V1236" s="270"/>
      <c r="W1236" s="264"/>
      <c r="X1236" s="322"/>
    </row>
    <row r="1237" spans="2:24" ht="15" customHeight="1">
      <c r="B1237" s="271" t="s">
        <v>1881</v>
      </c>
      <c r="C1237" s="268">
        <f>VLOOKUP(B1224,'1ここに記入'!$A$13:$M$246,11)</f>
        <v>0</v>
      </c>
      <c r="D1237" s="269"/>
      <c r="E1237" s="269"/>
      <c r="F1237" s="269"/>
      <c r="G1237" s="269"/>
      <c r="H1237" s="269"/>
      <c r="I1237" s="270"/>
      <c r="J1237" s="264"/>
      <c r="K1237" s="322"/>
      <c r="L1237" s="130"/>
      <c r="M1237" s="161"/>
      <c r="N1237" s="38"/>
      <c r="O1237" s="271" t="s">
        <v>1881</v>
      </c>
      <c r="P1237" s="268">
        <f>VLOOKUP(O1224,'1ここに記入'!$A$13:$M$246,11)</f>
        <v>0</v>
      </c>
      <c r="Q1237" s="269"/>
      <c r="R1237" s="269"/>
      <c r="S1237" s="269"/>
      <c r="T1237" s="269"/>
      <c r="U1237" s="269"/>
      <c r="V1237" s="270"/>
      <c r="W1237" s="264"/>
      <c r="X1237" s="322"/>
    </row>
    <row r="1238" spans="2:24" ht="15" customHeight="1">
      <c r="B1238" s="271"/>
      <c r="C1238" s="268"/>
      <c r="D1238" s="269"/>
      <c r="E1238" s="269"/>
      <c r="F1238" s="269"/>
      <c r="G1238" s="269"/>
      <c r="H1238" s="269"/>
      <c r="I1238" s="270"/>
      <c r="J1238" s="264"/>
      <c r="K1238" s="322"/>
      <c r="L1238" s="130"/>
      <c r="M1238" s="161"/>
      <c r="N1238" s="38"/>
      <c r="O1238" s="271"/>
      <c r="P1238" s="268"/>
      <c r="Q1238" s="269"/>
      <c r="R1238" s="269"/>
      <c r="S1238" s="269"/>
      <c r="T1238" s="269"/>
      <c r="U1238" s="269"/>
      <c r="V1238" s="270"/>
      <c r="W1238" s="264"/>
      <c r="X1238" s="322"/>
    </row>
    <row r="1239" spans="2:24" ht="15" customHeight="1">
      <c r="B1239" s="271"/>
      <c r="C1239" s="268"/>
      <c r="D1239" s="269"/>
      <c r="E1239" s="269"/>
      <c r="F1239" s="269"/>
      <c r="G1239" s="269"/>
      <c r="H1239" s="269"/>
      <c r="I1239" s="270"/>
      <c r="J1239" s="264"/>
      <c r="K1239" s="322"/>
      <c r="L1239" s="130"/>
      <c r="M1239" s="161"/>
      <c r="N1239" s="38"/>
      <c r="O1239" s="271"/>
      <c r="P1239" s="268"/>
      <c r="Q1239" s="269"/>
      <c r="R1239" s="269"/>
      <c r="S1239" s="269"/>
      <c r="T1239" s="269"/>
      <c r="U1239" s="269"/>
      <c r="V1239" s="270"/>
      <c r="W1239" s="264"/>
      <c r="X1239" s="322"/>
    </row>
    <row r="1240" spans="2:24" ht="15" customHeight="1" thickBot="1">
      <c r="B1240" s="272"/>
      <c r="C1240" s="273"/>
      <c r="D1240" s="274"/>
      <c r="E1240" s="274"/>
      <c r="F1240" s="274"/>
      <c r="G1240" s="274"/>
      <c r="H1240" s="274"/>
      <c r="I1240" s="275"/>
      <c r="J1240" s="288"/>
      <c r="K1240" s="323"/>
      <c r="L1240" s="130"/>
      <c r="M1240" s="161"/>
      <c r="N1240" s="38"/>
      <c r="O1240" s="272"/>
      <c r="P1240" s="273"/>
      <c r="Q1240" s="274"/>
      <c r="R1240" s="274"/>
      <c r="S1240" s="274"/>
      <c r="T1240" s="274"/>
      <c r="U1240" s="274"/>
      <c r="V1240" s="275"/>
      <c r="W1240" s="288"/>
      <c r="X1240" s="323"/>
    </row>
    <row r="1241" spans="2:24" ht="15" customHeight="1">
      <c r="B1241" s="263" t="s">
        <v>163</v>
      </c>
      <c r="C1241" s="276">
        <f>VLOOKUP(B1224,'1ここに記入'!$A$13:$M$246,5)</f>
        <v>0</v>
      </c>
      <c r="D1241" s="279" t="str">
        <f>VLOOKUP(B1224,'1ここに記入'!$A$13:$M$246,6)</f>
        <v>　</v>
      </c>
      <c r="E1241" s="282" t="s">
        <v>164</v>
      </c>
      <c r="F1241" s="276">
        <f>VLOOKUP(B1224,'1ここに記入'!$A$13:$M$246,8)</f>
        <v>0</v>
      </c>
      <c r="G1241" s="285" t="e">
        <f>VLOOKUP(F1235,'1ここに記入'!$A$13:$M$246,2)</f>
        <v>#N/A</v>
      </c>
      <c r="H1241" s="285" t="e">
        <f>VLOOKUP(G1235,'1ここに記入'!$A$13:$M$246,2)</f>
        <v>#N/A</v>
      </c>
      <c r="I1241" s="285" t="e">
        <f>VLOOKUP(H1235,'1ここに記入'!$A$13:$M$246,2)</f>
        <v>#N/A</v>
      </c>
      <c r="J1241" s="285" t="e">
        <f>VLOOKUP(I1235,'1ここに記入'!$A$13:$M$246,2)</f>
        <v>#N/A</v>
      </c>
      <c r="K1241" s="279" t="e">
        <f>VLOOKUP(J1235,'1ここに記入'!$A$13:$M$246,2)</f>
        <v>#N/A</v>
      </c>
      <c r="L1241" s="98"/>
      <c r="M1241" s="159"/>
      <c r="N1241" s="99"/>
      <c r="O1241" s="263" t="s">
        <v>163</v>
      </c>
      <c r="P1241" s="276">
        <f>VLOOKUP(O1224,'1ここに記入'!$A$13:$M$246,5)</f>
        <v>0</v>
      </c>
      <c r="Q1241" s="279" t="str">
        <f>VLOOKUP(O1224,'1ここに記入'!$A$13:$M$246,6)</f>
        <v>　</v>
      </c>
      <c r="R1241" s="282" t="s">
        <v>164</v>
      </c>
      <c r="S1241" s="276">
        <f>VLOOKUP(O1224,'1ここに記入'!$A$13:$M$246,8)</f>
        <v>0</v>
      </c>
      <c r="T1241" s="285" t="e">
        <f>VLOOKUP(S1235,'1ここに記入'!$A$13:$M$246,2)</f>
        <v>#N/A</v>
      </c>
      <c r="U1241" s="285" t="e">
        <f>VLOOKUP(T1235,'1ここに記入'!$A$13:$M$246,2)</f>
        <v>#N/A</v>
      </c>
      <c r="V1241" s="285" t="e">
        <f>VLOOKUP(U1235,'1ここに記入'!$A$13:$M$246,2)</f>
        <v>#N/A</v>
      </c>
      <c r="W1241" s="285" t="e">
        <f>VLOOKUP(V1235,'1ここに記入'!$A$13:$M$246,2)</f>
        <v>#N/A</v>
      </c>
      <c r="X1241" s="279" t="e">
        <f>VLOOKUP(W1235,'1ここに記入'!$A$13:$M$246,2)</f>
        <v>#N/A</v>
      </c>
    </row>
    <row r="1242" spans="2:24" ht="15" customHeight="1">
      <c r="B1242" s="264"/>
      <c r="C1242" s="277"/>
      <c r="D1242" s="280"/>
      <c r="E1242" s="283"/>
      <c r="F1242" s="277"/>
      <c r="G1242" s="286"/>
      <c r="H1242" s="286"/>
      <c r="I1242" s="286"/>
      <c r="J1242" s="286"/>
      <c r="K1242" s="280"/>
      <c r="L1242" s="98"/>
      <c r="M1242" s="159"/>
      <c r="N1242" s="99"/>
      <c r="O1242" s="264"/>
      <c r="P1242" s="277"/>
      <c r="Q1242" s="280"/>
      <c r="R1242" s="283"/>
      <c r="S1242" s="277"/>
      <c r="T1242" s="286"/>
      <c r="U1242" s="286"/>
      <c r="V1242" s="286"/>
      <c r="W1242" s="286"/>
      <c r="X1242" s="280"/>
    </row>
    <row r="1243" spans="2:24" ht="15" customHeight="1">
      <c r="B1243" s="264"/>
      <c r="C1243" s="277"/>
      <c r="D1243" s="280"/>
      <c r="E1243" s="283"/>
      <c r="F1243" s="277"/>
      <c r="G1243" s="286"/>
      <c r="H1243" s="286"/>
      <c r="I1243" s="286"/>
      <c r="J1243" s="286"/>
      <c r="K1243" s="280"/>
      <c r="L1243" s="98"/>
      <c r="M1243" s="159"/>
      <c r="N1243" s="99"/>
      <c r="O1243" s="264"/>
      <c r="P1243" s="277"/>
      <c r="Q1243" s="280"/>
      <c r="R1243" s="283"/>
      <c r="S1243" s="277"/>
      <c r="T1243" s="286"/>
      <c r="U1243" s="286"/>
      <c r="V1243" s="286"/>
      <c r="W1243" s="286"/>
      <c r="X1243" s="280"/>
    </row>
    <row r="1244" spans="2:24" ht="15" customHeight="1" thickBot="1">
      <c r="B1244" s="288"/>
      <c r="C1244" s="278"/>
      <c r="D1244" s="281"/>
      <c r="E1244" s="284"/>
      <c r="F1244" s="278"/>
      <c r="G1244" s="287"/>
      <c r="H1244" s="286"/>
      <c r="I1244" s="286"/>
      <c r="J1244" s="286"/>
      <c r="K1244" s="280"/>
      <c r="L1244" s="98"/>
      <c r="M1244" s="159"/>
      <c r="N1244" s="99"/>
      <c r="O1244" s="288"/>
      <c r="P1244" s="278"/>
      <c r="Q1244" s="281"/>
      <c r="R1244" s="284"/>
      <c r="S1244" s="278"/>
      <c r="T1244" s="287"/>
      <c r="U1244" s="286"/>
      <c r="V1244" s="286"/>
      <c r="W1244" s="286"/>
      <c r="X1244" s="280"/>
    </row>
    <row r="1245" spans="2:24" ht="15" customHeight="1" thickTop="1">
      <c r="B1245" s="263" t="s">
        <v>165</v>
      </c>
      <c r="C1245" s="293">
        <f>VLOOKUP(B1224,'1ここに記入'!$A$13:$M$246,9)</f>
        <v>0</v>
      </c>
      <c r="D1245" s="294" t="e">
        <f>VLOOKUP(C1243,'1ここに記入'!$A$13:$M$246,2)</f>
        <v>#N/A</v>
      </c>
      <c r="E1245" s="294" t="e">
        <f>VLOOKUP(D1243,'1ここに記入'!$A$13:$M$246,2)</f>
        <v>#N/A</v>
      </c>
      <c r="F1245" s="294" t="e">
        <f>VLOOKUP(E1243,'1ここに記入'!$A$13:$M$246,2)</f>
        <v>#N/A</v>
      </c>
      <c r="G1245" s="302" t="e">
        <f>VLOOKUP(F1243,'1ここに記入'!$A$13:$M$246,2)</f>
        <v>#N/A</v>
      </c>
      <c r="H1245" s="305" t="s">
        <v>167</v>
      </c>
      <c r="I1245" s="308">
        <f>'1ここに記入'!$G$9</f>
        <v>0</v>
      </c>
      <c r="J1245" s="309"/>
      <c r="K1245" s="310"/>
      <c r="L1245" s="102"/>
      <c r="M1245" s="162"/>
      <c r="N1245" s="103"/>
      <c r="O1245" s="263" t="s">
        <v>165</v>
      </c>
      <c r="P1245" s="293">
        <f>VLOOKUP(O1224,'1ここに記入'!$A$13:$M$246,9)</f>
        <v>0</v>
      </c>
      <c r="Q1245" s="294" t="e">
        <f>VLOOKUP(P1243,'1ここに記入'!$A$13:$M$246,2)</f>
        <v>#N/A</v>
      </c>
      <c r="R1245" s="294" t="e">
        <f>VLOOKUP(Q1243,'1ここに記入'!$A$13:$M$246,2)</f>
        <v>#N/A</v>
      </c>
      <c r="S1245" s="294" t="e">
        <f>VLOOKUP(R1243,'1ここに記入'!$A$13:$M$246,2)</f>
        <v>#N/A</v>
      </c>
      <c r="T1245" s="302" t="e">
        <f>VLOOKUP(S1243,'1ここに記入'!$A$13:$M$246,2)</f>
        <v>#N/A</v>
      </c>
      <c r="U1245" s="305" t="s">
        <v>167</v>
      </c>
      <c r="V1245" s="308">
        <f>'1ここに記入'!$G$9</f>
        <v>0</v>
      </c>
      <c r="W1245" s="309"/>
      <c r="X1245" s="310"/>
    </row>
    <row r="1246" spans="2:24" ht="15" customHeight="1">
      <c r="B1246" s="264"/>
      <c r="C1246" s="296"/>
      <c r="D1246" s="297"/>
      <c r="E1246" s="297"/>
      <c r="F1246" s="297"/>
      <c r="G1246" s="303"/>
      <c r="H1246" s="306"/>
      <c r="I1246" s="311"/>
      <c r="J1246" s="312"/>
      <c r="K1246" s="313"/>
      <c r="L1246" s="102"/>
      <c r="M1246" s="162"/>
      <c r="N1246" s="103"/>
      <c r="O1246" s="264"/>
      <c r="P1246" s="296"/>
      <c r="Q1246" s="297"/>
      <c r="R1246" s="297"/>
      <c r="S1246" s="297"/>
      <c r="T1246" s="303"/>
      <c r="U1246" s="306"/>
      <c r="V1246" s="311"/>
      <c r="W1246" s="312"/>
      <c r="X1246" s="313"/>
    </row>
    <row r="1247" spans="2:24" ht="15" customHeight="1" thickBot="1">
      <c r="B1247" s="288"/>
      <c r="C1247" s="299"/>
      <c r="D1247" s="300"/>
      <c r="E1247" s="300"/>
      <c r="F1247" s="300"/>
      <c r="G1247" s="304"/>
      <c r="H1247" s="306"/>
      <c r="I1247" s="311"/>
      <c r="J1247" s="312"/>
      <c r="K1247" s="313"/>
      <c r="L1247" s="102"/>
      <c r="M1247" s="162"/>
      <c r="N1247" s="103"/>
      <c r="O1247" s="288"/>
      <c r="P1247" s="299"/>
      <c r="Q1247" s="300"/>
      <c r="R1247" s="300"/>
      <c r="S1247" s="300"/>
      <c r="T1247" s="304"/>
      <c r="U1247" s="306"/>
      <c r="V1247" s="311"/>
      <c r="W1247" s="312"/>
      <c r="X1247" s="313"/>
    </row>
    <row r="1248" spans="2:24" ht="15" customHeight="1" thickBot="1">
      <c r="B1248" s="317" t="s">
        <v>166</v>
      </c>
      <c r="C1248" s="317"/>
      <c r="D1248" s="317"/>
      <c r="E1248" s="317"/>
      <c r="F1248" s="317"/>
      <c r="G1248" s="318"/>
      <c r="H1248" s="307"/>
      <c r="I1248" s="314"/>
      <c r="J1248" s="315"/>
      <c r="K1248" s="316"/>
      <c r="L1248" s="102"/>
      <c r="M1248" s="163"/>
      <c r="N1248" s="41"/>
      <c r="O1248" s="317" t="s">
        <v>166</v>
      </c>
      <c r="P1248" s="317"/>
      <c r="Q1248" s="317"/>
      <c r="R1248" s="317"/>
      <c r="S1248" s="317"/>
      <c r="T1248" s="318"/>
      <c r="U1248" s="307"/>
      <c r="V1248" s="314"/>
      <c r="W1248" s="315"/>
      <c r="X1248" s="316"/>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324" t="s">
        <v>1982</v>
      </c>
      <c r="C1251" s="324"/>
      <c r="D1251" s="324"/>
      <c r="E1251" s="324"/>
      <c r="F1251" s="324"/>
      <c r="G1251" s="324"/>
      <c r="H1251" s="324"/>
      <c r="I1251" s="324"/>
      <c r="J1251" s="324"/>
      <c r="K1251" s="324"/>
      <c r="L1251" s="156"/>
      <c r="M1251" s="164"/>
      <c r="N1251" s="156"/>
      <c r="O1251" s="324" t="s">
        <v>1982</v>
      </c>
      <c r="P1251" s="324"/>
      <c r="Q1251" s="324"/>
      <c r="R1251" s="324"/>
      <c r="S1251" s="324"/>
      <c r="T1251" s="324"/>
      <c r="U1251" s="324"/>
      <c r="V1251" s="324"/>
      <c r="W1251" s="324"/>
      <c r="X1251" s="324"/>
    </row>
    <row r="1252" spans="2:25" ht="15" customHeight="1">
      <c r="B1252" s="132"/>
      <c r="C1252" s="319" t="str">
        <f>'1ここに記入'!$B$3&amp;"県教美展　特選確認票"</f>
        <v>第72回県教美展　特選確認票</v>
      </c>
      <c r="D1252" s="319"/>
      <c r="E1252" s="319"/>
      <c r="F1252" s="319"/>
      <c r="G1252" s="319"/>
      <c r="H1252" s="319"/>
      <c r="I1252" s="319"/>
      <c r="J1252" s="319"/>
      <c r="K1252" s="319"/>
      <c r="L1252" s="104"/>
      <c r="M1252" s="157"/>
      <c r="N1252" s="104"/>
      <c r="O1252" s="132"/>
      <c r="P1252" s="319" t="str">
        <f>'1ここに記入'!$B$3&amp;"県教美展　特選確認票"</f>
        <v>第72回県教美展　特選確認票</v>
      </c>
      <c r="Q1252" s="319"/>
      <c r="R1252" s="319"/>
      <c r="S1252" s="319"/>
      <c r="T1252" s="319"/>
      <c r="U1252" s="319"/>
      <c r="V1252" s="319"/>
      <c r="W1252" s="319"/>
      <c r="X1252" s="319"/>
    </row>
    <row r="1253" spans="2:25" ht="15" customHeight="1" thickBot="1">
      <c r="B1253" s="165"/>
      <c r="C1253" s="320"/>
      <c r="D1253" s="320"/>
      <c r="E1253" s="320"/>
      <c r="F1253" s="320"/>
      <c r="G1253" s="320"/>
      <c r="H1253" s="320"/>
      <c r="I1253" s="320"/>
      <c r="J1253" s="320"/>
      <c r="K1253" s="320"/>
      <c r="L1253" s="104"/>
      <c r="M1253" s="157"/>
      <c r="N1253" s="104"/>
      <c r="O1253" s="165"/>
      <c r="P1253" s="320"/>
      <c r="Q1253" s="320"/>
      <c r="R1253" s="320"/>
      <c r="S1253" s="320"/>
      <c r="T1253" s="320"/>
      <c r="U1253" s="320"/>
      <c r="V1253" s="320"/>
      <c r="W1253" s="320"/>
      <c r="X1253" s="320"/>
    </row>
    <row r="1254" spans="2:25" ht="15" customHeight="1" thickTop="1" thickBot="1">
      <c r="B1254" s="144" t="s">
        <v>157</v>
      </c>
      <c r="C1254" s="289">
        <f>VLOOKUP(B1224,'1ここに記入'!$A$13:$M$246,2)</f>
        <v>0</v>
      </c>
      <c r="D1254" s="289">
        <f>VLOOKUP(B1224,'1ここに記入'!$A$13:$M$246,3)</f>
        <v>0</v>
      </c>
      <c r="E1254" s="289">
        <f>VLOOKUP(B1224,'1ここに記入'!$A$13:$M$246,4)</f>
        <v>0</v>
      </c>
      <c r="F1254" s="289">
        <f>VLOOKUP(B1224,'1ここに記入'!$A$13:$M$246,5)</f>
        <v>0</v>
      </c>
      <c r="G1254" s="289" t="str">
        <f>VLOOKUP(B1224,'1ここに記入'!$A$13:$M$246,13)</f>
        <v>00</v>
      </c>
      <c r="H1254" s="290" t="e">
        <f>'1ここに記入'!$H$10</f>
        <v>#N/A</v>
      </c>
      <c r="I1254" s="291"/>
      <c r="J1254" s="291"/>
      <c r="K1254" s="292" t="s">
        <v>158</v>
      </c>
      <c r="L1254" s="104"/>
      <c r="M1254" s="157"/>
      <c r="N1254" s="104"/>
      <c r="O1254" s="144" t="s">
        <v>157</v>
      </c>
      <c r="P1254" s="289">
        <f>VLOOKUP(O1224,'1ここに記入'!$A$13:$M$246,2)</f>
        <v>0</v>
      </c>
      <c r="Q1254" s="289">
        <f>VLOOKUP(O1224,'1ここに記入'!$A$13:$M$246,3)</f>
        <v>0</v>
      </c>
      <c r="R1254" s="289">
        <f>VLOOKUP(O1224,'1ここに記入'!$A$13:$M$246,4)</f>
        <v>0</v>
      </c>
      <c r="S1254" s="289">
        <f>VLOOKUP(O1224,'1ここに記入'!$A$13:$M$246,5)</f>
        <v>0</v>
      </c>
      <c r="T1254" s="289" t="str">
        <f>VLOOKUP(O1224,'1ここに記入'!$A$13:$M$246,13)</f>
        <v>00</v>
      </c>
      <c r="U1254" s="290" t="e">
        <f>'1ここに記入'!$H$10</f>
        <v>#N/A</v>
      </c>
      <c r="V1254" s="291"/>
      <c r="W1254" s="291"/>
      <c r="X1254" s="292" t="s">
        <v>158</v>
      </c>
    </row>
    <row r="1255" spans="2:25" ht="15" customHeight="1" thickTop="1" thickBot="1">
      <c r="B1255" s="145"/>
      <c r="C1255" s="289"/>
      <c r="D1255" s="289"/>
      <c r="E1255" s="289"/>
      <c r="F1255" s="289"/>
      <c r="G1255" s="289"/>
      <c r="H1255" s="290"/>
      <c r="I1255" s="291"/>
      <c r="J1255" s="291"/>
      <c r="K1255" s="292"/>
      <c r="L1255" s="104"/>
      <c r="M1255" s="157"/>
      <c r="N1255" s="104"/>
      <c r="O1255" s="145"/>
      <c r="P1255" s="289"/>
      <c r="Q1255" s="289"/>
      <c r="R1255" s="289"/>
      <c r="S1255" s="289"/>
      <c r="T1255" s="289"/>
      <c r="U1255" s="290"/>
      <c r="V1255" s="291"/>
      <c r="W1255" s="291"/>
      <c r="X1255" s="292"/>
    </row>
    <row r="1256" spans="2:25" ht="15" customHeight="1" thickTop="1" thickBot="1">
      <c r="B1256" s="146" t="s">
        <v>159</v>
      </c>
      <c r="C1256" s="289"/>
      <c r="D1256" s="289"/>
      <c r="E1256" s="289"/>
      <c r="F1256" s="289"/>
      <c r="G1256" s="289"/>
      <c r="H1256" s="290"/>
      <c r="I1256" s="291"/>
      <c r="J1256" s="291"/>
      <c r="K1256" s="292"/>
      <c r="L1256" s="104"/>
      <c r="M1256" s="157"/>
      <c r="N1256" s="104"/>
      <c r="O1256" s="146" t="s">
        <v>159</v>
      </c>
      <c r="P1256" s="289"/>
      <c r="Q1256" s="289"/>
      <c r="R1256" s="289"/>
      <c r="S1256" s="289"/>
      <c r="T1256" s="289"/>
      <c r="U1256" s="290"/>
      <c r="V1256" s="291"/>
      <c r="W1256" s="291"/>
      <c r="X1256" s="292"/>
    </row>
    <row r="1257" spans="2:25" ht="15" customHeight="1" thickTop="1">
      <c r="B1257" s="263" t="s">
        <v>160</v>
      </c>
      <c r="C1257" s="276" t="e">
        <f>'1ここに記入'!$G$10</f>
        <v>#N/A</v>
      </c>
      <c r="D1257" s="285"/>
      <c r="E1257" s="279"/>
      <c r="F1257" s="263" t="s">
        <v>161</v>
      </c>
      <c r="G1257" s="293" t="e">
        <f>'1ここに記入'!$I$10</f>
        <v>#N/A</v>
      </c>
      <c r="H1257" s="294"/>
      <c r="I1257" s="294"/>
      <c r="J1257" s="294"/>
      <c r="K1257" s="295"/>
      <c r="L1257" s="100"/>
      <c r="M1257" s="159"/>
      <c r="N1257" s="99"/>
      <c r="O1257" s="263" t="s">
        <v>160</v>
      </c>
      <c r="P1257" s="276" t="e">
        <f>'1ここに記入'!$G$10</f>
        <v>#N/A</v>
      </c>
      <c r="Q1257" s="285"/>
      <c r="R1257" s="279"/>
      <c r="S1257" s="263" t="s">
        <v>161</v>
      </c>
      <c r="T1257" s="293" t="e">
        <f>'1ここに記入'!$I$10</f>
        <v>#N/A</v>
      </c>
      <c r="U1257" s="294"/>
      <c r="V1257" s="294"/>
      <c r="W1257" s="294"/>
      <c r="X1257" s="295"/>
      <c r="Y1257" s="143"/>
    </row>
    <row r="1258" spans="2:25" ht="15" customHeight="1">
      <c r="B1258" s="264"/>
      <c r="C1258" s="277"/>
      <c r="D1258" s="286"/>
      <c r="E1258" s="280"/>
      <c r="F1258" s="264"/>
      <c r="G1258" s="296"/>
      <c r="H1258" s="297"/>
      <c r="I1258" s="297"/>
      <c r="J1258" s="297"/>
      <c r="K1258" s="298"/>
      <c r="L1258" s="101"/>
      <c r="M1258" s="159"/>
      <c r="N1258" s="99"/>
      <c r="O1258" s="264"/>
      <c r="P1258" s="277"/>
      <c r="Q1258" s="286"/>
      <c r="R1258" s="280"/>
      <c r="S1258" s="264"/>
      <c r="T1258" s="296"/>
      <c r="U1258" s="297"/>
      <c r="V1258" s="297"/>
      <c r="W1258" s="297"/>
      <c r="X1258" s="298"/>
      <c r="Y1258" s="143"/>
    </row>
    <row r="1259" spans="2:25" ht="15" customHeight="1" thickBot="1">
      <c r="B1259" s="288"/>
      <c r="C1259" s="278"/>
      <c r="D1259" s="287"/>
      <c r="E1259" s="281"/>
      <c r="F1259" s="288"/>
      <c r="G1259" s="299"/>
      <c r="H1259" s="300"/>
      <c r="I1259" s="300"/>
      <c r="J1259" s="300"/>
      <c r="K1259" s="301"/>
      <c r="L1259" s="101"/>
      <c r="M1259" s="159"/>
      <c r="N1259" s="99"/>
      <c r="O1259" s="288"/>
      <c r="P1259" s="278"/>
      <c r="Q1259" s="287"/>
      <c r="R1259" s="281"/>
      <c r="S1259" s="288"/>
      <c r="T1259" s="299"/>
      <c r="U1259" s="300"/>
      <c r="V1259" s="300"/>
      <c r="W1259" s="300"/>
      <c r="X1259" s="301"/>
      <c r="Y1259" s="143"/>
    </row>
    <row r="1260" spans="2:25" ht="15" customHeight="1">
      <c r="B1260" s="263" t="s">
        <v>162</v>
      </c>
      <c r="C1260" s="265">
        <f>VLOOKUP(B1224,'1ここに記入'!$A$13:$M$246,10)</f>
        <v>0</v>
      </c>
      <c r="D1260" s="266"/>
      <c r="E1260" s="266"/>
      <c r="F1260" s="266"/>
      <c r="G1260" s="266"/>
      <c r="H1260" s="266"/>
      <c r="I1260" s="266"/>
      <c r="J1260" s="266"/>
      <c r="K1260" s="267"/>
      <c r="L1260" s="34"/>
      <c r="M1260" s="160"/>
      <c r="N1260" s="36"/>
      <c r="O1260" s="263" t="s">
        <v>162</v>
      </c>
      <c r="P1260" s="265">
        <f>VLOOKUP(O1224,'1ここに記入'!$A$13:$M$246,10)</f>
        <v>0</v>
      </c>
      <c r="Q1260" s="266"/>
      <c r="R1260" s="266"/>
      <c r="S1260" s="266"/>
      <c r="T1260" s="266"/>
      <c r="U1260" s="266"/>
      <c r="V1260" s="266"/>
      <c r="W1260" s="266"/>
      <c r="X1260" s="267"/>
      <c r="Y1260" s="143"/>
    </row>
    <row r="1261" spans="2:25" ht="15" customHeight="1">
      <c r="B1261" s="264"/>
      <c r="C1261" s="268"/>
      <c r="D1261" s="269"/>
      <c r="E1261" s="269"/>
      <c r="F1261" s="269"/>
      <c r="G1261" s="269"/>
      <c r="H1261" s="269"/>
      <c r="I1261" s="269"/>
      <c r="J1261" s="269"/>
      <c r="K1261" s="270"/>
      <c r="L1261" s="130"/>
      <c r="M1261" s="161"/>
      <c r="N1261" s="38"/>
      <c r="O1261" s="264"/>
      <c r="P1261" s="268"/>
      <c r="Q1261" s="269"/>
      <c r="R1261" s="269"/>
      <c r="S1261" s="269"/>
      <c r="T1261" s="269"/>
      <c r="U1261" s="269"/>
      <c r="V1261" s="269"/>
      <c r="W1261" s="269"/>
      <c r="X1261" s="270"/>
      <c r="Y1261" s="143"/>
    </row>
    <row r="1262" spans="2:25" ht="15" customHeight="1">
      <c r="B1262" s="264"/>
      <c r="C1262" s="268"/>
      <c r="D1262" s="269"/>
      <c r="E1262" s="269"/>
      <c r="F1262" s="269"/>
      <c r="G1262" s="269"/>
      <c r="H1262" s="269"/>
      <c r="I1262" s="269"/>
      <c r="J1262" s="269"/>
      <c r="K1262" s="270"/>
      <c r="L1262" s="130"/>
      <c r="M1262" s="161"/>
      <c r="N1262" s="38"/>
      <c r="O1262" s="264"/>
      <c r="P1262" s="268"/>
      <c r="Q1262" s="269"/>
      <c r="R1262" s="269"/>
      <c r="S1262" s="269"/>
      <c r="T1262" s="269"/>
      <c r="U1262" s="269"/>
      <c r="V1262" s="269"/>
      <c r="W1262" s="269"/>
      <c r="X1262" s="270"/>
      <c r="Y1262" s="143"/>
    </row>
    <row r="1263" spans="2:25" ht="15" customHeight="1">
      <c r="B1263" s="271" t="s">
        <v>1881</v>
      </c>
      <c r="C1263" s="268">
        <f>VLOOKUP(B1224,'1ここに記入'!$A$13:$M$246,11)</f>
        <v>0</v>
      </c>
      <c r="D1263" s="269"/>
      <c r="E1263" s="269"/>
      <c r="F1263" s="269"/>
      <c r="G1263" s="269"/>
      <c r="H1263" s="269"/>
      <c r="I1263" s="269"/>
      <c r="J1263" s="269"/>
      <c r="K1263" s="270"/>
      <c r="L1263" s="98"/>
      <c r="M1263" s="159"/>
      <c r="N1263" s="99"/>
      <c r="O1263" s="271" t="s">
        <v>1881</v>
      </c>
      <c r="P1263" s="268">
        <f>VLOOKUP(O1224,'1ここに記入'!$A$13:$M$246,11)</f>
        <v>0</v>
      </c>
      <c r="Q1263" s="269"/>
      <c r="R1263" s="269"/>
      <c r="S1263" s="269"/>
      <c r="T1263" s="269"/>
      <c r="U1263" s="269"/>
      <c r="V1263" s="269"/>
      <c r="W1263" s="269"/>
      <c r="X1263" s="270"/>
      <c r="Y1263" s="143"/>
    </row>
    <row r="1264" spans="2:25" ht="15" customHeight="1">
      <c r="B1264" s="271"/>
      <c r="C1264" s="268"/>
      <c r="D1264" s="269"/>
      <c r="E1264" s="269"/>
      <c r="F1264" s="269"/>
      <c r="G1264" s="269"/>
      <c r="H1264" s="269"/>
      <c r="I1264" s="269"/>
      <c r="J1264" s="269"/>
      <c r="K1264" s="270"/>
      <c r="L1264" s="98"/>
      <c r="M1264" s="159"/>
      <c r="N1264" s="99"/>
      <c r="O1264" s="271"/>
      <c r="P1264" s="268"/>
      <c r="Q1264" s="269"/>
      <c r="R1264" s="269"/>
      <c r="S1264" s="269"/>
      <c r="T1264" s="269"/>
      <c r="U1264" s="269"/>
      <c r="V1264" s="269"/>
      <c r="W1264" s="269"/>
      <c r="X1264" s="270"/>
      <c r="Y1264" s="143"/>
    </row>
    <row r="1265" spans="2:25" ht="15" customHeight="1" thickBot="1">
      <c r="B1265" s="272"/>
      <c r="C1265" s="273"/>
      <c r="D1265" s="274"/>
      <c r="E1265" s="274"/>
      <c r="F1265" s="274"/>
      <c r="G1265" s="274"/>
      <c r="H1265" s="274"/>
      <c r="I1265" s="274"/>
      <c r="J1265" s="274"/>
      <c r="K1265" s="275"/>
      <c r="L1265" s="98"/>
      <c r="M1265" s="159"/>
      <c r="N1265" s="99"/>
      <c r="O1265" s="272"/>
      <c r="P1265" s="273"/>
      <c r="Q1265" s="274"/>
      <c r="R1265" s="274"/>
      <c r="S1265" s="274"/>
      <c r="T1265" s="274"/>
      <c r="U1265" s="274"/>
      <c r="V1265" s="274"/>
      <c r="W1265" s="274"/>
      <c r="X1265" s="275"/>
      <c r="Y1265" s="143"/>
    </row>
    <row r="1266" spans="2:25" ht="15" customHeight="1">
      <c r="B1266" s="263" t="s">
        <v>163</v>
      </c>
      <c r="C1266" s="276">
        <f>VLOOKUP(B1224,'1ここに記入'!$A$13:$M$246,5)</f>
        <v>0</v>
      </c>
      <c r="D1266" s="279" t="str">
        <f>VLOOKUP(B1224,'1ここに記入'!$A$13:$M$246,6)</f>
        <v>　</v>
      </c>
      <c r="E1266" s="282" t="s">
        <v>164</v>
      </c>
      <c r="F1266" s="276">
        <f>VLOOKUP(B1224,'1ここに記入'!$A$13:$M$246,8)</f>
        <v>0</v>
      </c>
      <c r="G1266" s="285" t="e">
        <f>VLOOKUP(F1261,'1ここに記入'!$A$13:$M$246,2)</f>
        <v>#N/A</v>
      </c>
      <c r="H1266" s="285" t="e">
        <f>VLOOKUP(G1261,'1ここに記入'!$A$13:$M$246,2)</f>
        <v>#N/A</v>
      </c>
      <c r="I1266" s="285" t="e">
        <f>VLOOKUP(H1261,'1ここに記入'!$A$13:$M$246,2)</f>
        <v>#N/A</v>
      </c>
      <c r="J1266" s="285" t="e">
        <f>VLOOKUP(I1261,'1ここに記入'!$A$13:$M$246,2)</f>
        <v>#N/A</v>
      </c>
      <c r="K1266" s="279" t="e">
        <f>VLOOKUP(J1261,'1ここに記入'!$A$13:$M$246,2)</f>
        <v>#N/A</v>
      </c>
      <c r="L1266" s="102"/>
      <c r="M1266" s="162"/>
      <c r="N1266" s="103"/>
      <c r="O1266" s="263" t="s">
        <v>163</v>
      </c>
      <c r="P1266" s="276">
        <f>VLOOKUP(O1224,'1ここに記入'!$A$13:$M$246,5)</f>
        <v>0</v>
      </c>
      <c r="Q1266" s="279" t="str">
        <f>VLOOKUP(O1224,'1ここに記入'!$A$13:$M$246,6)</f>
        <v>　</v>
      </c>
      <c r="R1266" s="282" t="s">
        <v>164</v>
      </c>
      <c r="S1266" s="276">
        <f>VLOOKUP(O1224,'1ここに記入'!$A$13:$M$246,8)</f>
        <v>0</v>
      </c>
      <c r="T1266" s="285" t="e">
        <f>VLOOKUP(S1261,'1ここに記入'!$A$13:$M$246,2)</f>
        <v>#N/A</v>
      </c>
      <c r="U1266" s="285" t="e">
        <f>VLOOKUP(T1261,'1ここに記入'!$A$13:$M$246,2)</f>
        <v>#N/A</v>
      </c>
      <c r="V1266" s="285" t="e">
        <f>VLOOKUP(U1261,'1ここに記入'!$A$13:$M$246,2)</f>
        <v>#N/A</v>
      </c>
      <c r="W1266" s="285" t="e">
        <f>VLOOKUP(V1261,'1ここに記入'!$A$13:$M$246,2)</f>
        <v>#N/A</v>
      </c>
      <c r="X1266" s="279" t="e">
        <f>VLOOKUP(W1261,'1ここに記入'!$A$13:$M$246,2)</f>
        <v>#N/A</v>
      </c>
      <c r="Y1266" s="143"/>
    </row>
    <row r="1267" spans="2:25" ht="15" customHeight="1">
      <c r="B1267" s="264"/>
      <c r="C1267" s="277"/>
      <c r="D1267" s="280"/>
      <c r="E1267" s="283"/>
      <c r="F1267" s="277"/>
      <c r="G1267" s="286"/>
      <c r="H1267" s="286"/>
      <c r="I1267" s="286"/>
      <c r="J1267" s="286"/>
      <c r="K1267" s="280"/>
      <c r="L1267" s="102"/>
      <c r="M1267" s="162"/>
      <c r="N1267" s="103"/>
      <c r="O1267" s="264"/>
      <c r="P1267" s="277"/>
      <c r="Q1267" s="280"/>
      <c r="R1267" s="283"/>
      <c r="S1267" s="277"/>
      <c r="T1267" s="286"/>
      <c r="U1267" s="286"/>
      <c r="V1267" s="286"/>
      <c r="W1267" s="286"/>
      <c r="X1267" s="280"/>
      <c r="Y1267" s="143"/>
    </row>
    <row r="1268" spans="2:25" ht="15" customHeight="1" thickBot="1">
      <c r="B1268" s="288"/>
      <c r="C1268" s="278"/>
      <c r="D1268" s="281"/>
      <c r="E1268" s="284"/>
      <c r="F1268" s="278"/>
      <c r="G1268" s="287"/>
      <c r="H1268" s="287"/>
      <c r="I1268" s="287"/>
      <c r="J1268" s="287"/>
      <c r="K1268" s="281"/>
      <c r="L1268" s="102"/>
      <c r="M1268" s="162"/>
      <c r="N1268" s="103"/>
      <c r="O1268" s="288"/>
      <c r="P1268" s="278"/>
      <c r="Q1268" s="281"/>
      <c r="R1268" s="284"/>
      <c r="S1268" s="278"/>
      <c r="T1268" s="287"/>
      <c r="U1268" s="287"/>
      <c r="V1268" s="287"/>
      <c r="W1268" s="287"/>
      <c r="X1268" s="281"/>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20"/>
      <c r="E1270" s="320"/>
      <c r="F1270" s="320"/>
      <c r="G1270" s="320"/>
      <c r="H1270" s="320"/>
      <c r="I1270" s="320"/>
      <c r="J1270" s="320"/>
      <c r="K1270" s="320"/>
      <c r="L1270" s="104"/>
      <c r="M1270" s="157"/>
      <c r="N1270" s="104"/>
      <c r="O1270" s="117" t="s">
        <v>213</v>
      </c>
      <c r="P1270" s="325" t="str">
        <f>'1ここに記入'!$B$3&amp;"滋賀県教育美術展出品票"</f>
        <v>第72回滋賀県教育美術展出品票</v>
      </c>
      <c r="Q1270" s="320"/>
      <c r="R1270" s="320"/>
      <c r="S1270" s="320"/>
      <c r="T1270" s="320"/>
      <c r="U1270" s="320"/>
      <c r="V1270" s="320"/>
      <c r="W1270" s="320"/>
      <c r="X1270" s="320"/>
    </row>
    <row r="1271" spans="2:25" ht="15" customHeight="1">
      <c r="B1271" s="327">
        <v>55</v>
      </c>
      <c r="C1271" s="325"/>
      <c r="D1271" s="320"/>
      <c r="E1271" s="320"/>
      <c r="F1271" s="320"/>
      <c r="G1271" s="320"/>
      <c r="H1271" s="320"/>
      <c r="I1271" s="320"/>
      <c r="J1271" s="320"/>
      <c r="K1271" s="320"/>
      <c r="L1271" s="104"/>
      <c r="M1271" s="157"/>
      <c r="N1271" s="104"/>
      <c r="O1271" s="327">
        <v>56</v>
      </c>
      <c r="P1271" s="325"/>
      <c r="Q1271" s="320"/>
      <c r="R1271" s="320"/>
      <c r="S1271" s="320"/>
      <c r="T1271" s="320"/>
      <c r="U1271" s="320"/>
      <c r="V1271" s="320"/>
      <c r="W1271" s="320"/>
      <c r="X1271" s="320"/>
    </row>
    <row r="1272" spans="2:25" ht="15" customHeight="1" thickBot="1">
      <c r="B1272" s="328"/>
      <c r="C1272" s="325"/>
      <c r="D1272" s="320"/>
      <c r="E1272" s="320"/>
      <c r="F1272" s="320"/>
      <c r="G1272" s="320"/>
      <c r="H1272" s="326"/>
      <c r="I1272" s="326"/>
      <c r="J1272" s="326"/>
      <c r="K1272" s="326"/>
      <c r="L1272" s="104"/>
      <c r="M1272" s="157"/>
      <c r="N1272" s="104"/>
      <c r="O1272" s="328"/>
      <c r="P1272" s="325"/>
      <c r="Q1272" s="320"/>
      <c r="R1272" s="320"/>
      <c r="S1272" s="320"/>
      <c r="T1272" s="320"/>
      <c r="U1272" s="326"/>
      <c r="V1272" s="326"/>
      <c r="W1272" s="326"/>
      <c r="X1272" s="326"/>
    </row>
    <row r="1273" spans="2:25" ht="15" customHeight="1" thickTop="1" thickBot="1">
      <c r="B1273" s="144" t="s">
        <v>157</v>
      </c>
      <c r="C1273" s="289">
        <f>VLOOKUP(B1271,'1ここに記入'!$A$13:$M$246,2)</f>
        <v>0</v>
      </c>
      <c r="D1273" s="289">
        <f>VLOOKUP(B1271,'1ここに記入'!$A$13:$M$246,3)</f>
        <v>0</v>
      </c>
      <c r="E1273" s="289">
        <f>VLOOKUP(B1271,'1ここに記入'!$A$13:$M$246,4)</f>
        <v>0</v>
      </c>
      <c r="F1273" s="289">
        <f>VLOOKUP(B1271,'1ここに記入'!$A$13:$M$246,5)</f>
        <v>0</v>
      </c>
      <c r="G1273" s="289" t="str">
        <f>VLOOKUP(B1271,'1ここに記入'!$A$13:$M$246,13)</f>
        <v>00</v>
      </c>
      <c r="H1273" s="290" t="e">
        <f>'1ここに記入'!$H$10</f>
        <v>#N/A</v>
      </c>
      <c r="I1273" s="291"/>
      <c r="J1273" s="291"/>
      <c r="K1273" s="292" t="s">
        <v>158</v>
      </c>
      <c r="L1273" s="118"/>
      <c r="M1273" s="158"/>
      <c r="N1273" s="32"/>
      <c r="O1273" s="144" t="s">
        <v>157</v>
      </c>
      <c r="P1273" s="289">
        <f>VLOOKUP(O1271,'1ここに記入'!$A$13:$M$246,2)</f>
        <v>0</v>
      </c>
      <c r="Q1273" s="289">
        <f>VLOOKUP(O1271,'1ここに記入'!$A$13:$M$246,3)</f>
        <v>0</v>
      </c>
      <c r="R1273" s="289">
        <f>VLOOKUP(O1271,'1ここに記入'!$A$13:$M$246,4)</f>
        <v>0</v>
      </c>
      <c r="S1273" s="289">
        <f>VLOOKUP(O1271,'1ここに記入'!$A$13:$M$246,5)</f>
        <v>0</v>
      </c>
      <c r="T1273" s="289" t="str">
        <f>VLOOKUP(O1271,'1ここに記入'!$A$13:$M$246,13)</f>
        <v>00</v>
      </c>
      <c r="U1273" s="290" t="e">
        <f>'1ここに記入'!$H$10</f>
        <v>#N/A</v>
      </c>
      <c r="V1273" s="291"/>
      <c r="W1273" s="291"/>
      <c r="X1273" s="292" t="s">
        <v>158</v>
      </c>
    </row>
    <row r="1274" spans="2:25" ht="15" customHeight="1" thickTop="1" thickBot="1">
      <c r="B1274" s="145"/>
      <c r="C1274" s="289"/>
      <c r="D1274" s="289"/>
      <c r="E1274" s="289"/>
      <c r="F1274" s="289"/>
      <c r="G1274" s="289"/>
      <c r="H1274" s="290"/>
      <c r="I1274" s="291"/>
      <c r="J1274" s="291"/>
      <c r="K1274" s="292"/>
      <c r="L1274" s="118"/>
      <c r="M1274" s="158"/>
      <c r="N1274" s="32"/>
      <c r="O1274" s="145"/>
      <c r="P1274" s="289"/>
      <c r="Q1274" s="289"/>
      <c r="R1274" s="289"/>
      <c r="S1274" s="289"/>
      <c r="T1274" s="289"/>
      <c r="U1274" s="290"/>
      <c r="V1274" s="291"/>
      <c r="W1274" s="291"/>
      <c r="X1274" s="292"/>
    </row>
    <row r="1275" spans="2:25" ht="15" customHeight="1" thickTop="1" thickBot="1">
      <c r="B1275" s="146" t="s">
        <v>159</v>
      </c>
      <c r="C1275" s="289"/>
      <c r="D1275" s="289"/>
      <c r="E1275" s="289"/>
      <c r="F1275" s="289"/>
      <c r="G1275" s="289"/>
      <c r="H1275" s="290"/>
      <c r="I1275" s="291"/>
      <c r="J1275" s="291"/>
      <c r="K1275" s="292"/>
      <c r="L1275" s="118"/>
      <c r="M1275" s="158"/>
      <c r="N1275" s="32"/>
      <c r="O1275" s="146" t="s">
        <v>159</v>
      </c>
      <c r="P1275" s="289"/>
      <c r="Q1275" s="289"/>
      <c r="R1275" s="289"/>
      <c r="S1275" s="289"/>
      <c r="T1275" s="289"/>
      <c r="U1275" s="290"/>
      <c r="V1275" s="291"/>
      <c r="W1275" s="291"/>
      <c r="X1275" s="292"/>
    </row>
    <row r="1276" spans="2:25" ht="15" customHeight="1" thickTop="1">
      <c r="B1276" s="264" t="s">
        <v>160</v>
      </c>
      <c r="C1276" s="277" t="e">
        <f>'1ここに記入'!$G$10</f>
        <v>#N/A</v>
      </c>
      <c r="D1276" s="286"/>
      <c r="E1276" s="280"/>
      <c r="F1276" s="264" t="s">
        <v>161</v>
      </c>
      <c r="G1276" s="296" t="e">
        <f>'1ここに記入'!$I$10</f>
        <v>#N/A</v>
      </c>
      <c r="H1276" s="297"/>
      <c r="I1276" s="297"/>
      <c r="J1276" s="297"/>
      <c r="K1276" s="298"/>
      <c r="L1276" s="100"/>
      <c r="M1276" s="159"/>
      <c r="N1276" s="99"/>
      <c r="O1276" s="264" t="s">
        <v>160</v>
      </c>
      <c r="P1276" s="277" t="e">
        <f>'1ここに記入'!$G$10</f>
        <v>#N/A</v>
      </c>
      <c r="Q1276" s="286"/>
      <c r="R1276" s="280"/>
      <c r="S1276" s="264" t="s">
        <v>161</v>
      </c>
      <c r="T1276" s="296" t="e">
        <f>'1ここに記入'!$I$10</f>
        <v>#N/A</v>
      </c>
      <c r="U1276" s="297"/>
      <c r="V1276" s="297"/>
      <c r="W1276" s="297"/>
      <c r="X1276" s="298"/>
    </row>
    <row r="1277" spans="2:25" ht="15" customHeight="1">
      <c r="B1277" s="264"/>
      <c r="C1277" s="277"/>
      <c r="D1277" s="286"/>
      <c r="E1277" s="280"/>
      <c r="F1277" s="264"/>
      <c r="G1277" s="296"/>
      <c r="H1277" s="297"/>
      <c r="I1277" s="297"/>
      <c r="J1277" s="297"/>
      <c r="K1277" s="298"/>
      <c r="L1277" s="101"/>
      <c r="M1277" s="159"/>
      <c r="N1277" s="99"/>
      <c r="O1277" s="264"/>
      <c r="P1277" s="277"/>
      <c r="Q1277" s="286"/>
      <c r="R1277" s="280"/>
      <c r="S1277" s="264"/>
      <c r="T1277" s="296"/>
      <c r="U1277" s="297"/>
      <c r="V1277" s="297"/>
      <c r="W1277" s="297"/>
      <c r="X1277" s="298"/>
    </row>
    <row r="1278" spans="2:25" ht="15" customHeight="1">
      <c r="B1278" s="264"/>
      <c r="C1278" s="277"/>
      <c r="D1278" s="286"/>
      <c r="E1278" s="280"/>
      <c r="F1278" s="264"/>
      <c r="G1278" s="296"/>
      <c r="H1278" s="297"/>
      <c r="I1278" s="297"/>
      <c r="J1278" s="297"/>
      <c r="K1278" s="298"/>
      <c r="L1278" s="101"/>
      <c r="M1278" s="159"/>
      <c r="N1278" s="99"/>
      <c r="O1278" s="264"/>
      <c r="P1278" s="277"/>
      <c r="Q1278" s="286"/>
      <c r="R1278" s="280"/>
      <c r="S1278" s="264"/>
      <c r="T1278" s="296"/>
      <c r="U1278" s="297"/>
      <c r="V1278" s="297"/>
      <c r="W1278" s="297"/>
      <c r="X1278" s="298"/>
    </row>
    <row r="1279" spans="2:25" ht="15" customHeight="1" thickBot="1">
      <c r="B1279" s="288"/>
      <c r="C1279" s="278"/>
      <c r="D1279" s="287"/>
      <c r="E1279" s="281"/>
      <c r="F1279" s="288"/>
      <c r="G1279" s="299"/>
      <c r="H1279" s="300"/>
      <c r="I1279" s="300"/>
      <c r="J1279" s="300"/>
      <c r="K1279" s="301"/>
      <c r="L1279" s="101"/>
      <c r="M1279" s="159"/>
      <c r="N1279" s="99"/>
      <c r="O1279" s="288"/>
      <c r="P1279" s="278"/>
      <c r="Q1279" s="287"/>
      <c r="R1279" s="281"/>
      <c r="S1279" s="288"/>
      <c r="T1279" s="299"/>
      <c r="U1279" s="300"/>
      <c r="V1279" s="300"/>
      <c r="W1279" s="300"/>
      <c r="X1279" s="301"/>
    </row>
    <row r="1280" spans="2:25" ht="15" customHeight="1">
      <c r="B1280" s="263" t="s">
        <v>162</v>
      </c>
      <c r="C1280" s="265">
        <f>VLOOKUP(B1271,'1ここに記入'!$A$13:$M$246,10)</f>
        <v>0</v>
      </c>
      <c r="D1280" s="266"/>
      <c r="E1280" s="266"/>
      <c r="F1280" s="266"/>
      <c r="G1280" s="266"/>
      <c r="H1280" s="266"/>
      <c r="I1280" s="267"/>
      <c r="J1280" s="263" t="s">
        <v>203</v>
      </c>
      <c r="K1280" s="321">
        <f>VLOOKUP(B1271,'1ここに記入'!$A$13:$M$246,12)</f>
        <v>0</v>
      </c>
      <c r="L1280" s="34"/>
      <c r="M1280" s="160"/>
      <c r="N1280" s="36"/>
      <c r="O1280" s="263" t="s">
        <v>162</v>
      </c>
      <c r="P1280" s="265">
        <f>VLOOKUP(O1271,'1ここに記入'!$A$13:$M$246,10)</f>
        <v>0</v>
      </c>
      <c r="Q1280" s="266"/>
      <c r="R1280" s="266"/>
      <c r="S1280" s="266"/>
      <c r="T1280" s="266"/>
      <c r="U1280" s="266"/>
      <c r="V1280" s="267"/>
      <c r="W1280" s="263" t="s">
        <v>203</v>
      </c>
      <c r="X1280" s="321">
        <f>VLOOKUP(O1271,'1ここに記入'!$A$13:$M$246,12)</f>
        <v>0</v>
      </c>
    </row>
    <row r="1281" spans="2:24" ht="15" customHeight="1">
      <c r="B1281" s="264"/>
      <c r="C1281" s="268"/>
      <c r="D1281" s="269"/>
      <c r="E1281" s="269"/>
      <c r="F1281" s="269"/>
      <c r="G1281" s="269"/>
      <c r="H1281" s="269"/>
      <c r="I1281" s="270"/>
      <c r="J1281" s="264"/>
      <c r="K1281" s="322"/>
      <c r="L1281" s="34"/>
      <c r="M1281" s="160"/>
      <c r="N1281" s="36"/>
      <c r="O1281" s="264"/>
      <c r="P1281" s="268"/>
      <c r="Q1281" s="269"/>
      <c r="R1281" s="269"/>
      <c r="S1281" s="269"/>
      <c r="T1281" s="269"/>
      <c r="U1281" s="269"/>
      <c r="V1281" s="270"/>
      <c r="W1281" s="264"/>
      <c r="X1281" s="322"/>
    </row>
    <row r="1282" spans="2:24" ht="15" customHeight="1">
      <c r="B1282" s="264"/>
      <c r="C1282" s="268"/>
      <c r="D1282" s="269"/>
      <c r="E1282" s="269"/>
      <c r="F1282" s="269"/>
      <c r="G1282" s="269"/>
      <c r="H1282" s="269"/>
      <c r="I1282" s="270"/>
      <c r="J1282" s="264"/>
      <c r="K1282" s="322"/>
      <c r="L1282" s="130"/>
      <c r="M1282" s="161"/>
      <c r="N1282" s="38"/>
      <c r="O1282" s="264"/>
      <c r="P1282" s="268"/>
      <c r="Q1282" s="269"/>
      <c r="R1282" s="269"/>
      <c r="S1282" s="269"/>
      <c r="T1282" s="269"/>
      <c r="U1282" s="269"/>
      <c r="V1282" s="270"/>
      <c r="W1282" s="264"/>
      <c r="X1282" s="322"/>
    </row>
    <row r="1283" spans="2:24" ht="15" customHeight="1">
      <c r="B1283" s="264"/>
      <c r="C1283" s="268"/>
      <c r="D1283" s="269"/>
      <c r="E1283" s="269"/>
      <c r="F1283" s="269"/>
      <c r="G1283" s="269"/>
      <c r="H1283" s="269"/>
      <c r="I1283" s="270"/>
      <c r="J1283" s="264"/>
      <c r="K1283" s="322"/>
      <c r="L1283" s="130"/>
      <c r="M1283" s="161"/>
      <c r="N1283" s="38"/>
      <c r="O1283" s="264"/>
      <c r="P1283" s="268"/>
      <c r="Q1283" s="269"/>
      <c r="R1283" s="269"/>
      <c r="S1283" s="269"/>
      <c r="T1283" s="269"/>
      <c r="U1283" s="269"/>
      <c r="V1283" s="270"/>
      <c r="W1283" s="264"/>
      <c r="X1283" s="322"/>
    </row>
    <row r="1284" spans="2:24" ht="15" customHeight="1">
      <c r="B1284" s="271" t="s">
        <v>1881</v>
      </c>
      <c r="C1284" s="268">
        <f>VLOOKUP(B1271,'1ここに記入'!$A$13:$M$246,11)</f>
        <v>0</v>
      </c>
      <c r="D1284" s="269"/>
      <c r="E1284" s="269"/>
      <c r="F1284" s="269"/>
      <c r="G1284" s="269"/>
      <c r="H1284" s="269"/>
      <c r="I1284" s="270"/>
      <c r="J1284" s="264"/>
      <c r="K1284" s="322"/>
      <c r="L1284" s="130"/>
      <c r="M1284" s="161"/>
      <c r="N1284" s="38"/>
      <c r="O1284" s="271" t="s">
        <v>1881</v>
      </c>
      <c r="P1284" s="268">
        <f>VLOOKUP(O1271,'1ここに記入'!$A$13:$M$246,11)</f>
        <v>0</v>
      </c>
      <c r="Q1284" s="269"/>
      <c r="R1284" s="269"/>
      <c r="S1284" s="269"/>
      <c r="T1284" s="269"/>
      <c r="U1284" s="269"/>
      <c r="V1284" s="270"/>
      <c r="W1284" s="264"/>
      <c r="X1284" s="322"/>
    </row>
    <row r="1285" spans="2:24" ht="15" customHeight="1">
      <c r="B1285" s="271"/>
      <c r="C1285" s="268"/>
      <c r="D1285" s="269"/>
      <c r="E1285" s="269"/>
      <c r="F1285" s="269"/>
      <c r="G1285" s="269"/>
      <c r="H1285" s="269"/>
      <c r="I1285" s="270"/>
      <c r="J1285" s="264"/>
      <c r="K1285" s="322"/>
      <c r="L1285" s="130"/>
      <c r="M1285" s="161"/>
      <c r="N1285" s="38"/>
      <c r="O1285" s="271"/>
      <c r="P1285" s="268"/>
      <c r="Q1285" s="269"/>
      <c r="R1285" s="269"/>
      <c r="S1285" s="269"/>
      <c r="T1285" s="269"/>
      <c r="U1285" s="269"/>
      <c r="V1285" s="270"/>
      <c r="W1285" s="264"/>
      <c r="X1285" s="322"/>
    </row>
    <row r="1286" spans="2:24" ht="15" customHeight="1">
      <c r="B1286" s="271"/>
      <c r="C1286" s="268"/>
      <c r="D1286" s="269"/>
      <c r="E1286" s="269"/>
      <c r="F1286" s="269"/>
      <c r="G1286" s="269"/>
      <c r="H1286" s="269"/>
      <c r="I1286" s="270"/>
      <c r="J1286" s="264"/>
      <c r="K1286" s="322"/>
      <c r="L1286" s="130"/>
      <c r="M1286" s="161"/>
      <c r="N1286" s="38"/>
      <c r="O1286" s="271"/>
      <c r="P1286" s="268"/>
      <c r="Q1286" s="269"/>
      <c r="R1286" s="269"/>
      <c r="S1286" s="269"/>
      <c r="T1286" s="269"/>
      <c r="U1286" s="269"/>
      <c r="V1286" s="270"/>
      <c r="W1286" s="264"/>
      <c r="X1286" s="322"/>
    </row>
    <row r="1287" spans="2:24" ht="15" customHeight="1" thickBot="1">
      <c r="B1287" s="272"/>
      <c r="C1287" s="273"/>
      <c r="D1287" s="274"/>
      <c r="E1287" s="274"/>
      <c r="F1287" s="274"/>
      <c r="G1287" s="274"/>
      <c r="H1287" s="274"/>
      <c r="I1287" s="275"/>
      <c r="J1287" s="288"/>
      <c r="K1287" s="323"/>
      <c r="L1287" s="130"/>
      <c r="M1287" s="161"/>
      <c r="N1287" s="38"/>
      <c r="O1287" s="272"/>
      <c r="P1287" s="273"/>
      <c r="Q1287" s="274"/>
      <c r="R1287" s="274"/>
      <c r="S1287" s="274"/>
      <c r="T1287" s="274"/>
      <c r="U1287" s="274"/>
      <c r="V1287" s="275"/>
      <c r="W1287" s="288"/>
      <c r="X1287" s="323"/>
    </row>
    <row r="1288" spans="2:24" ht="15" customHeight="1">
      <c r="B1288" s="263" t="s">
        <v>163</v>
      </c>
      <c r="C1288" s="276">
        <f>VLOOKUP(B1271,'1ここに記入'!$A$13:$M$246,5)</f>
        <v>0</v>
      </c>
      <c r="D1288" s="279" t="str">
        <f>VLOOKUP(B1271,'1ここに記入'!$A$13:$M$246,6)</f>
        <v>　</v>
      </c>
      <c r="E1288" s="282" t="s">
        <v>164</v>
      </c>
      <c r="F1288" s="276">
        <f>VLOOKUP(B1271,'1ここに記入'!$A$13:$M$246,8)</f>
        <v>0</v>
      </c>
      <c r="G1288" s="285" t="e">
        <f>VLOOKUP(F1282,'1ここに記入'!$A$13:$M$246,2)</f>
        <v>#N/A</v>
      </c>
      <c r="H1288" s="285" t="e">
        <f>VLOOKUP(G1282,'1ここに記入'!$A$13:$M$246,2)</f>
        <v>#N/A</v>
      </c>
      <c r="I1288" s="285" t="e">
        <f>VLOOKUP(H1282,'1ここに記入'!$A$13:$M$246,2)</f>
        <v>#N/A</v>
      </c>
      <c r="J1288" s="285" t="e">
        <f>VLOOKUP(I1282,'1ここに記入'!$A$13:$M$246,2)</f>
        <v>#N/A</v>
      </c>
      <c r="K1288" s="279" t="e">
        <f>VLOOKUP(J1282,'1ここに記入'!$A$13:$M$246,2)</f>
        <v>#N/A</v>
      </c>
      <c r="L1288" s="98"/>
      <c r="M1288" s="159"/>
      <c r="N1288" s="99"/>
      <c r="O1288" s="263" t="s">
        <v>163</v>
      </c>
      <c r="P1288" s="276">
        <f>VLOOKUP(O1271,'1ここに記入'!$A$13:$M$246,5)</f>
        <v>0</v>
      </c>
      <c r="Q1288" s="279" t="str">
        <f>VLOOKUP(O1271,'1ここに記入'!$A$13:$M$246,6)</f>
        <v>　</v>
      </c>
      <c r="R1288" s="282" t="s">
        <v>164</v>
      </c>
      <c r="S1288" s="276">
        <f>VLOOKUP(O1271,'1ここに記入'!$A$13:$M$246,8)</f>
        <v>0</v>
      </c>
      <c r="T1288" s="285" t="e">
        <f>VLOOKUP(S1282,'1ここに記入'!$A$13:$M$246,2)</f>
        <v>#N/A</v>
      </c>
      <c r="U1288" s="285" t="e">
        <f>VLOOKUP(T1282,'1ここに記入'!$A$13:$M$246,2)</f>
        <v>#N/A</v>
      </c>
      <c r="V1288" s="285" t="e">
        <f>VLOOKUP(U1282,'1ここに記入'!$A$13:$M$246,2)</f>
        <v>#N/A</v>
      </c>
      <c r="W1288" s="285" t="e">
        <f>VLOOKUP(V1282,'1ここに記入'!$A$13:$M$246,2)</f>
        <v>#N/A</v>
      </c>
      <c r="X1288" s="279" t="e">
        <f>VLOOKUP(W1282,'1ここに記入'!$A$13:$M$246,2)</f>
        <v>#N/A</v>
      </c>
    </row>
    <row r="1289" spans="2:24" ht="15" customHeight="1">
      <c r="B1289" s="264"/>
      <c r="C1289" s="277"/>
      <c r="D1289" s="280"/>
      <c r="E1289" s="283"/>
      <c r="F1289" s="277"/>
      <c r="G1289" s="286"/>
      <c r="H1289" s="286"/>
      <c r="I1289" s="286"/>
      <c r="J1289" s="286"/>
      <c r="K1289" s="280"/>
      <c r="L1289" s="98"/>
      <c r="M1289" s="159"/>
      <c r="N1289" s="99"/>
      <c r="O1289" s="264"/>
      <c r="P1289" s="277"/>
      <c r="Q1289" s="280"/>
      <c r="R1289" s="283"/>
      <c r="S1289" s="277"/>
      <c r="T1289" s="286"/>
      <c r="U1289" s="286"/>
      <c r="V1289" s="286"/>
      <c r="W1289" s="286"/>
      <c r="X1289" s="280"/>
    </row>
    <row r="1290" spans="2:24" ht="15" customHeight="1">
      <c r="B1290" s="264"/>
      <c r="C1290" s="277"/>
      <c r="D1290" s="280"/>
      <c r="E1290" s="283"/>
      <c r="F1290" s="277"/>
      <c r="G1290" s="286"/>
      <c r="H1290" s="286"/>
      <c r="I1290" s="286"/>
      <c r="J1290" s="286"/>
      <c r="K1290" s="280"/>
      <c r="L1290" s="98"/>
      <c r="M1290" s="159"/>
      <c r="N1290" s="99"/>
      <c r="O1290" s="264"/>
      <c r="P1290" s="277"/>
      <c r="Q1290" s="280"/>
      <c r="R1290" s="283"/>
      <c r="S1290" s="277"/>
      <c r="T1290" s="286"/>
      <c r="U1290" s="286"/>
      <c r="V1290" s="286"/>
      <c r="W1290" s="286"/>
      <c r="X1290" s="280"/>
    </row>
    <row r="1291" spans="2:24" ht="15" customHeight="1" thickBot="1">
      <c r="B1291" s="288"/>
      <c r="C1291" s="278"/>
      <c r="D1291" s="281"/>
      <c r="E1291" s="284"/>
      <c r="F1291" s="278"/>
      <c r="G1291" s="287"/>
      <c r="H1291" s="286"/>
      <c r="I1291" s="286"/>
      <c r="J1291" s="286"/>
      <c r="K1291" s="280"/>
      <c r="L1291" s="98"/>
      <c r="M1291" s="159"/>
      <c r="N1291" s="99"/>
      <c r="O1291" s="288"/>
      <c r="P1291" s="278"/>
      <c r="Q1291" s="281"/>
      <c r="R1291" s="284"/>
      <c r="S1291" s="278"/>
      <c r="T1291" s="287"/>
      <c r="U1291" s="286"/>
      <c r="V1291" s="286"/>
      <c r="W1291" s="286"/>
      <c r="X1291" s="280"/>
    </row>
    <row r="1292" spans="2:24" ht="15" customHeight="1" thickTop="1">
      <c r="B1292" s="263" t="s">
        <v>165</v>
      </c>
      <c r="C1292" s="293">
        <f>VLOOKUP(B1271,'1ここに記入'!$A$13:$M$246,9)</f>
        <v>0</v>
      </c>
      <c r="D1292" s="294" t="e">
        <f>VLOOKUP(C1290,'1ここに記入'!$A$13:$M$246,2)</f>
        <v>#N/A</v>
      </c>
      <c r="E1292" s="294" t="e">
        <f>VLOOKUP(D1290,'1ここに記入'!$A$13:$M$246,2)</f>
        <v>#N/A</v>
      </c>
      <c r="F1292" s="294" t="e">
        <f>VLOOKUP(E1290,'1ここに記入'!$A$13:$M$246,2)</f>
        <v>#N/A</v>
      </c>
      <c r="G1292" s="302" t="e">
        <f>VLOOKUP(F1290,'1ここに記入'!$A$13:$M$246,2)</f>
        <v>#N/A</v>
      </c>
      <c r="H1292" s="305" t="s">
        <v>167</v>
      </c>
      <c r="I1292" s="308">
        <f>'1ここに記入'!$G$9</f>
        <v>0</v>
      </c>
      <c r="J1292" s="309"/>
      <c r="K1292" s="310"/>
      <c r="L1292" s="102"/>
      <c r="M1292" s="162"/>
      <c r="N1292" s="103"/>
      <c r="O1292" s="263" t="s">
        <v>165</v>
      </c>
      <c r="P1292" s="293">
        <f>VLOOKUP(O1271,'1ここに記入'!$A$13:$M$246,9)</f>
        <v>0</v>
      </c>
      <c r="Q1292" s="294" t="e">
        <f>VLOOKUP(P1290,'1ここに記入'!$A$13:$M$246,2)</f>
        <v>#N/A</v>
      </c>
      <c r="R1292" s="294" t="e">
        <f>VLOOKUP(Q1290,'1ここに記入'!$A$13:$M$246,2)</f>
        <v>#N/A</v>
      </c>
      <c r="S1292" s="294" t="e">
        <f>VLOOKUP(R1290,'1ここに記入'!$A$13:$M$246,2)</f>
        <v>#N/A</v>
      </c>
      <c r="T1292" s="302" t="e">
        <f>VLOOKUP(S1290,'1ここに記入'!$A$13:$M$246,2)</f>
        <v>#N/A</v>
      </c>
      <c r="U1292" s="305" t="s">
        <v>167</v>
      </c>
      <c r="V1292" s="308">
        <f>'1ここに記入'!$G$9</f>
        <v>0</v>
      </c>
      <c r="W1292" s="309"/>
      <c r="X1292" s="310"/>
    </row>
    <row r="1293" spans="2:24" ht="15" customHeight="1">
      <c r="B1293" s="264"/>
      <c r="C1293" s="296"/>
      <c r="D1293" s="297"/>
      <c r="E1293" s="297"/>
      <c r="F1293" s="297"/>
      <c r="G1293" s="303"/>
      <c r="H1293" s="306"/>
      <c r="I1293" s="311"/>
      <c r="J1293" s="312"/>
      <c r="K1293" s="313"/>
      <c r="L1293" s="102"/>
      <c r="M1293" s="162"/>
      <c r="N1293" s="103"/>
      <c r="O1293" s="264"/>
      <c r="P1293" s="296"/>
      <c r="Q1293" s="297"/>
      <c r="R1293" s="297"/>
      <c r="S1293" s="297"/>
      <c r="T1293" s="303"/>
      <c r="U1293" s="306"/>
      <c r="V1293" s="311"/>
      <c r="W1293" s="312"/>
      <c r="X1293" s="313"/>
    </row>
    <row r="1294" spans="2:24" ht="15" customHeight="1" thickBot="1">
      <c r="B1294" s="288"/>
      <c r="C1294" s="299"/>
      <c r="D1294" s="300"/>
      <c r="E1294" s="300"/>
      <c r="F1294" s="300"/>
      <c r="G1294" s="304"/>
      <c r="H1294" s="306"/>
      <c r="I1294" s="311"/>
      <c r="J1294" s="312"/>
      <c r="K1294" s="313"/>
      <c r="L1294" s="102"/>
      <c r="M1294" s="162"/>
      <c r="N1294" s="103"/>
      <c r="O1294" s="288"/>
      <c r="P1294" s="299"/>
      <c r="Q1294" s="300"/>
      <c r="R1294" s="300"/>
      <c r="S1294" s="300"/>
      <c r="T1294" s="304"/>
      <c r="U1294" s="306"/>
      <c r="V1294" s="311"/>
      <c r="W1294" s="312"/>
      <c r="X1294" s="313"/>
    </row>
    <row r="1295" spans="2:24" ht="15" customHeight="1" thickBot="1">
      <c r="B1295" s="317" t="s">
        <v>166</v>
      </c>
      <c r="C1295" s="317"/>
      <c r="D1295" s="317"/>
      <c r="E1295" s="317"/>
      <c r="F1295" s="317"/>
      <c r="G1295" s="318"/>
      <c r="H1295" s="307"/>
      <c r="I1295" s="314"/>
      <c r="J1295" s="315"/>
      <c r="K1295" s="316"/>
      <c r="L1295" s="102"/>
      <c r="M1295" s="163"/>
      <c r="N1295" s="41"/>
      <c r="O1295" s="317" t="s">
        <v>166</v>
      </c>
      <c r="P1295" s="317"/>
      <c r="Q1295" s="317"/>
      <c r="R1295" s="317"/>
      <c r="S1295" s="317"/>
      <c r="T1295" s="318"/>
      <c r="U1295" s="307"/>
      <c r="V1295" s="314"/>
      <c r="W1295" s="315"/>
      <c r="X1295" s="316"/>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324" t="s">
        <v>1982</v>
      </c>
      <c r="C1298" s="324"/>
      <c r="D1298" s="324"/>
      <c r="E1298" s="324"/>
      <c r="F1298" s="324"/>
      <c r="G1298" s="324"/>
      <c r="H1298" s="324"/>
      <c r="I1298" s="324"/>
      <c r="J1298" s="324"/>
      <c r="K1298" s="324"/>
      <c r="L1298" s="156"/>
      <c r="M1298" s="164"/>
      <c r="N1298" s="156"/>
      <c r="O1298" s="324" t="s">
        <v>1982</v>
      </c>
      <c r="P1298" s="324"/>
      <c r="Q1298" s="324"/>
      <c r="R1298" s="324"/>
      <c r="S1298" s="324"/>
      <c r="T1298" s="324"/>
      <c r="U1298" s="324"/>
      <c r="V1298" s="324"/>
      <c r="W1298" s="324"/>
      <c r="X1298" s="324"/>
    </row>
    <row r="1299" spans="2:25" ht="15" customHeight="1">
      <c r="B1299" s="132"/>
      <c r="C1299" s="319" t="str">
        <f>'1ここに記入'!$B$3&amp;"県教美展　特選確認票"</f>
        <v>第72回県教美展　特選確認票</v>
      </c>
      <c r="D1299" s="319"/>
      <c r="E1299" s="319"/>
      <c r="F1299" s="319"/>
      <c r="G1299" s="319"/>
      <c r="H1299" s="319"/>
      <c r="I1299" s="319"/>
      <c r="J1299" s="319"/>
      <c r="K1299" s="319"/>
      <c r="L1299" s="104"/>
      <c r="M1299" s="157"/>
      <c r="N1299" s="104"/>
      <c r="O1299" s="132"/>
      <c r="P1299" s="319" t="str">
        <f>'1ここに記入'!$B$3&amp;"県教美展　特選確認票"</f>
        <v>第72回県教美展　特選確認票</v>
      </c>
      <c r="Q1299" s="319"/>
      <c r="R1299" s="319"/>
      <c r="S1299" s="319"/>
      <c r="T1299" s="319"/>
      <c r="U1299" s="319"/>
      <c r="V1299" s="319"/>
      <c r="W1299" s="319"/>
      <c r="X1299" s="319"/>
    </row>
    <row r="1300" spans="2:25" ht="15" customHeight="1" thickBot="1">
      <c r="B1300" s="165"/>
      <c r="C1300" s="320"/>
      <c r="D1300" s="320"/>
      <c r="E1300" s="320"/>
      <c r="F1300" s="320"/>
      <c r="G1300" s="320"/>
      <c r="H1300" s="320"/>
      <c r="I1300" s="320"/>
      <c r="J1300" s="320"/>
      <c r="K1300" s="320"/>
      <c r="L1300" s="104"/>
      <c r="M1300" s="157"/>
      <c r="N1300" s="104"/>
      <c r="O1300" s="165"/>
      <c r="P1300" s="320"/>
      <c r="Q1300" s="320"/>
      <c r="R1300" s="320"/>
      <c r="S1300" s="320"/>
      <c r="T1300" s="320"/>
      <c r="U1300" s="320"/>
      <c r="V1300" s="320"/>
      <c r="W1300" s="320"/>
      <c r="X1300" s="320"/>
    </row>
    <row r="1301" spans="2:25" ht="15" customHeight="1" thickTop="1" thickBot="1">
      <c r="B1301" s="144" t="s">
        <v>157</v>
      </c>
      <c r="C1301" s="289">
        <f>VLOOKUP(B1271,'1ここに記入'!$A$13:$M$246,2)</f>
        <v>0</v>
      </c>
      <c r="D1301" s="289">
        <f>VLOOKUP(B1271,'1ここに記入'!$A$13:$M$246,3)</f>
        <v>0</v>
      </c>
      <c r="E1301" s="289">
        <f>VLOOKUP(B1271,'1ここに記入'!$A$13:$M$246,4)</f>
        <v>0</v>
      </c>
      <c r="F1301" s="289">
        <f>VLOOKUP(B1271,'1ここに記入'!$A$13:$M$246,5)</f>
        <v>0</v>
      </c>
      <c r="G1301" s="289" t="str">
        <f>VLOOKUP(B1271,'1ここに記入'!$A$13:$M$246,13)</f>
        <v>00</v>
      </c>
      <c r="H1301" s="290" t="e">
        <f>'1ここに記入'!$H$10</f>
        <v>#N/A</v>
      </c>
      <c r="I1301" s="291"/>
      <c r="J1301" s="291"/>
      <c r="K1301" s="292" t="s">
        <v>158</v>
      </c>
      <c r="L1301" s="104"/>
      <c r="M1301" s="157"/>
      <c r="N1301" s="104"/>
      <c r="O1301" s="144" t="s">
        <v>157</v>
      </c>
      <c r="P1301" s="289">
        <f>VLOOKUP(O1271,'1ここに記入'!$A$13:$M$246,2)</f>
        <v>0</v>
      </c>
      <c r="Q1301" s="289">
        <f>VLOOKUP(O1271,'1ここに記入'!$A$13:$M$246,3)</f>
        <v>0</v>
      </c>
      <c r="R1301" s="289">
        <f>VLOOKUP(O1271,'1ここに記入'!$A$13:$M$246,4)</f>
        <v>0</v>
      </c>
      <c r="S1301" s="289">
        <f>VLOOKUP(O1271,'1ここに記入'!$A$13:$M$246,5)</f>
        <v>0</v>
      </c>
      <c r="T1301" s="289" t="str">
        <f>VLOOKUP(O1271,'1ここに記入'!$A$13:$M$246,13)</f>
        <v>00</v>
      </c>
      <c r="U1301" s="290" t="e">
        <f>'1ここに記入'!$H$10</f>
        <v>#N/A</v>
      </c>
      <c r="V1301" s="291"/>
      <c r="W1301" s="291"/>
      <c r="X1301" s="292" t="s">
        <v>158</v>
      </c>
    </row>
    <row r="1302" spans="2:25" ht="15" customHeight="1" thickTop="1" thickBot="1">
      <c r="B1302" s="145"/>
      <c r="C1302" s="289"/>
      <c r="D1302" s="289"/>
      <c r="E1302" s="289"/>
      <c r="F1302" s="289"/>
      <c r="G1302" s="289"/>
      <c r="H1302" s="290"/>
      <c r="I1302" s="291"/>
      <c r="J1302" s="291"/>
      <c r="K1302" s="292"/>
      <c r="L1302" s="104"/>
      <c r="M1302" s="157"/>
      <c r="N1302" s="104"/>
      <c r="O1302" s="145"/>
      <c r="P1302" s="289"/>
      <c r="Q1302" s="289"/>
      <c r="R1302" s="289"/>
      <c r="S1302" s="289"/>
      <c r="T1302" s="289"/>
      <c r="U1302" s="290"/>
      <c r="V1302" s="291"/>
      <c r="W1302" s="291"/>
      <c r="X1302" s="292"/>
    </row>
    <row r="1303" spans="2:25" ht="15" customHeight="1" thickTop="1" thickBot="1">
      <c r="B1303" s="146" t="s">
        <v>159</v>
      </c>
      <c r="C1303" s="289"/>
      <c r="D1303" s="289"/>
      <c r="E1303" s="289"/>
      <c r="F1303" s="289"/>
      <c r="G1303" s="289"/>
      <c r="H1303" s="290"/>
      <c r="I1303" s="291"/>
      <c r="J1303" s="291"/>
      <c r="K1303" s="292"/>
      <c r="L1303" s="104"/>
      <c r="M1303" s="157"/>
      <c r="N1303" s="104"/>
      <c r="O1303" s="146" t="s">
        <v>159</v>
      </c>
      <c r="P1303" s="289"/>
      <c r="Q1303" s="289"/>
      <c r="R1303" s="289"/>
      <c r="S1303" s="289"/>
      <c r="T1303" s="289"/>
      <c r="U1303" s="290"/>
      <c r="V1303" s="291"/>
      <c r="W1303" s="291"/>
      <c r="X1303" s="292"/>
    </row>
    <row r="1304" spans="2:25" ht="15" customHeight="1" thickTop="1">
      <c r="B1304" s="263" t="s">
        <v>160</v>
      </c>
      <c r="C1304" s="276" t="e">
        <f>'1ここに記入'!$G$10</f>
        <v>#N/A</v>
      </c>
      <c r="D1304" s="285"/>
      <c r="E1304" s="279"/>
      <c r="F1304" s="263" t="s">
        <v>161</v>
      </c>
      <c r="G1304" s="293" t="e">
        <f>'1ここに記入'!$I$10</f>
        <v>#N/A</v>
      </c>
      <c r="H1304" s="294"/>
      <c r="I1304" s="294"/>
      <c r="J1304" s="294"/>
      <c r="K1304" s="295"/>
      <c r="L1304" s="100"/>
      <c r="M1304" s="159"/>
      <c r="N1304" s="99"/>
      <c r="O1304" s="263" t="s">
        <v>160</v>
      </c>
      <c r="P1304" s="276" t="e">
        <f>'1ここに記入'!$G$10</f>
        <v>#N/A</v>
      </c>
      <c r="Q1304" s="285"/>
      <c r="R1304" s="279"/>
      <c r="S1304" s="263" t="s">
        <v>161</v>
      </c>
      <c r="T1304" s="293" t="e">
        <f>'1ここに記入'!$I$10</f>
        <v>#N/A</v>
      </c>
      <c r="U1304" s="294"/>
      <c r="V1304" s="294"/>
      <c r="W1304" s="294"/>
      <c r="X1304" s="295"/>
      <c r="Y1304" s="143"/>
    </row>
    <row r="1305" spans="2:25" ht="15" customHeight="1">
      <c r="B1305" s="264"/>
      <c r="C1305" s="277"/>
      <c r="D1305" s="286"/>
      <c r="E1305" s="280"/>
      <c r="F1305" s="264"/>
      <c r="G1305" s="296"/>
      <c r="H1305" s="297"/>
      <c r="I1305" s="297"/>
      <c r="J1305" s="297"/>
      <c r="K1305" s="298"/>
      <c r="L1305" s="101"/>
      <c r="M1305" s="159"/>
      <c r="N1305" s="99"/>
      <c r="O1305" s="264"/>
      <c r="P1305" s="277"/>
      <c r="Q1305" s="286"/>
      <c r="R1305" s="280"/>
      <c r="S1305" s="264"/>
      <c r="T1305" s="296"/>
      <c r="U1305" s="297"/>
      <c r="V1305" s="297"/>
      <c r="W1305" s="297"/>
      <c r="X1305" s="298"/>
      <c r="Y1305" s="143"/>
    </row>
    <row r="1306" spans="2:25" ht="15" customHeight="1" thickBot="1">
      <c r="B1306" s="288"/>
      <c r="C1306" s="278"/>
      <c r="D1306" s="287"/>
      <c r="E1306" s="281"/>
      <c r="F1306" s="288"/>
      <c r="G1306" s="299"/>
      <c r="H1306" s="300"/>
      <c r="I1306" s="300"/>
      <c r="J1306" s="300"/>
      <c r="K1306" s="301"/>
      <c r="L1306" s="101"/>
      <c r="M1306" s="159"/>
      <c r="N1306" s="99"/>
      <c r="O1306" s="288"/>
      <c r="P1306" s="278"/>
      <c r="Q1306" s="287"/>
      <c r="R1306" s="281"/>
      <c r="S1306" s="288"/>
      <c r="T1306" s="299"/>
      <c r="U1306" s="300"/>
      <c r="V1306" s="300"/>
      <c r="W1306" s="300"/>
      <c r="X1306" s="301"/>
      <c r="Y1306" s="143"/>
    </row>
    <row r="1307" spans="2:25" ht="15" customHeight="1">
      <c r="B1307" s="263" t="s">
        <v>162</v>
      </c>
      <c r="C1307" s="265">
        <f>VLOOKUP(B1271,'1ここに記入'!$A$13:$M$246,10)</f>
        <v>0</v>
      </c>
      <c r="D1307" s="266"/>
      <c r="E1307" s="266"/>
      <c r="F1307" s="266"/>
      <c r="G1307" s="266"/>
      <c r="H1307" s="266"/>
      <c r="I1307" s="266"/>
      <c r="J1307" s="266"/>
      <c r="K1307" s="267"/>
      <c r="L1307" s="34"/>
      <c r="M1307" s="160"/>
      <c r="N1307" s="36"/>
      <c r="O1307" s="263" t="s">
        <v>162</v>
      </c>
      <c r="P1307" s="265">
        <f>VLOOKUP(O1271,'1ここに記入'!$A$13:$M$246,10)</f>
        <v>0</v>
      </c>
      <c r="Q1307" s="266"/>
      <c r="R1307" s="266"/>
      <c r="S1307" s="266"/>
      <c r="T1307" s="266"/>
      <c r="U1307" s="266"/>
      <c r="V1307" s="266"/>
      <c r="W1307" s="266"/>
      <c r="X1307" s="267"/>
      <c r="Y1307" s="143"/>
    </row>
    <row r="1308" spans="2:25" ht="15" customHeight="1">
      <c r="B1308" s="264"/>
      <c r="C1308" s="268"/>
      <c r="D1308" s="269"/>
      <c r="E1308" s="269"/>
      <c r="F1308" s="269"/>
      <c r="G1308" s="269"/>
      <c r="H1308" s="269"/>
      <c r="I1308" s="269"/>
      <c r="J1308" s="269"/>
      <c r="K1308" s="270"/>
      <c r="L1308" s="130"/>
      <c r="M1308" s="161"/>
      <c r="N1308" s="38"/>
      <c r="O1308" s="264"/>
      <c r="P1308" s="268"/>
      <c r="Q1308" s="269"/>
      <c r="R1308" s="269"/>
      <c r="S1308" s="269"/>
      <c r="T1308" s="269"/>
      <c r="U1308" s="269"/>
      <c r="V1308" s="269"/>
      <c r="W1308" s="269"/>
      <c r="X1308" s="270"/>
      <c r="Y1308" s="143"/>
    </row>
    <row r="1309" spans="2:25" ht="15" customHeight="1">
      <c r="B1309" s="264"/>
      <c r="C1309" s="268"/>
      <c r="D1309" s="269"/>
      <c r="E1309" s="269"/>
      <c r="F1309" s="269"/>
      <c r="G1309" s="269"/>
      <c r="H1309" s="269"/>
      <c r="I1309" s="269"/>
      <c r="J1309" s="269"/>
      <c r="K1309" s="270"/>
      <c r="L1309" s="130"/>
      <c r="M1309" s="161"/>
      <c r="N1309" s="38"/>
      <c r="O1309" s="264"/>
      <c r="P1309" s="268"/>
      <c r="Q1309" s="269"/>
      <c r="R1309" s="269"/>
      <c r="S1309" s="269"/>
      <c r="T1309" s="269"/>
      <c r="U1309" s="269"/>
      <c r="V1309" s="269"/>
      <c r="W1309" s="269"/>
      <c r="X1309" s="270"/>
      <c r="Y1309" s="143"/>
    </row>
    <row r="1310" spans="2:25" ht="15" customHeight="1">
      <c r="B1310" s="271" t="s">
        <v>1881</v>
      </c>
      <c r="C1310" s="268">
        <f>VLOOKUP(B1271,'1ここに記入'!$A$13:$M$246,11)</f>
        <v>0</v>
      </c>
      <c r="D1310" s="269"/>
      <c r="E1310" s="269"/>
      <c r="F1310" s="269"/>
      <c r="G1310" s="269"/>
      <c r="H1310" s="269"/>
      <c r="I1310" s="269"/>
      <c r="J1310" s="269"/>
      <c r="K1310" s="270"/>
      <c r="L1310" s="98"/>
      <c r="M1310" s="159"/>
      <c r="N1310" s="99"/>
      <c r="O1310" s="271" t="s">
        <v>1881</v>
      </c>
      <c r="P1310" s="268">
        <f>VLOOKUP(O1271,'1ここに記入'!$A$13:$M$246,11)</f>
        <v>0</v>
      </c>
      <c r="Q1310" s="269"/>
      <c r="R1310" s="269"/>
      <c r="S1310" s="269"/>
      <c r="T1310" s="269"/>
      <c r="U1310" s="269"/>
      <c r="V1310" s="269"/>
      <c r="W1310" s="269"/>
      <c r="X1310" s="270"/>
      <c r="Y1310" s="143"/>
    </row>
    <row r="1311" spans="2:25" ht="15" customHeight="1">
      <c r="B1311" s="271"/>
      <c r="C1311" s="268"/>
      <c r="D1311" s="269"/>
      <c r="E1311" s="269"/>
      <c r="F1311" s="269"/>
      <c r="G1311" s="269"/>
      <c r="H1311" s="269"/>
      <c r="I1311" s="269"/>
      <c r="J1311" s="269"/>
      <c r="K1311" s="270"/>
      <c r="L1311" s="98"/>
      <c r="M1311" s="159"/>
      <c r="N1311" s="99"/>
      <c r="O1311" s="271"/>
      <c r="P1311" s="268"/>
      <c r="Q1311" s="269"/>
      <c r="R1311" s="269"/>
      <c r="S1311" s="269"/>
      <c r="T1311" s="269"/>
      <c r="U1311" s="269"/>
      <c r="V1311" s="269"/>
      <c r="W1311" s="269"/>
      <c r="X1311" s="270"/>
      <c r="Y1311" s="143"/>
    </row>
    <row r="1312" spans="2:25" ht="15" customHeight="1" thickBot="1">
      <c r="B1312" s="272"/>
      <c r="C1312" s="273"/>
      <c r="D1312" s="274"/>
      <c r="E1312" s="274"/>
      <c r="F1312" s="274"/>
      <c r="G1312" s="274"/>
      <c r="H1312" s="274"/>
      <c r="I1312" s="274"/>
      <c r="J1312" s="274"/>
      <c r="K1312" s="275"/>
      <c r="L1312" s="98"/>
      <c r="M1312" s="159"/>
      <c r="N1312" s="99"/>
      <c r="O1312" s="272"/>
      <c r="P1312" s="273"/>
      <c r="Q1312" s="274"/>
      <c r="R1312" s="274"/>
      <c r="S1312" s="274"/>
      <c r="T1312" s="274"/>
      <c r="U1312" s="274"/>
      <c r="V1312" s="274"/>
      <c r="W1312" s="274"/>
      <c r="X1312" s="275"/>
      <c r="Y1312" s="143"/>
    </row>
    <row r="1313" spans="2:25" ht="15" customHeight="1">
      <c r="B1313" s="263" t="s">
        <v>163</v>
      </c>
      <c r="C1313" s="276">
        <f>VLOOKUP(B1271,'1ここに記入'!$A$13:$M$246,5)</f>
        <v>0</v>
      </c>
      <c r="D1313" s="279" t="str">
        <f>VLOOKUP(B1271,'1ここに記入'!$A$13:$M$246,6)</f>
        <v>　</v>
      </c>
      <c r="E1313" s="282" t="s">
        <v>164</v>
      </c>
      <c r="F1313" s="276">
        <f>VLOOKUP(B1271,'1ここに記入'!$A$13:$M$246,8)</f>
        <v>0</v>
      </c>
      <c r="G1313" s="285" t="e">
        <f>VLOOKUP(F1308,'1ここに記入'!$A$13:$M$246,2)</f>
        <v>#N/A</v>
      </c>
      <c r="H1313" s="285" t="e">
        <f>VLOOKUP(G1308,'1ここに記入'!$A$13:$M$246,2)</f>
        <v>#N/A</v>
      </c>
      <c r="I1313" s="285" t="e">
        <f>VLOOKUP(H1308,'1ここに記入'!$A$13:$M$246,2)</f>
        <v>#N/A</v>
      </c>
      <c r="J1313" s="285" t="e">
        <f>VLOOKUP(I1308,'1ここに記入'!$A$13:$M$246,2)</f>
        <v>#N/A</v>
      </c>
      <c r="K1313" s="279" t="e">
        <f>VLOOKUP(J1308,'1ここに記入'!$A$13:$M$246,2)</f>
        <v>#N/A</v>
      </c>
      <c r="L1313" s="102"/>
      <c r="M1313" s="162"/>
      <c r="N1313" s="103"/>
      <c r="O1313" s="263" t="s">
        <v>163</v>
      </c>
      <c r="P1313" s="276">
        <f>VLOOKUP(O1271,'1ここに記入'!$A$13:$M$246,5)</f>
        <v>0</v>
      </c>
      <c r="Q1313" s="279" t="str">
        <f>VLOOKUP(O1271,'1ここに記入'!$A$13:$M$246,6)</f>
        <v>　</v>
      </c>
      <c r="R1313" s="282" t="s">
        <v>164</v>
      </c>
      <c r="S1313" s="276">
        <f>VLOOKUP(O1271,'1ここに記入'!$A$13:$M$246,8)</f>
        <v>0</v>
      </c>
      <c r="T1313" s="285" t="e">
        <f>VLOOKUP(S1308,'1ここに記入'!$A$13:$M$246,2)</f>
        <v>#N/A</v>
      </c>
      <c r="U1313" s="285" t="e">
        <f>VLOOKUP(T1308,'1ここに記入'!$A$13:$M$246,2)</f>
        <v>#N/A</v>
      </c>
      <c r="V1313" s="285" t="e">
        <f>VLOOKUP(U1308,'1ここに記入'!$A$13:$M$246,2)</f>
        <v>#N/A</v>
      </c>
      <c r="W1313" s="285" t="e">
        <f>VLOOKUP(V1308,'1ここに記入'!$A$13:$M$246,2)</f>
        <v>#N/A</v>
      </c>
      <c r="X1313" s="279" t="e">
        <f>VLOOKUP(W1308,'1ここに記入'!$A$13:$M$246,2)</f>
        <v>#N/A</v>
      </c>
      <c r="Y1313" s="143"/>
    </row>
    <row r="1314" spans="2:25" ht="15" customHeight="1">
      <c r="B1314" s="264"/>
      <c r="C1314" s="277"/>
      <c r="D1314" s="280"/>
      <c r="E1314" s="283"/>
      <c r="F1314" s="277"/>
      <c r="G1314" s="286"/>
      <c r="H1314" s="286"/>
      <c r="I1314" s="286"/>
      <c r="J1314" s="286"/>
      <c r="K1314" s="280"/>
      <c r="L1314" s="102"/>
      <c r="M1314" s="162"/>
      <c r="N1314" s="103"/>
      <c r="O1314" s="264"/>
      <c r="P1314" s="277"/>
      <c r="Q1314" s="280"/>
      <c r="R1314" s="283"/>
      <c r="S1314" s="277"/>
      <c r="T1314" s="286"/>
      <c r="U1314" s="286"/>
      <c r="V1314" s="286"/>
      <c r="W1314" s="286"/>
      <c r="X1314" s="280"/>
      <c r="Y1314" s="143"/>
    </row>
    <row r="1315" spans="2:25" ht="15" customHeight="1" thickBot="1">
      <c r="B1315" s="288"/>
      <c r="C1315" s="278"/>
      <c r="D1315" s="281"/>
      <c r="E1315" s="284"/>
      <c r="F1315" s="278"/>
      <c r="G1315" s="287"/>
      <c r="H1315" s="287"/>
      <c r="I1315" s="287"/>
      <c r="J1315" s="287"/>
      <c r="K1315" s="281"/>
      <c r="L1315" s="102"/>
      <c r="M1315" s="162"/>
      <c r="N1315" s="103"/>
      <c r="O1315" s="288"/>
      <c r="P1315" s="278"/>
      <c r="Q1315" s="281"/>
      <c r="R1315" s="284"/>
      <c r="S1315" s="278"/>
      <c r="T1315" s="287"/>
      <c r="U1315" s="287"/>
      <c r="V1315" s="287"/>
      <c r="W1315" s="287"/>
      <c r="X1315" s="281"/>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20"/>
      <c r="E1317" s="320"/>
      <c r="F1317" s="320"/>
      <c r="G1317" s="320"/>
      <c r="H1317" s="320"/>
      <c r="I1317" s="320"/>
      <c r="J1317" s="320"/>
      <c r="K1317" s="320"/>
      <c r="L1317" s="104"/>
      <c r="M1317" s="157"/>
      <c r="N1317" s="104"/>
      <c r="O1317" s="117" t="s">
        <v>213</v>
      </c>
      <c r="P1317" s="325" t="str">
        <f>'1ここに記入'!$B$3&amp;"滋賀県教育美術展出品票"</f>
        <v>第72回滋賀県教育美術展出品票</v>
      </c>
      <c r="Q1317" s="320"/>
      <c r="R1317" s="320"/>
      <c r="S1317" s="320"/>
      <c r="T1317" s="320"/>
      <c r="U1317" s="320"/>
      <c r="V1317" s="320"/>
      <c r="W1317" s="320"/>
      <c r="X1317" s="320"/>
    </row>
    <row r="1318" spans="2:25" ht="15" customHeight="1">
      <c r="B1318" s="327">
        <v>57</v>
      </c>
      <c r="C1318" s="325"/>
      <c r="D1318" s="320"/>
      <c r="E1318" s="320"/>
      <c r="F1318" s="320"/>
      <c r="G1318" s="320"/>
      <c r="H1318" s="320"/>
      <c r="I1318" s="320"/>
      <c r="J1318" s="320"/>
      <c r="K1318" s="320"/>
      <c r="L1318" s="104"/>
      <c r="M1318" s="157"/>
      <c r="N1318" s="104"/>
      <c r="O1318" s="327">
        <v>58</v>
      </c>
      <c r="P1318" s="325"/>
      <c r="Q1318" s="320"/>
      <c r="R1318" s="320"/>
      <c r="S1318" s="320"/>
      <c r="T1318" s="320"/>
      <c r="U1318" s="320"/>
      <c r="V1318" s="320"/>
      <c r="W1318" s="320"/>
      <c r="X1318" s="320"/>
    </row>
    <row r="1319" spans="2:25" ht="15" customHeight="1" thickBot="1">
      <c r="B1319" s="328"/>
      <c r="C1319" s="325"/>
      <c r="D1319" s="320"/>
      <c r="E1319" s="320"/>
      <c r="F1319" s="320"/>
      <c r="G1319" s="320"/>
      <c r="H1319" s="326"/>
      <c r="I1319" s="326"/>
      <c r="J1319" s="326"/>
      <c r="K1319" s="326"/>
      <c r="L1319" s="104"/>
      <c r="M1319" s="157"/>
      <c r="N1319" s="104"/>
      <c r="O1319" s="328"/>
      <c r="P1319" s="325"/>
      <c r="Q1319" s="320"/>
      <c r="R1319" s="320"/>
      <c r="S1319" s="320"/>
      <c r="T1319" s="320"/>
      <c r="U1319" s="326"/>
      <c r="V1319" s="326"/>
      <c r="W1319" s="326"/>
      <c r="X1319" s="326"/>
    </row>
    <row r="1320" spans="2:25" ht="15" customHeight="1" thickTop="1" thickBot="1">
      <c r="B1320" s="144" t="s">
        <v>157</v>
      </c>
      <c r="C1320" s="289">
        <f>VLOOKUP(B1318,'1ここに記入'!$A$13:$M$246,2)</f>
        <v>0</v>
      </c>
      <c r="D1320" s="289">
        <f>VLOOKUP(B1318,'1ここに記入'!$A$13:$M$246,3)</f>
        <v>0</v>
      </c>
      <c r="E1320" s="289">
        <f>VLOOKUP(B1318,'1ここに記入'!$A$13:$M$246,4)</f>
        <v>0</v>
      </c>
      <c r="F1320" s="289">
        <f>VLOOKUP(B1318,'1ここに記入'!$A$13:$M$246,5)</f>
        <v>0</v>
      </c>
      <c r="G1320" s="289" t="str">
        <f>VLOOKUP(B1318,'1ここに記入'!$A$13:$M$246,13)</f>
        <v>00</v>
      </c>
      <c r="H1320" s="290" t="e">
        <f>'1ここに記入'!$H$10</f>
        <v>#N/A</v>
      </c>
      <c r="I1320" s="291"/>
      <c r="J1320" s="291"/>
      <c r="K1320" s="292" t="s">
        <v>158</v>
      </c>
      <c r="L1320" s="118"/>
      <c r="M1320" s="158"/>
      <c r="N1320" s="32"/>
      <c r="O1320" s="144" t="s">
        <v>157</v>
      </c>
      <c r="P1320" s="289">
        <f>VLOOKUP(O1318,'1ここに記入'!$A$13:$M$246,2)</f>
        <v>0</v>
      </c>
      <c r="Q1320" s="289">
        <f>VLOOKUP(O1318,'1ここに記入'!$A$13:$M$246,3)</f>
        <v>0</v>
      </c>
      <c r="R1320" s="289">
        <f>VLOOKUP(O1318,'1ここに記入'!$A$13:$M$246,4)</f>
        <v>0</v>
      </c>
      <c r="S1320" s="289">
        <f>VLOOKUP(O1318,'1ここに記入'!$A$13:$M$246,5)</f>
        <v>0</v>
      </c>
      <c r="T1320" s="289" t="str">
        <f>VLOOKUP(O1318,'1ここに記入'!$A$13:$M$246,13)</f>
        <v>00</v>
      </c>
      <c r="U1320" s="290" t="e">
        <f>'1ここに記入'!$H$10</f>
        <v>#N/A</v>
      </c>
      <c r="V1320" s="291"/>
      <c r="W1320" s="291"/>
      <c r="X1320" s="292" t="s">
        <v>158</v>
      </c>
    </row>
    <row r="1321" spans="2:25" ht="15" customHeight="1" thickTop="1" thickBot="1">
      <c r="B1321" s="145"/>
      <c r="C1321" s="289"/>
      <c r="D1321" s="289"/>
      <c r="E1321" s="289"/>
      <c r="F1321" s="289"/>
      <c r="G1321" s="289"/>
      <c r="H1321" s="290"/>
      <c r="I1321" s="291"/>
      <c r="J1321" s="291"/>
      <c r="K1321" s="292"/>
      <c r="L1321" s="118"/>
      <c r="M1321" s="158"/>
      <c r="N1321" s="32"/>
      <c r="O1321" s="145"/>
      <c r="P1321" s="289"/>
      <c r="Q1321" s="289"/>
      <c r="R1321" s="289"/>
      <c r="S1321" s="289"/>
      <c r="T1321" s="289"/>
      <c r="U1321" s="290"/>
      <c r="V1321" s="291"/>
      <c r="W1321" s="291"/>
      <c r="X1321" s="292"/>
    </row>
    <row r="1322" spans="2:25" ht="15" customHeight="1" thickTop="1" thickBot="1">
      <c r="B1322" s="146" t="s">
        <v>159</v>
      </c>
      <c r="C1322" s="289"/>
      <c r="D1322" s="289"/>
      <c r="E1322" s="289"/>
      <c r="F1322" s="289"/>
      <c r="G1322" s="289"/>
      <c r="H1322" s="290"/>
      <c r="I1322" s="291"/>
      <c r="J1322" s="291"/>
      <c r="K1322" s="292"/>
      <c r="L1322" s="118"/>
      <c r="M1322" s="158"/>
      <c r="N1322" s="32"/>
      <c r="O1322" s="146" t="s">
        <v>159</v>
      </c>
      <c r="P1322" s="289"/>
      <c r="Q1322" s="289"/>
      <c r="R1322" s="289"/>
      <c r="S1322" s="289"/>
      <c r="T1322" s="289"/>
      <c r="U1322" s="290"/>
      <c r="V1322" s="291"/>
      <c r="W1322" s="291"/>
      <c r="X1322" s="292"/>
    </row>
    <row r="1323" spans="2:25" ht="15" customHeight="1" thickTop="1">
      <c r="B1323" s="264" t="s">
        <v>160</v>
      </c>
      <c r="C1323" s="277" t="e">
        <f>'1ここに記入'!$G$10</f>
        <v>#N/A</v>
      </c>
      <c r="D1323" s="286"/>
      <c r="E1323" s="280"/>
      <c r="F1323" s="264" t="s">
        <v>161</v>
      </c>
      <c r="G1323" s="296" t="e">
        <f>'1ここに記入'!$I$10</f>
        <v>#N/A</v>
      </c>
      <c r="H1323" s="297"/>
      <c r="I1323" s="297"/>
      <c r="J1323" s="297"/>
      <c r="K1323" s="298"/>
      <c r="L1323" s="100"/>
      <c r="M1323" s="159"/>
      <c r="N1323" s="99"/>
      <c r="O1323" s="264" t="s">
        <v>160</v>
      </c>
      <c r="P1323" s="277" t="e">
        <f>'1ここに記入'!$G$10</f>
        <v>#N/A</v>
      </c>
      <c r="Q1323" s="286"/>
      <c r="R1323" s="280"/>
      <c r="S1323" s="264" t="s">
        <v>161</v>
      </c>
      <c r="T1323" s="296" t="e">
        <f>'1ここに記入'!$I$10</f>
        <v>#N/A</v>
      </c>
      <c r="U1323" s="297"/>
      <c r="V1323" s="297"/>
      <c r="W1323" s="297"/>
      <c r="X1323" s="298"/>
    </row>
    <row r="1324" spans="2:25" ht="15" customHeight="1">
      <c r="B1324" s="264"/>
      <c r="C1324" s="277"/>
      <c r="D1324" s="286"/>
      <c r="E1324" s="280"/>
      <c r="F1324" s="264"/>
      <c r="G1324" s="296"/>
      <c r="H1324" s="297"/>
      <c r="I1324" s="297"/>
      <c r="J1324" s="297"/>
      <c r="K1324" s="298"/>
      <c r="L1324" s="101"/>
      <c r="M1324" s="159"/>
      <c r="N1324" s="99"/>
      <c r="O1324" s="264"/>
      <c r="P1324" s="277"/>
      <c r="Q1324" s="286"/>
      <c r="R1324" s="280"/>
      <c r="S1324" s="264"/>
      <c r="T1324" s="296"/>
      <c r="U1324" s="297"/>
      <c r="V1324" s="297"/>
      <c r="W1324" s="297"/>
      <c r="X1324" s="298"/>
    </row>
    <row r="1325" spans="2:25" ht="15" customHeight="1">
      <c r="B1325" s="264"/>
      <c r="C1325" s="277"/>
      <c r="D1325" s="286"/>
      <c r="E1325" s="280"/>
      <c r="F1325" s="264"/>
      <c r="G1325" s="296"/>
      <c r="H1325" s="297"/>
      <c r="I1325" s="297"/>
      <c r="J1325" s="297"/>
      <c r="K1325" s="298"/>
      <c r="L1325" s="101"/>
      <c r="M1325" s="159"/>
      <c r="N1325" s="99"/>
      <c r="O1325" s="264"/>
      <c r="P1325" s="277"/>
      <c r="Q1325" s="286"/>
      <c r="R1325" s="280"/>
      <c r="S1325" s="264"/>
      <c r="T1325" s="296"/>
      <c r="U1325" s="297"/>
      <c r="V1325" s="297"/>
      <c r="W1325" s="297"/>
      <c r="X1325" s="298"/>
    </row>
    <row r="1326" spans="2:25" ht="15" customHeight="1" thickBot="1">
      <c r="B1326" s="288"/>
      <c r="C1326" s="278"/>
      <c r="D1326" s="287"/>
      <c r="E1326" s="281"/>
      <c r="F1326" s="288"/>
      <c r="G1326" s="299"/>
      <c r="H1326" s="300"/>
      <c r="I1326" s="300"/>
      <c r="J1326" s="300"/>
      <c r="K1326" s="301"/>
      <c r="L1326" s="101"/>
      <c r="M1326" s="159"/>
      <c r="N1326" s="99"/>
      <c r="O1326" s="288"/>
      <c r="P1326" s="278"/>
      <c r="Q1326" s="287"/>
      <c r="R1326" s="281"/>
      <c r="S1326" s="288"/>
      <c r="T1326" s="299"/>
      <c r="U1326" s="300"/>
      <c r="V1326" s="300"/>
      <c r="W1326" s="300"/>
      <c r="X1326" s="301"/>
    </row>
    <row r="1327" spans="2:25" ht="15" customHeight="1">
      <c r="B1327" s="263" t="s">
        <v>162</v>
      </c>
      <c r="C1327" s="265">
        <f>VLOOKUP(B1318,'1ここに記入'!$A$13:$M$246,10)</f>
        <v>0</v>
      </c>
      <c r="D1327" s="266"/>
      <c r="E1327" s="266"/>
      <c r="F1327" s="266"/>
      <c r="G1327" s="266"/>
      <c r="H1327" s="266"/>
      <c r="I1327" s="267"/>
      <c r="J1327" s="263" t="s">
        <v>203</v>
      </c>
      <c r="K1327" s="321">
        <f>VLOOKUP(B1318,'1ここに記入'!$A$13:$M$246,12)</f>
        <v>0</v>
      </c>
      <c r="L1327" s="34"/>
      <c r="M1327" s="160"/>
      <c r="N1327" s="36"/>
      <c r="O1327" s="263" t="s">
        <v>162</v>
      </c>
      <c r="P1327" s="265">
        <f>VLOOKUP(O1318,'1ここに記入'!$A$13:$M$246,10)</f>
        <v>0</v>
      </c>
      <c r="Q1327" s="266"/>
      <c r="R1327" s="266"/>
      <c r="S1327" s="266"/>
      <c r="T1327" s="266"/>
      <c r="U1327" s="266"/>
      <c r="V1327" s="267"/>
      <c r="W1327" s="263" t="s">
        <v>203</v>
      </c>
      <c r="X1327" s="321">
        <f>VLOOKUP(O1318,'1ここに記入'!$A$13:$M$246,12)</f>
        <v>0</v>
      </c>
    </row>
    <row r="1328" spans="2:25" ht="15" customHeight="1">
      <c r="B1328" s="264"/>
      <c r="C1328" s="268"/>
      <c r="D1328" s="269"/>
      <c r="E1328" s="269"/>
      <c r="F1328" s="269"/>
      <c r="G1328" s="269"/>
      <c r="H1328" s="269"/>
      <c r="I1328" s="270"/>
      <c r="J1328" s="264"/>
      <c r="K1328" s="322"/>
      <c r="L1328" s="34"/>
      <c r="M1328" s="160"/>
      <c r="N1328" s="36"/>
      <c r="O1328" s="264"/>
      <c r="P1328" s="268"/>
      <c r="Q1328" s="269"/>
      <c r="R1328" s="269"/>
      <c r="S1328" s="269"/>
      <c r="T1328" s="269"/>
      <c r="U1328" s="269"/>
      <c r="V1328" s="270"/>
      <c r="W1328" s="264"/>
      <c r="X1328" s="322"/>
    </row>
    <row r="1329" spans="2:24" ht="15" customHeight="1">
      <c r="B1329" s="264"/>
      <c r="C1329" s="268"/>
      <c r="D1329" s="269"/>
      <c r="E1329" s="269"/>
      <c r="F1329" s="269"/>
      <c r="G1329" s="269"/>
      <c r="H1329" s="269"/>
      <c r="I1329" s="270"/>
      <c r="J1329" s="264"/>
      <c r="K1329" s="322"/>
      <c r="L1329" s="130"/>
      <c r="M1329" s="161"/>
      <c r="N1329" s="38"/>
      <c r="O1329" s="264"/>
      <c r="P1329" s="268"/>
      <c r="Q1329" s="269"/>
      <c r="R1329" s="269"/>
      <c r="S1329" s="269"/>
      <c r="T1329" s="269"/>
      <c r="U1329" s="269"/>
      <c r="V1329" s="270"/>
      <c r="W1329" s="264"/>
      <c r="X1329" s="322"/>
    </row>
    <row r="1330" spans="2:24" ht="15" customHeight="1">
      <c r="B1330" s="264"/>
      <c r="C1330" s="268"/>
      <c r="D1330" s="269"/>
      <c r="E1330" s="269"/>
      <c r="F1330" s="269"/>
      <c r="G1330" s="269"/>
      <c r="H1330" s="269"/>
      <c r="I1330" s="270"/>
      <c r="J1330" s="264"/>
      <c r="K1330" s="322"/>
      <c r="L1330" s="130"/>
      <c r="M1330" s="161"/>
      <c r="N1330" s="38"/>
      <c r="O1330" s="264"/>
      <c r="P1330" s="268"/>
      <c r="Q1330" s="269"/>
      <c r="R1330" s="269"/>
      <c r="S1330" s="269"/>
      <c r="T1330" s="269"/>
      <c r="U1330" s="269"/>
      <c r="V1330" s="270"/>
      <c r="W1330" s="264"/>
      <c r="X1330" s="322"/>
    </row>
    <row r="1331" spans="2:24" ht="15" customHeight="1">
      <c r="B1331" s="271" t="s">
        <v>1881</v>
      </c>
      <c r="C1331" s="268">
        <f>VLOOKUP(B1318,'1ここに記入'!$A$13:$M$246,11)</f>
        <v>0</v>
      </c>
      <c r="D1331" s="269"/>
      <c r="E1331" s="269"/>
      <c r="F1331" s="269"/>
      <c r="G1331" s="269"/>
      <c r="H1331" s="269"/>
      <c r="I1331" s="270"/>
      <c r="J1331" s="264"/>
      <c r="K1331" s="322"/>
      <c r="L1331" s="130"/>
      <c r="M1331" s="161"/>
      <c r="N1331" s="38"/>
      <c r="O1331" s="271" t="s">
        <v>1881</v>
      </c>
      <c r="P1331" s="268">
        <f>VLOOKUP(O1318,'1ここに記入'!$A$13:$M$246,11)</f>
        <v>0</v>
      </c>
      <c r="Q1331" s="269"/>
      <c r="R1331" s="269"/>
      <c r="S1331" s="269"/>
      <c r="T1331" s="269"/>
      <c r="U1331" s="269"/>
      <c r="V1331" s="270"/>
      <c r="W1331" s="264"/>
      <c r="X1331" s="322"/>
    </row>
    <row r="1332" spans="2:24" ht="15" customHeight="1">
      <c r="B1332" s="271"/>
      <c r="C1332" s="268"/>
      <c r="D1332" s="269"/>
      <c r="E1332" s="269"/>
      <c r="F1332" s="269"/>
      <c r="G1332" s="269"/>
      <c r="H1332" s="269"/>
      <c r="I1332" s="270"/>
      <c r="J1332" s="264"/>
      <c r="K1332" s="322"/>
      <c r="L1332" s="130"/>
      <c r="M1332" s="161"/>
      <c r="N1332" s="38"/>
      <c r="O1332" s="271"/>
      <c r="P1332" s="268"/>
      <c r="Q1332" s="269"/>
      <c r="R1332" s="269"/>
      <c r="S1332" s="269"/>
      <c r="T1332" s="269"/>
      <c r="U1332" s="269"/>
      <c r="V1332" s="270"/>
      <c r="W1332" s="264"/>
      <c r="X1332" s="322"/>
    </row>
    <row r="1333" spans="2:24" ht="15" customHeight="1">
      <c r="B1333" s="271"/>
      <c r="C1333" s="268"/>
      <c r="D1333" s="269"/>
      <c r="E1333" s="269"/>
      <c r="F1333" s="269"/>
      <c r="G1333" s="269"/>
      <c r="H1333" s="269"/>
      <c r="I1333" s="270"/>
      <c r="J1333" s="264"/>
      <c r="K1333" s="322"/>
      <c r="L1333" s="130"/>
      <c r="M1333" s="161"/>
      <c r="N1333" s="38"/>
      <c r="O1333" s="271"/>
      <c r="P1333" s="268"/>
      <c r="Q1333" s="269"/>
      <c r="R1333" s="269"/>
      <c r="S1333" s="269"/>
      <c r="T1333" s="269"/>
      <c r="U1333" s="269"/>
      <c r="V1333" s="270"/>
      <c r="W1333" s="264"/>
      <c r="X1333" s="322"/>
    </row>
    <row r="1334" spans="2:24" ht="15" customHeight="1" thickBot="1">
      <c r="B1334" s="272"/>
      <c r="C1334" s="273"/>
      <c r="D1334" s="274"/>
      <c r="E1334" s="274"/>
      <c r="F1334" s="274"/>
      <c r="G1334" s="274"/>
      <c r="H1334" s="274"/>
      <c r="I1334" s="275"/>
      <c r="J1334" s="288"/>
      <c r="K1334" s="323"/>
      <c r="L1334" s="130"/>
      <c r="M1334" s="161"/>
      <c r="N1334" s="38"/>
      <c r="O1334" s="272"/>
      <c r="P1334" s="273"/>
      <c r="Q1334" s="274"/>
      <c r="R1334" s="274"/>
      <c r="S1334" s="274"/>
      <c r="T1334" s="274"/>
      <c r="U1334" s="274"/>
      <c r="V1334" s="275"/>
      <c r="W1334" s="288"/>
      <c r="X1334" s="323"/>
    </row>
    <row r="1335" spans="2:24" ht="15" customHeight="1">
      <c r="B1335" s="263" t="s">
        <v>163</v>
      </c>
      <c r="C1335" s="276">
        <f>VLOOKUP(B1318,'1ここに記入'!$A$13:$M$246,5)</f>
        <v>0</v>
      </c>
      <c r="D1335" s="279" t="str">
        <f>VLOOKUP(B1318,'1ここに記入'!$A$13:$M$246,6)</f>
        <v>　</v>
      </c>
      <c r="E1335" s="282" t="s">
        <v>164</v>
      </c>
      <c r="F1335" s="276">
        <f>VLOOKUP(B1318,'1ここに記入'!$A$13:$M$246,8)</f>
        <v>0</v>
      </c>
      <c r="G1335" s="285" t="e">
        <f>VLOOKUP(F1329,'1ここに記入'!$A$13:$M$246,2)</f>
        <v>#N/A</v>
      </c>
      <c r="H1335" s="285" t="e">
        <f>VLOOKUP(G1329,'1ここに記入'!$A$13:$M$246,2)</f>
        <v>#N/A</v>
      </c>
      <c r="I1335" s="285" t="e">
        <f>VLOOKUP(H1329,'1ここに記入'!$A$13:$M$246,2)</f>
        <v>#N/A</v>
      </c>
      <c r="J1335" s="285" t="e">
        <f>VLOOKUP(I1329,'1ここに記入'!$A$13:$M$246,2)</f>
        <v>#N/A</v>
      </c>
      <c r="K1335" s="279" t="e">
        <f>VLOOKUP(J1329,'1ここに記入'!$A$13:$M$246,2)</f>
        <v>#N/A</v>
      </c>
      <c r="L1335" s="98"/>
      <c r="M1335" s="159"/>
      <c r="N1335" s="99"/>
      <c r="O1335" s="263" t="s">
        <v>163</v>
      </c>
      <c r="P1335" s="276">
        <f>VLOOKUP(O1318,'1ここに記入'!$A$13:$M$246,5)</f>
        <v>0</v>
      </c>
      <c r="Q1335" s="279" t="str">
        <f>VLOOKUP(O1318,'1ここに記入'!$A$13:$M$246,6)</f>
        <v>　</v>
      </c>
      <c r="R1335" s="282" t="s">
        <v>164</v>
      </c>
      <c r="S1335" s="276">
        <f>VLOOKUP(O1318,'1ここに記入'!$A$13:$M$246,8)</f>
        <v>0</v>
      </c>
      <c r="T1335" s="285" t="e">
        <f>VLOOKUP(S1329,'1ここに記入'!$A$13:$M$246,2)</f>
        <v>#N/A</v>
      </c>
      <c r="U1335" s="285" t="e">
        <f>VLOOKUP(T1329,'1ここに記入'!$A$13:$M$246,2)</f>
        <v>#N/A</v>
      </c>
      <c r="V1335" s="285" t="e">
        <f>VLOOKUP(U1329,'1ここに記入'!$A$13:$M$246,2)</f>
        <v>#N/A</v>
      </c>
      <c r="W1335" s="285" t="e">
        <f>VLOOKUP(V1329,'1ここに記入'!$A$13:$M$246,2)</f>
        <v>#N/A</v>
      </c>
      <c r="X1335" s="279" t="e">
        <f>VLOOKUP(W1329,'1ここに記入'!$A$13:$M$246,2)</f>
        <v>#N/A</v>
      </c>
    </row>
    <row r="1336" spans="2:24" ht="15" customHeight="1">
      <c r="B1336" s="264"/>
      <c r="C1336" s="277"/>
      <c r="D1336" s="280"/>
      <c r="E1336" s="283"/>
      <c r="F1336" s="277"/>
      <c r="G1336" s="286"/>
      <c r="H1336" s="286"/>
      <c r="I1336" s="286"/>
      <c r="J1336" s="286"/>
      <c r="K1336" s="280"/>
      <c r="L1336" s="98"/>
      <c r="M1336" s="159"/>
      <c r="N1336" s="99"/>
      <c r="O1336" s="264"/>
      <c r="P1336" s="277"/>
      <c r="Q1336" s="280"/>
      <c r="R1336" s="283"/>
      <c r="S1336" s="277"/>
      <c r="T1336" s="286"/>
      <c r="U1336" s="286"/>
      <c r="V1336" s="286"/>
      <c r="W1336" s="286"/>
      <c r="X1336" s="280"/>
    </row>
    <row r="1337" spans="2:24" ht="15" customHeight="1">
      <c r="B1337" s="264"/>
      <c r="C1337" s="277"/>
      <c r="D1337" s="280"/>
      <c r="E1337" s="283"/>
      <c r="F1337" s="277"/>
      <c r="G1337" s="286"/>
      <c r="H1337" s="286"/>
      <c r="I1337" s="286"/>
      <c r="J1337" s="286"/>
      <c r="K1337" s="280"/>
      <c r="L1337" s="98"/>
      <c r="M1337" s="159"/>
      <c r="N1337" s="99"/>
      <c r="O1337" s="264"/>
      <c r="P1337" s="277"/>
      <c r="Q1337" s="280"/>
      <c r="R1337" s="283"/>
      <c r="S1337" s="277"/>
      <c r="T1337" s="286"/>
      <c r="U1337" s="286"/>
      <c r="V1337" s="286"/>
      <c r="W1337" s="286"/>
      <c r="X1337" s="280"/>
    </row>
    <row r="1338" spans="2:24" ht="15" customHeight="1" thickBot="1">
      <c r="B1338" s="288"/>
      <c r="C1338" s="278"/>
      <c r="D1338" s="281"/>
      <c r="E1338" s="284"/>
      <c r="F1338" s="278"/>
      <c r="G1338" s="287"/>
      <c r="H1338" s="286"/>
      <c r="I1338" s="286"/>
      <c r="J1338" s="286"/>
      <c r="K1338" s="280"/>
      <c r="L1338" s="98"/>
      <c r="M1338" s="159"/>
      <c r="N1338" s="99"/>
      <c r="O1338" s="288"/>
      <c r="P1338" s="278"/>
      <c r="Q1338" s="281"/>
      <c r="R1338" s="284"/>
      <c r="S1338" s="278"/>
      <c r="T1338" s="287"/>
      <c r="U1338" s="286"/>
      <c r="V1338" s="286"/>
      <c r="W1338" s="286"/>
      <c r="X1338" s="280"/>
    </row>
    <row r="1339" spans="2:24" ht="15" customHeight="1" thickTop="1">
      <c r="B1339" s="263" t="s">
        <v>165</v>
      </c>
      <c r="C1339" s="293">
        <f>VLOOKUP(B1318,'1ここに記入'!$A$13:$M$246,9)</f>
        <v>0</v>
      </c>
      <c r="D1339" s="294" t="e">
        <f>VLOOKUP(C1337,'1ここに記入'!$A$13:$M$246,2)</f>
        <v>#N/A</v>
      </c>
      <c r="E1339" s="294" t="e">
        <f>VLOOKUP(D1337,'1ここに記入'!$A$13:$M$246,2)</f>
        <v>#N/A</v>
      </c>
      <c r="F1339" s="294" t="e">
        <f>VLOOKUP(E1337,'1ここに記入'!$A$13:$M$246,2)</f>
        <v>#N/A</v>
      </c>
      <c r="G1339" s="302" t="e">
        <f>VLOOKUP(F1337,'1ここに記入'!$A$13:$M$246,2)</f>
        <v>#N/A</v>
      </c>
      <c r="H1339" s="305" t="s">
        <v>167</v>
      </c>
      <c r="I1339" s="308">
        <f>'1ここに記入'!$G$9</f>
        <v>0</v>
      </c>
      <c r="J1339" s="309"/>
      <c r="K1339" s="310"/>
      <c r="L1339" s="102"/>
      <c r="M1339" s="162"/>
      <c r="N1339" s="103"/>
      <c r="O1339" s="263" t="s">
        <v>165</v>
      </c>
      <c r="P1339" s="293">
        <f>VLOOKUP(O1318,'1ここに記入'!$A$13:$M$246,9)</f>
        <v>0</v>
      </c>
      <c r="Q1339" s="294" t="e">
        <f>VLOOKUP(P1337,'1ここに記入'!$A$13:$M$246,2)</f>
        <v>#N/A</v>
      </c>
      <c r="R1339" s="294" t="e">
        <f>VLOOKUP(Q1337,'1ここに記入'!$A$13:$M$246,2)</f>
        <v>#N/A</v>
      </c>
      <c r="S1339" s="294" t="e">
        <f>VLOOKUP(R1337,'1ここに記入'!$A$13:$M$246,2)</f>
        <v>#N/A</v>
      </c>
      <c r="T1339" s="302" t="e">
        <f>VLOOKUP(S1337,'1ここに記入'!$A$13:$M$246,2)</f>
        <v>#N/A</v>
      </c>
      <c r="U1339" s="305" t="s">
        <v>167</v>
      </c>
      <c r="V1339" s="308">
        <f>'1ここに記入'!$G$9</f>
        <v>0</v>
      </c>
      <c r="W1339" s="309"/>
      <c r="X1339" s="310"/>
    </row>
    <row r="1340" spans="2:24" ht="15" customHeight="1">
      <c r="B1340" s="264"/>
      <c r="C1340" s="296"/>
      <c r="D1340" s="297"/>
      <c r="E1340" s="297"/>
      <c r="F1340" s="297"/>
      <c r="G1340" s="303"/>
      <c r="H1340" s="306"/>
      <c r="I1340" s="311"/>
      <c r="J1340" s="312"/>
      <c r="K1340" s="313"/>
      <c r="L1340" s="102"/>
      <c r="M1340" s="162"/>
      <c r="N1340" s="103"/>
      <c r="O1340" s="264"/>
      <c r="P1340" s="296"/>
      <c r="Q1340" s="297"/>
      <c r="R1340" s="297"/>
      <c r="S1340" s="297"/>
      <c r="T1340" s="303"/>
      <c r="U1340" s="306"/>
      <c r="V1340" s="311"/>
      <c r="W1340" s="312"/>
      <c r="X1340" s="313"/>
    </row>
    <row r="1341" spans="2:24" ht="15" customHeight="1" thickBot="1">
      <c r="B1341" s="288"/>
      <c r="C1341" s="299"/>
      <c r="D1341" s="300"/>
      <c r="E1341" s="300"/>
      <c r="F1341" s="300"/>
      <c r="G1341" s="304"/>
      <c r="H1341" s="306"/>
      <c r="I1341" s="311"/>
      <c r="J1341" s="312"/>
      <c r="K1341" s="313"/>
      <c r="L1341" s="102"/>
      <c r="M1341" s="162"/>
      <c r="N1341" s="103"/>
      <c r="O1341" s="288"/>
      <c r="P1341" s="299"/>
      <c r="Q1341" s="300"/>
      <c r="R1341" s="300"/>
      <c r="S1341" s="300"/>
      <c r="T1341" s="304"/>
      <c r="U1341" s="306"/>
      <c r="V1341" s="311"/>
      <c r="W1341" s="312"/>
      <c r="X1341" s="313"/>
    </row>
    <row r="1342" spans="2:24" ht="15" customHeight="1" thickBot="1">
      <c r="B1342" s="317" t="s">
        <v>166</v>
      </c>
      <c r="C1342" s="317"/>
      <c r="D1342" s="317"/>
      <c r="E1342" s="317"/>
      <c r="F1342" s="317"/>
      <c r="G1342" s="318"/>
      <c r="H1342" s="307"/>
      <c r="I1342" s="314"/>
      <c r="J1342" s="315"/>
      <c r="K1342" s="316"/>
      <c r="L1342" s="102"/>
      <c r="M1342" s="163"/>
      <c r="N1342" s="41"/>
      <c r="O1342" s="317" t="s">
        <v>166</v>
      </c>
      <c r="P1342" s="317"/>
      <c r="Q1342" s="317"/>
      <c r="R1342" s="317"/>
      <c r="S1342" s="317"/>
      <c r="T1342" s="318"/>
      <c r="U1342" s="307"/>
      <c r="V1342" s="314"/>
      <c r="W1342" s="315"/>
      <c r="X1342" s="316"/>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324" t="s">
        <v>1982</v>
      </c>
      <c r="C1345" s="324"/>
      <c r="D1345" s="324"/>
      <c r="E1345" s="324"/>
      <c r="F1345" s="324"/>
      <c r="G1345" s="324"/>
      <c r="H1345" s="324"/>
      <c r="I1345" s="324"/>
      <c r="J1345" s="324"/>
      <c r="K1345" s="324"/>
      <c r="L1345" s="156"/>
      <c r="M1345" s="164"/>
      <c r="N1345" s="156"/>
      <c r="O1345" s="324" t="s">
        <v>1982</v>
      </c>
      <c r="P1345" s="324"/>
      <c r="Q1345" s="324"/>
      <c r="R1345" s="324"/>
      <c r="S1345" s="324"/>
      <c r="T1345" s="324"/>
      <c r="U1345" s="324"/>
      <c r="V1345" s="324"/>
      <c r="W1345" s="324"/>
      <c r="X1345" s="324"/>
    </row>
    <row r="1346" spans="2:25" ht="15" customHeight="1">
      <c r="B1346" s="132"/>
      <c r="C1346" s="319" t="str">
        <f>'1ここに記入'!$B$3&amp;"県教美展　特選確認票"</f>
        <v>第72回県教美展　特選確認票</v>
      </c>
      <c r="D1346" s="319"/>
      <c r="E1346" s="319"/>
      <c r="F1346" s="319"/>
      <c r="G1346" s="319"/>
      <c r="H1346" s="319"/>
      <c r="I1346" s="319"/>
      <c r="J1346" s="319"/>
      <c r="K1346" s="319"/>
      <c r="L1346" s="104"/>
      <c r="M1346" s="157"/>
      <c r="N1346" s="104"/>
      <c r="O1346" s="132"/>
      <c r="P1346" s="319" t="str">
        <f>'1ここに記入'!$B$3&amp;"県教美展　特選確認票"</f>
        <v>第72回県教美展　特選確認票</v>
      </c>
      <c r="Q1346" s="319"/>
      <c r="R1346" s="319"/>
      <c r="S1346" s="319"/>
      <c r="T1346" s="319"/>
      <c r="U1346" s="319"/>
      <c r="V1346" s="319"/>
      <c r="W1346" s="319"/>
      <c r="X1346" s="319"/>
    </row>
    <row r="1347" spans="2:25" ht="15" customHeight="1" thickBot="1">
      <c r="B1347" s="165"/>
      <c r="C1347" s="320"/>
      <c r="D1347" s="320"/>
      <c r="E1347" s="320"/>
      <c r="F1347" s="320"/>
      <c r="G1347" s="320"/>
      <c r="H1347" s="320"/>
      <c r="I1347" s="320"/>
      <c r="J1347" s="320"/>
      <c r="K1347" s="320"/>
      <c r="L1347" s="104"/>
      <c r="M1347" s="157"/>
      <c r="N1347" s="104"/>
      <c r="O1347" s="165"/>
      <c r="P1347" s="320"/>
      <c r="Q1347" s="320"/>
      <c r="R1347" s="320"/>
      <c r="S1347" s="320"/>
      <c r="T1347" s="320"/>
      <c r="U1347" s="320"/>
      <c r="V1347" s="320"/>
      <c r="W1347" s="320"/>
      <c r="X1347" s="320"/>
    </row>
    <row r="1348" spans="2:25" ht="15" customHeight="1" thickTop="1" thickBot="1">
      <c r="B1348" s="144" t="s">
        <v>157</v>
      </c>
      <c r="C1348" s="289">
        <f>VLOOKUP(B1318,'1ここに記入'!$A$13:$M$246,2)</f>
        <v>0</v>
      </c>
      <c r="D1348" s="289">
        <f>VLOOKUP(B1318,'1ここに記入'!$A$13:$M$246,3)</f>
        <v>0</v>
      </c>
      <c r="E1348" s="289">
        <f>VLOOKUP(B1318,'1ここに記入'!$A$13:$M$246,4)</f>
        <v>0</v>
      </c>
      <c r="F1348" s="289">
        <f>VLOOKUP(B1318,'1ここに記入'!$A$13:$M$246,5)</f>
        <v>0</v>
      </c>
      <c r="G1348" s="289" t="str">
        <f>VLOOKUP(B1318,'1ここに記入'!$A$13:$M$246,13)</f>
        <v>00</v>
      </c>
      <c r="H1348" s="290" t="e">
        <f>'1ここに記入'!$H$10</f>
        <v>#N/A</v>
      </c>
      <c r="I1348" s="291"/>
      <c r="J1348" s="291"/>
      <c r="K1348" s="292" t="s">
        <v>158</v>
      </c>
      <c r="L1348" s="104"/>
      <c r="M1348" s="157"/>
      <c r="N1348" s="104"/>
      <c r="O1348" s="144" t="s">
        <v>157</v>
      </c>
      <c r="P1348" s="289">
        <f>VLOOKUP(O1318,'1ここに記入'!$A$13:$M$246,2)</f>
        <v>0</v>
      </c>
      <c r="Q1348" s="289">
        <f>VLOOKUP(O1318,'1ここに記入'!$A$13:$M$246,3)</f>
        <v>0</v>
      </c>
      <c r="R1348" s="289">
        <f>VLOOKUP(O1318,'1ここに記入'!$A$13:$M$246,4)</f>
        <v>0</v>
      </c>
      <c r="S1348" s="289">
        <f>VLOOKUP(O1318,'1ここに記入'!$A$13:$M$246,5)</f>
        <v>0</v>
      </c>
      <c r="T1348" s="289" t="str">
        <f>VLOOKUP(O1318,'1ここに記入'!$A$13:$M$246,13)</f>
        <v>00</v>
      </c>
      <c r="U1348" s="290" t="e">
        <f>'1ここに記入'!$H$10</f>
        <v>#N/A</v>
      </c>
      <c r="V1348" s="291"/>
      <c r="W1348" s="291"/>
      <c r="X1348" s="292" t="s">
        <v>158</v>
      </c>
    </row>
    <row r="1349" spans="2:25" ht="15" customHeight="1" thickTop="1" thickBot="1">
      <c r="B1349" s="145"/>
      <c r="C1349" s="289"/>
      <c r="D1349" s="289"/>
      <c r="E1349" s="289"/>
      <c r="F1349" s="289"/>
      <c r="G1349" s="289"/>
      <c r="H1349" s="290"/>
      <c r="I1349" s="291"/>
      <c r="J1349" s="291"/>
      <c r="K1349" s="292"/>
      <c r="L1349" s="104"/>
      <c r="M1349" s="157"/>
      <c r="N1349" s="104"/>
      <c r="O1349" s="145"/>
      <c r="P1349" s="289"/>
      <c r="Q1349" s="289"/>
      <c r="R1349" s="289"/>
      <c r="S1349" s="289"/>
      <c r="T1349" s="289"/>
      <c r="U1349" s="290"/>
      <c r="V1349" s="291"/>
      <c r="W1349" s="291"/>
      <c r="X1349" s="292"/>
    </row>
    <row r="1350" spans="2:25" ht="15" customHeight="1" thickTop="1" thickBot="1">
      <c r="B1350" s="146" t="s">
        <v>159</v>
      </c>
      <c r="C1350" s="289"/>
      <c r="D1350" s="289"/>
      <c r="E1350" s="289"/>
      <c r="F1350" s="289"/>
      <c r="G1350" s="289"/>
      <c r="H1350" s="290"/>
      <c r="I1350" s="291"/>
      <c r="J1350" s="291"/>
      <c r="K1350" s="292"/>
      <c r="L1350" s="104"/>
      <c r="M1350" s="157"/>
      <c r="N1350" s="104"/>
      <c r="O1350" s="146" t="s">
        <v>159</v>
      </c>
      <c r="P1350" s="289"/>
      <c r="Q1350" s="289"/>
      <c r="R1350" s="289"/>
      <c r="S1350" s="289"/>
      <c r="T1350" s="289"/>
      <c r="U1350" s="290"/>
      <c r="V1350" s="291"/>
      <c r="W1350" s="291"/>
      <c r="X1350" s="292"/>
    </row>
    <row r="1351" spans="2:25" ht="15" customHeight="1" thickTop="1">
      <c r="B1351" s="263" t="s">
        <v>160</v>
      </c>
      <c r="C1351" s="276" t="e">
        <f>'1ここに記入'!$G$10</f>
        <v>#N/A</v>
      </c>
      <c r="D1351" s="285"/>
      <c r="E1351" s="279"/>
      <c r="F1351" s="263" t="s">
        <v>161</v>
      </c>
      <c r="G1351" s="293" t="e">
        <f>'1ここに記入'!$I$10</f>
        <v>#N/A</v>
      </c>
      <c r="H1351" s="294"/>
      <c r="I1351" s="294"/>
      <c r="J1351" s="294"/>
      <c r="K1351" s="295"/>
      <c r="L1351" s="100"/>
      <c r="M1351" s="159"/>
      <c r="N1351" s="99"/>
      <c r="O1351" s="263" t="s">
        <v>160</v>
      </c>
      <c r="P1351" s="276" t="e">
        <f>'1ここに記入'!$G$10</f>
        <v>#N/A</v>
      </c>
      <c r="Q1351" s="285"/>
      <c r="R1351" s="279"/>
      <c r="S1351" s="263" t="s">
        <v>161</v>
      </c>
      <c r="T1351" s="293" t="e">
        <f>'1ここに記入'!$I$10</f>
        <v>#N/A</v>
      </c>
      <c r="U1351" s="294"/>
      <c r="V1351" s="294"/>
      <c r="W1351" s="294"/>
      <c r="X1351" s="295"/>
      <c r="Y1351" s="143"/>
    </row>
    <row r="1352" spans="2:25" ht="15" customHeight="1">
      <c r="B1352" s="264"/>
      <c r="C1352" s="277"/>
      <c r="D1352" s="286"/>
      <c r="E1352" s="280"/>
      <c r="F1352" s="264"/>
      <c r="G1352" s="296"/>
      <c r="H1352" s="297"/>
      <c r="I1352" s="297"/>
      <c r="J1352" s="297"/>
      <c r="K1352" s="298"/>
      <c r="L1352" s="101"/>
      <c r="M1352" s="159"/>
      <c r="N1352" s="99"/>
      <c r="O1352" s="264"/>
      <c r="P1352" s="277"/>
      <c r="Q1352" s="286"/>
      <c r="R1352" s="280"/>
      <c r="S1352" s="264"/>
      <c r="T1352" s="296"/>
      <c r="U1352" s="297"/>
      <c r="V1352" s="297"/>
      <c r="W1352" s="297"/>
      <c r="X1352" s="298"/>
      <c r="Y1352" s="143"/>
    </row>
    <row r="1353" spans="2:25" ht="15" customHeight="1" thickBot="1">
      <c r="B1353" s="288"/>
      <c r="C1353" s="278"/>
      <c r="D1353" s="287"/>
      <c r="E1353" s="281"/>
      <c r="F1353" s="288"/>
      <c r="G1353" s="299"/>
      <c r="H1353" s="300"/>
      <c r="I1353" s="300"/>
      <c r="J1353" s="300"/>
      <c r="K1353" s="301"/>
      <c r="L1353" s="101"/>
      <c r="M1353" s="159"/>
      <c r="N1353" s="99"/>
      <c r="O1353" s="288"/>
      <c r="P1353" s="278"/>
      <c r="Q1353" s="287"/>
      <c r="R1353" s="281"/>
      <c r="S1353" s="288"/>
      <c r="T1353" s="299"/>
      <c r="U1353" s="300"/>
      <c r="V1353" s="300"/>
      <c r="W1353" s="300"/>
      <c r="X1353" s="301"/>
      <c r="Y1353" s="143"/>
    </row>
    <row r="1354" spans="2:25" ht="15" customHeight="1">
      <c r="B1354" s="263" t="s">
        <v>162</v>
      </c>
      <c r="C1354" s="265">
        <f>VLOOKUP(B1318,'1ここに記入'!$A$13:$M$246,10)</f>
        <v>0</v>
      </c>
      <c r="D1354" s="266"/>
      <c r="E1354" s="266"/>
      <c r="F1354" s="266"/>
      <c r="G1354" s="266"/>
      <c r="H1354" s="266"/>
      <c r="I1354" s="266"/>
      <c r="J1354" s="266"/>
      <c r="K1354" s="267"/>
      <c r="L1354" s="34"/>
      <c r="M1354" s="160"/>
      <c r="N1354" s="36"/>
      <c r="O1354" s="263" t="s">
        <v>162</v>
      </c>
      <c r="P1354" s="265">
        <f>VLOOKUP(O1318,'1ここに記入'!$A$13:$M$246,10)</f>
        <v>0</v>
      </c>
      <c r="Q1354" s="266"/>
      <c r="R1354" s="266"/>
      <c r="S1354" s="266"/>
      <c r="T1354" s="266"/>
      <c r="U1354" s="266"/>
      <c r="V1354" s="266"/>
      <c r="W1354" s="266"/>
      <c r="X1354" s="267"/>
      <c r="Y1354" s="143"/>
    </row>
    <row r="1355" spans="2:25" ht="15" customHeight="1">
      <c r="B1355" s="264"/>
      <c r="C1355" s="268"/>
      <c r="D1355" s="269"/>
      <c r="E1355" s="269"/>
      <c r="F1355" s="269"/>
      <c r="G1355" s="269"/>
      <c r="H1355" s="269"/>
      <c r="I1355" s="269"/>
      <c r="J1355" s="269"/>
      <c r="K1355" s="270"/>
      <c r="L1355" s="130"/>
      <c r="M1355" s="161"/>
      <c r="N1355" s="38"/>
      <c r="O1355" s="264"/>
      <c r="P1355" s="268"/>
      <c r="Q1355" s="269"/>
      <c r="R1355" s="269"/>
      <c r="S1355" s="269"/>
      <c r="T1355" s="269"/>
      <c r="U1355" s="269"/>
      <c r="V1355" s="269"/>
      <c r="W1355" s="269"/>
      <c r="X1355" s="270"/>
      <c r="Y1355" s="143"/>
    </row>
    <row r="1356" spans="2:25" ht="15" customHeight="1">
      <c r="B1356" s="264"/>
      <c r="C1356" s="268"/>
      <c r="D1356" s="269"/>
      <c r="E1356" s="269"/>
      <c r="F1356" s="269"/>
      <c r="G1356" s="269"/>
      <c r="H1356" s="269"/>
      <c r="I1356" s="269"/>
      <c r="J1356" s="269"/>
      <c r="K1356" s="270"/>
      <c r="L1356" s="130"/>
      <c r="M1356" s="161"/>
      <c r="N1356" s="38"/>
      <c r="O1356" s="264"/>
      <c r="P1356" s="268"/>
      <c r="Q1356" s="269"/>
      <c r="R1356" s="269"/>
      <c r="S1356" s="269"/>
      <c r="T1356" s="269"/>
      <c r="U1356" s="269"/>
      <c r="V1356" s="269"/>
      <c r="W1356" s="269"/>
      <c r="X1356" s="270"/>
      <c r="Y1356" s="143"/>
    </row>
    <row r="1357" spans="2:25" ht="15" customHeight="1">
      <c r="B1357" s="271" t="s">
        <v>1881</v>
      </c>
      <c r="C1357" s="268">
        <f>VLOOKUP(B1318,'1ここに記入'!$A$13:$M$246,11)</f>
        <v>0</v>
      </c>
      <c r="D1357" s="269"/>
      <c r="E1357" s="269"/>
      <c r="F1357" s="269"/>
      <c r="G1357" s="269"/>
      <c r="H1357" s="269"/>
      <c r="I1357" s="269"/>
      <c r="J1357" s="269"/>
      <c r="K1357" s="270"/>
      <c r="L1357" s="98"/>
      <c r="M1357" s="159"/>
      <c r="N1357" s="99"/>
      <c r="O1357" s="271" t="s">
        <v>1881</v>
      </c>
      <c r="P1357" s="268">
        <f>VLOOKUP(O1318,'1ここに記入'!$A$13:$M$246,11)</f>
        <v>0</v>
      </c>
      <c r="Q1357" s="269"/>
      <c r="R1357" s="269"/>
      <c r="S1357" s="269"/>
      <c r="T1357" s="269"/>
      <c r="U1357" s="269"/>
      <c r="V1357" s="269"/>
      <c r="W1357" s="269"/>
      <c r="X1357" s="270"/>
      <c r="Y1357" s="143"/>
    </row>
    <row r="1358" spans="2:25" ht="15" customHeight="1">
      <c r="B1358" s="271"/>
      <c r="C1358" s="268"/>
      <c r="D1358" s="269"/>
      <c r="E1358" s="269"/>
      <c r="F1358" s="269"/>
      <c r="G1358" s="269"/>
      <c r="H1358" s="269"/>
      <c r="I1358" s="269"/>
      <c r="J1358" s="269"/>
      <c r="K1358" s="270"/>
      <c r="L1358" s="98"/>
      <c r="M1358" s="159"/>
      <c r="N1358" s="99"/>
      <c r="O1358" s="271"/>
      <c r="P1358" s="268"/>
      <c r="Q1358" s="269"/>
      <c r="R1358" s="269"/>
      <c r="S1358" s="269"/>
      <c r="T1358" s="269"/>
      <c r="U1358" s="269"/>
      <c r="V1358" s="269"/>
      <c r="W1358" s="269"/>
      <c r="X1358" s="270"/>
      <c r="Y1358" s="143"/>
    </row>
    <row r="1359" spans="2:25" ht="15" customHeight="1" thickBot="1">
      <c r="B1359" s="272"/>
      <c r="C1359" s="273"/>
      <c r="D1359" s="274"/>
      <c r="E1359" s="274"/>
      <c r="F1359" s="274"/>
      <c r="G1359" s="274"/>
      <c r="H1359" s="274"/>
      <c r="I1359" s="274"/>
      <c r="J1359" s="274"/>
      <c r="K1359" s="275"/>
      <c r="L1359" s="98"/>
      <c r="M1359" s="159"/>
      <c r="N1359" s="99"/>
      <c r="O1359" s="272"/>
      <c r="P1359" s="273"/>
      <c r="Q1359" s="274"/>
      <c r="R1359" s="274"/>
      <c r="S1359" s="274"/>
      <c r="T1359" s="274"/>
      <c r="U1359" s="274"/>
      <c r="V1359" s="274"/>
      <c r="W1359" s="274"/>
      <c r="X1359" s="275"/>
      <c r="Y1359" s="143"/>
    </row>
    <row r="1360" spans="2:25" ht="15" customHeight="1">
      <c r="B1360" s="263" t="s">
        <v>163</v>
      </c>
      <c r="C1360" s="276">
        <f>VLOOKUP(B1318,'1ここに記入'!$A$13:$M$246,5)</f>
        <v>0</v>
      </c>
      <c r="D1360" s="279" t="str">
        <f>VLOOKUP(B1318,'1ここに記入'!$A$13:$M$246,6)</f>
        <v>　</v>
      </c>
      <c r="E1360" s="282" t="s">
        <v>164</v>
      </c>
      <c r="F1360" s="276">
        <f>VLOOKUP(B1318,'1ここに記入'!$A$13:$M$246,8)</f>
        <v>0</v>
      </c>
      <c r="G1360" s="285" t="e">
        <f>VLOOKUP(F1355,'1ここに記入'!$A$13:$M$246,2)</f>
        <v>#N/A</v>
      </c>
      <c r="H1360" s="285" t="e">
        <f>VLOOKUP(G1355,'1ここに記入'!$A$13:$M$246,2)</f>
        <v>#N/A</v>
      </c>
      <c r="I1360" s="285" t="e">
        <f>VLOOKUP(H1355,'1ここに記入'!$A$13:$M$246,2)</f>
        <v>#N/A</v>
      </c>
      <c r="J1360" s="285" t="e">
        <f>VLOOKUP(I1355,'1ここに記入'!$A$13:$M$246,2)</f>
        <v>#N/A</v>
      </c>
      <c r="K1360" s="279" t="e">
        <f>VLOOKUP(J1355,'1ここに記入'!$A$13:$M$246,2)</f>
        <v>#N/A</v>
      </c>
      <c r="L1360" s="102"/>
      <c r="M1360" s="162"/>
      <c r="N1360" s="103"/>
      <c r="O1360" s="263" t="s">
        <v>163</v>
      </c>
      <c r="P1360" s="276">
        <f>VLOOKUP(O1318,'1ここに記入'!$A$13:$M$246,5)</f>
        <v>0</v>
      </c>
      <c r="Q1360" s="279" t="str">
        <f>VLOOKUP(O1318,'1ここに記入'!$A$13:$M$246,6)</f>
        <v>　</v>
      </c>
      <c r="R1360" s="282" t="s">
        <v>164</v>
      </c>
      <c r="S1360" s="276">
        <f>VLOOKUP(O1318,'1ここに記入'!$A$13:$M$246,8)</f>
        <v>0</v>
      </c>
      <c r="T1360" s="285" t="e">
        <f>VLOOKUP(S1355,'1ここに記入'!$A$13:$M$246,2)</f>
        <v>#N/A</v>
      </c>
      <c r="U1360" s="285" t="e">
        <f>VLOOKUP(T1355,'1ここに記入'!$A$13:$M$246,2)</f>
        <v>#N/A</v>
      </c>
      <c r="V1360" s="285" t="e">
        <f>VLOOKUP(U1355,'1ここに記入'!$A$13:$M$246,2)</f>
        <v>#N/A</v>
      </c>
      <c r="W1360" s="285" t="e">
        <f>VLOOKUP(V1355,'1ここに記入'!$A$13:$M$246,2)</f>
        <v>#N/A</v>
      </c>
      <c r="X1360" s="279" t="e">
        <f>VLOOKUP(W1355,'1ここに記入'!$A$13:$M$246,2)</f>
        <v>#N/A</v>
      </c>
      <c r="Y1360" s="143"/>
    </row>
    <row r="1361" spans="2:25" ht="15" customHeight="1">
      <c r="B1361" s="264"/>
      <c r="C1361" s="277"/>
      <c r="D1361" s="280"/>
      <c r="E1361" s="283"/>
      <c r="F1361" s="277"/>
      <c r="G1361" s="286"/>
      <c r="H1361" s="286"/>
      <c r="I1361" s="286"/>
      <c r="J1361" s="286"/>
      <c r="K1361" s="280"/>
      <c r="L1361" s="102"/>
      <c r="M1361" s="162"/>
      <c r="N1361" s="103"/>
      <c r="O1361" s="264"/>
      <c r="P1361" s="277"/>
      <c r="Q1361" s="280"/>
      <c r="R1361" s="283"/>
      <c r="S1361" s="277"/>
      <c r="T1361" s="286"/>
      <c r="U1361" s="286"/>
      <c r="V1361" s="286"/>
      <c r="W1361" s="286"/>
      <c r="X1361" s="280"/>
      <c r="Y1361" s="143"/>
    </row>
    <row r="1362" spans="2:25" ht="15" customHeight="1" thickBot="1">
      <c r="B1362" s="288"/>
      <c r="C1362" s="278"/>
      <c r="D1362" s="281"/>
      <c r="E1362" s="284"/>
      <c r="F1362" s="278"/>
      <c r="G1362" s="287"/>
      <c r="H1362" s="287"/>
      <c r="I1362" s="287"/>
      <c r="J1362" s="287"/>
      <c r="K1362" s="281"/>
      <c r="L1362" s="102"/>
      <c r="M1362" s="162"/>
      <c r="N1362" s="103"/>
      <c r="O1362" s="288"/>
      <c r="P1362" s="278"/>
      <c r="Q1362" s="281"/>
      <c r="R1362" s="284"/>
      <c r="S1362" s="278"/>
      <c r="T1362" s="287"/>
      <c r="U1362" s="287"/>
      <c r="V1362" s="287"/>
      <c r="W1362" s="287"/>
      <c r="X1362" s="281"/>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20"/>
      <c r="E1364" s="320"/>
      <c r="F1364" s="320"/>
      <c r="G1364" s="320"/>
      <c r="H1364" s="320"/>
      <c r="I1364" s="320"/>
      <c r="J1364" s="320"/>
      <c r="K1364" s="320"/>
      <c r="L1364" s="104"/>
      <c r="M1364" s="157"/>
      <c r="N1364" s="104"/>
      <c r="O1364" s="117" t="s">
        <v>213</v>
      </c>
      <c r="P1364" s="325" t="str">
        <f>'1ここに記入'!$B$3&amp;"滋賀県教育美術展出品票"</f>
        <v>第72回滋賀県教育美術展出品票</v>
      </c>
      <c r="Q1364" s="320"/>
      <c r="R1364" s="320"/>
      <c r="S1364" s="320"/>
      <c r="T1364" s="320"/>
      <c r="U1364" s="320"/>
      <c r="V1364" s="320"/>
      <c r="W1364" s="320"/>
      <c r="X1364" s="320"/>
    </row>
    <row r="1365" spans="2:25" ht="15" customHeight="1">
      <c r="B1365" s="327">
        <v>59</v>
      </c>
      <c r="C1365" s="325"/>
      <c r="D1365" s="320"/>
      <c r="E1365" s="320"/>
      <c r="F1365" s="320"/>
      <c r="G1365" s="320"/>
      <c r="H1365" s="320"/>
      <c r="I1365" s="320"/>
      <c r="J1365" s="320"/>
      <c r="K1365" s="320"/>
      <c r="L1365" s="104"/>
      <c r="M1365" s="157"/>
      <c r="N1365" s="104"/>
      <c r="O1365" s="327">
        <v>60</v>
      </c>
      <c r="P1365" s="325"/>
      <c r="Q1365" s="320"/>
      <c r="R1365" s="320"/>
      <c r="S1365" s="320"/>
      <c r="T1365" s="320"/>
      <c r="U1365" s="320"/>
      <c r="V1365" s="320"/>
      <c r="W1365" s="320"/>
      <c r="X1365" s="320"/>
    </row>
    <row r="1366" spans="2:25" ht="15" customHeight="1" thickBot="1">
      <c r="B1366" s="328"/>
      <c r="C1366" s="325"/>
      <c r="D1366" s="320"/>
      <c r="E1366" s="320"/>
      <c r="F1366" s="320"/>
      <c r="G1366" s="320"/>
      <c r="H1366" s="326"/>
      <c r="I1366" s="326"/>
      <c r="J1366" s="326"/>
      <c r="K1366" s="326"/>
      <c r="L1366" s="104"/>
      <c r="M1366" s="157"/>
      <c r="N1366" s="104"/>
      <c r="O1366" s="328"/>
      <c r="P1366" s="325"/>
      <c r="Q1366" s="320"/>
      <c r="R1366" s="320"/>
      <c r="S1366" s="320"/>
      <c r="T1366" s="320"/>
      <c r="U1366" s="326"/>
      <c r="V1366" s="326"/>
      <c r="W1366" s="326"/>
      <c r="X1366" s="326"/>
    </row>
    <row r="1367" spans="2:25" ht="15" customHeight="1" thickTop="1" thickBot="1">
      <c r="B1367" s="144" t="s">
        <v>157</v>
      </c>
      <c r="C1367" s="289">
        <f>VLOOKUP(B1365,'1ここに記入'!$A$13:$M$246,2)</f>
        <v>0</v>
      </c>
      <c r="D1367" s="289">
        <f>VLOOKUP(B1365,'1ここに記入'!$A$13:$M$246,3)</f>
        <v>0</v>
      </c>
      <c r="E1367" s="289">
        <f>VLOOKUP(B1365,'1ここに記入'!$A$13:$M$246,4)</f>
        <v>0</v>
      </c>
      <c r="F1367" s="289">
        <f>VLOOKUP(B1365,'1ここに記入'!$A$13:$M$246,5)</f>
        <v>0</v>
      </c>
      <c r="G1367" s="289" t="str">
        <f>VLOOKUP(B1365,'1ここに記入'!$A$13:$M$246,13)</f>
        <v>00</v>
      </c>
      <c r="H1367" s="290" t="e">
        <f>'1ここに記入'!$H$10</f>
        <v>#N/A</v>
      </c>
      <c r="I1367" s="291"/>
      <c r="J1367" s="291"/>
      <c r="K1367" s="292" t="s">
        <v>158</v>
      </c>
      <c r="L1367" s="118"/>
      <c r="M1367" s="158"/>
      <c r="N1367" s="32"/>
      <c r="O1367" s="144" t="s">
        <v>157</v>
      </c>
      <c r="P1367" s="289">
        <f>VLOOKUP(O1365,'1ここに記入'!$A$13:$M$246,2)</f>
        <v>0</v>
      </c>
      <c r="Q1367" s="289">
        <f>VLOOKUP(O1365,'1ここに記入'!$A$13:$M$246,3)</f>
        <v>0</v>
      </c>
      <c r="R1367" s="289">
        <f>VLOOKUP(O1365,'1ここに記入'!$A$13:$M$246,4)</f>
        <v>0</v>
      </c>
      <c r="S1367" s="289">
        <f>VLOOKUP(O1365,'1ここに記入'!$A$13:$M$246,5)</f>
        <v>0</v>
      </c>
      <c r="T1367" s="289" t="str">
        <f>VLOOKUP(O1365,'1ここに記入'!$A$13:$M$246,13)</f>
        <v>00</v>
      </c>
      <c r="U1367" s="290" t="e">
        <f>'1ここに記入'!$H$10</f>
        <v>#N/A</v>
      </c>
      <c r="V1367" s="291"/>
      <c r="W1367" s="291"/>
      <c r="X1367" s="292" t="s">
        <v>158</v>
      </c>
    </row>
    <row r="1368" spans="2:25" ht="15" customHeight="1" thickTop="1" thickBot="1">
      <c r="B1368" s="145"/>
      <c r="C1368" s="289"/>
      <c r="D1368" s="289"/>
      <c r="E1368" s="289"/>
      <c r="F1368" s="289"/>
      <c r="G1368" s="289"/>
      <c r="H1368" s="290"/>
      <c r="I1368" s="291"/>
      <c r="J1368" s="291"/>
      <c r="K1368" s="292"/>
      <c r="L1368" s="118"/>
      <c r="M1368" s="158"/>
      <c r="N1368" s="32"/>
      <c r="O1368" s="145"/>
      <c r="P1368" s="289"/>
      <c r="Q1368" s="289"/>
      <c r="R1368" s="289"/>
      <c r="S1368" s="289"/>
      <c r="T1368" s="289"/>
      <c r="U1368" s="290"/>
      <c r="V1368" s="291"/>
      <c r="W1368" s="291"/>
      <c r="X1368" s="292"/>
    </row>
    <row r="1369" spans="2:25" ht="15" customHeight="1" thickTop="1" thickBot="1">
      <c r="B1369" s="146" t="s">
        <v>159</v>
      </c>
      <c r="C1369" s="289"/>
      <c r="D1369" s="289"/>
      <c r="E1369" s="289"/>
      <c r="F1369" s="289"/>
      <c r="G1369" s="289"/>
      <c r="H1369" s="290"/>
      <c r="I1369" s="291"/>
      <c r="J1369" s="291"/>
      <c r="K1369" s="292"/>
      <c r="L1369" s="118"/>
      <c r="M1369" s="158"/>
      <c r="N1369" s="32"/>
      <c r="O1369" s="146" t="s">
        <v>159</v>
      </c>
      <c r="P1369" s="289"/>
      <c r="Q1369" s="289"/>
      <c r="R1369" s="289"/>
      <c r="S1369" s="289"/>
      <c r="T1369" s="289"/>
      <c r="U1369" s="290"/>
      <c r="V1369" s="291"/>
      <c r="W1369" s="291"/>
      <c r="X1369" s="292"/>
    </row>
    <row r="1370" spans="2:25" ht="15" customHeight="1" thickTop="1">
      <c r="B1370" s="264" t="s">
        <v>160</v>
      </c>
      <c r="C1370" s="277" t="e">
        <f>'1ここに記入'!$G$10</f>
        <v>#N/A</v>
      </c>
      <c r="D1370" s="286"/>
      <c r="E1370" s="280"/>
      <c r="F1370" s="264" t="s">
        <v>161</v>
      </c>
      <c r="G1370" s="296" t="e">
        <f>'1ここに記入'!$I$10</f>
        <v>#N/A</v>
      </c>
      <c r="H1370" s="297"/>
      <c r="I1370" s="297"/>
      <c r="J1370" s="297"/>
      <c r="K1370" s="298"/>
      <c r="L1370" s="100"/>
      <c r="M1370" s="159"/>
      <c r="N1370" s="99"/>
      <c r="O1370" s="264" t="s">
        <v>160</v>
      </c>
      <c r="P1370" s="277" t="e">
        <f>'1ここに記入'!$G$10</f>
        <v>#N/A</v>
      </c>
      <c r="Q1370" s="286"/>
      <c r="R1370" s="280"/>
      <c r="S1370" s="264" t="s">
        <v>161</v>
      </c>
      <c r="T1370" s="296" t="e">
        <f>'1ここに記入'!$I$10</f>
        <v>#N/A</v>
      </c>
      <c r="U1370" s="297"/>
      <c r="V1370" s="297"/>
      <c r="W1370" s="297"/>
      <c r="X1370" s="298"/>
    </row>
    <row r="1371" spans="2:25" ht="15" customHeight="1">
      <c r="B1371" s="264"/>
      <c r="C1371" s="277"/>
      <c r="D1371" s="286"/>
      <c r="E1371" s="280"/>
      <c r="F1371" s="264"/>
      <c r="G1371" s="296"/>
      <c r="H1371" s="297"/>
      <c r="I1371" s="297"/>
      <c r="J1371" s="297"/>
      <c r="K1371" s="298"/>
      <c r="L1371" s="101"/>
      <c r="M1371" s="159"/>
      <c r="N1371" s="99"/>
      <c r="O1371" s="264"/>
      <c r="P1371" s="277"/>
      <c r="Q1371" s="286"/>
      <c r="R1371" s="280"/>
      <c r="S1371" s="264"/>
      <c r="T1371" s="296"/>
      <c r="U1371" s="297"/>
      <c r="V1371" s="297"/>
      <c r="W1371" s="297"/>
      <c r="X1371" s="298"/>
    </row>
    <row r="1372" spans="2:25" ht="15" customHeight="1">
      <c r="B1372" s="264"/>
      <c r="C1372" s="277"/>
      <c r="D1372" s="286"/>
      <c r="E1372" s="280"/>
      <c r="F1372" s="264"/>
      <c r="G1372" s="296"/>
      <c r="H1372" s="297"/>
      <c r="I1372" s="297"/>
      <c r="J1372" s="297"/>
      <c r="K1372" s="298"/>
      <c r="L1372" s="101"/>
      <c r="M1372" s="159"/>
      <c r="N1372" s="99"/>
      <c r="O1372" s="264"/>
      <c r="P1372" s="277"/>
      <c r="Q1372" s="286"/>
      <c r="R1372" s="280"/>
      <c r="S1372" s="264"/>
      <c r="T1372" s="296"/>
      <c r="U1372" s="297"/>
      <c r="V1372" s="297"/>
      <c r="W1372" s="297"/>
      <c r="X1372" s="298"/>
    </row>
    <row r="1373" spans="2:25" ht="15" customHeight="1" thickBot="1">
      <c r="B1373" s="288"/>
      <c r="C1373" s="278"/>
      <c r="D1373" s="287"/>
      <c r="E1373" s="281"/>
      <c r="F1373" s="288"/>
      <c r="G1373" s="299"/>
      <c r="H1373" s="300"/>
      <c r="I1373" s="300"/>
      <c r="J1373" s="300"/>
      <c r="K1373" s="301"/>
      <c r="L1373" s="101"/>
      <c r="M1373" s="159"/>
      <c r="N1373" s="99"/>
      <c r="O1373" s="288"/>
      <c r="P1373" s="278"/>
      <c r="Q1373" s="287"/>
      <c r="R1373" s="281"/>
      <c r="S1373" s="288"/>
      <c r="T1373" s="299"/>
      <c r="U1373" s="300"/>
      <c r="V1373" s="300"/>
      <c r="W1373" s="300"/>
      <c r="X1373" s="301"/>
    </row>
    <row r="1374" spans="2:25" ht="15" customHeight="1">
      <c r="B1374" s="263" t="s">
        <v>162</v>
      </c>
      <c r="C1374" s="265">
        <f>VLOOKUP(B1365,'1ここに記入'!$A$13:$M$246,10)</f>
        <v>0</v>
      </c>
      <c r="D1374" s="266"/>
      <c r="E1374" s="266"/>
      <c r="F1374" s="266"/>
      <c r="G1374" s="266"/>
      <c r="H1374" s="266"/>
      <c r="I1374" s="267"/>
      <c r="J1374" s="263" t="s">
        <v>203</v>
      </c>
      <c r="K1374" s="321">
        <f>VLOOKUP(B1365,'1ここに記入'!$A$13:$M$246,12)</f>
        <v>0</v>
      </c>
      <c r="L1374" s="34"/>
      <c r="M1374" s="160"/>
      <c r="N1374" s="36"/>
      <c r="O1374" s="263" t="s">
        <v>162</v>
      </c>
      <c r="P1374" s="265">
        <f>VLOOKUP(O1365,'1ここに記入'!$A$13:$M$246,10)</f>
        <v>0</v>
      </c>
      <c r="Q1374" s="266"/>
      <c r="R1374" s="266"/>
      <c r="S1374" s="266"/>
      <c r="T1374" s="266"/>
      <c r="U1374" s="266"/>
      <c r="V1374" s="267"/>
      <c r="W1374" s="263" t="s">
        <v>203</v>
      </c>
      <c r="X1374" s="321">
        <f>VLOOKUP(O1365,'1ここに記入'!$A$13:$M$246,12)</f>
        <v>0</v>
      </c>
    </row>
    <row r="1375" spans="2:25" ht="15" customHeight="1">
      <c r="B1375" s="264"/>
      <c r="C1375" s="268"/>
      <c r="D1375" s="269"/>
      <c r="E1375" s="269"/>
      <c r="F1375" s="269"/>
      <c r="G1375" s="269"/>
      <c r="H1375" s="269"/>
      <c r="I1375" s="270"/>
      <c r="J1375" s="264"/>
      <c r="K1375" s="322"/>
      <c r="L1375" s="34"/>
      <c r="M1375" s="160"/>
      <c r="N1375" s="36"/>
      <c r="O1375" s="264"/>
      <c r="P1375" s="268"/>
      <c r="Q1375" s="269"/>
      <c r="R1375" s="269"/>
      <c r="S1375" s="269"/>
      <c r="T1375" s="269"/>
      <c r="U1375" s="269"/>
      <c r="V1375" s="270"/>
      <c r="W1375" s="264"/>
      <c r="X1375" s="322"/>
    </row>
    <row r="1376" spans="2:25" ht="15" customHeight="1">
      <c r="B1376" s="264"/>
      <c r="C1376" s="268"/>
      <c r="D1376" s="269"/>
      <c r="E1376" s="269"/>
      <c r="F1376" s="269"/>
      <c r="G1376" s="269"/>
      <c r="H1376" s="269"/>
      <c r="I1376" s="270"/>
      <c r="J1376" s="264"/>
      <c r="K1376" s="322"/>
      <c r="L1376" s="130"/>
      <c r="M1376" s="161"/>
      <c r="N1376" s="38"/>
      <c r="O1376" s="264"/>
      <c r="P1376" s="268"/>
      <c r="Q1376" s="269"/>
      <c r="R1376" s="269"/>
      <c r="S1376" s="269"/>
      <c r="T1376" s="269"/>
      <c r="U1376" s="269"/>
      <c r="V1376" s="270"/>
      <c r="W1376" s="264"/>
      <c r="X1376" s="322"/>
    </row>
    <row r="1377" spans="2:24" ht="15" customHeight="1">
      <c r="B1377" s="264"/>
      <c r="C1377" s="268"/>
      <c r="D1377" s="269"/>
      <c r="E1377" s="269"/>
      <c r="F1377" s="269"/>
      <c r="G1377" s="269"/>
      <c r="H1377" s="269"/>
      <c r="I1377" s="270"/>
      <c r="J1377" s="264"/>
      <c r="K1377" s="322"/>
      <c r="L1377" s="130"/>
      <c r="M1377" s="161"/>
      <c r="N1377" s="38"/>
      <c r="O1377" s="264"/>
      <c r="P1377" s="268"/>
      <c r="Q1377" s="269"/>
      <c r="R1377" s="269"/>
      <c r="S1377" s="269"/>
      <c r="T1377" s="269"/>
      <c r="U1377" s="269"/>
      <c r="V1377" s="270"/>
      <c r="W1377" s="264"/>
      <c r="X1377" s="322"/>
    </row>
    <row r="1378" spans="2:24" ht="15" customHeight="1">
      <c r="B1378" s="271" t="s">
        <v>1881</v>
      </c>
      <c r="C1378" s="268">
        <f>VLOOKUP(B1365,'1ここに記入'!$A$13:$M$246,11)</f>
        <v>0</v>
      </c>
      <c r="D1378" s="269"/>
      <c r="E1378" s="269"/>
      <c r="F1378" s="269"/>
      <c r="G1378" s="269"/>
      <c r="H1378" s="269"/>
      <c r="I1378" s="270"/>
      <c r="J1378" s="264"/>
      <c r="K1378" s="322"/>
      <c r="L1378" s="130"/>
      <c r="M1378" s="161"/>
      <c r="N1378" s="38"/>
      <c r="O1378" s="271" t="s">
        <v>1881</v>
      </c>
      <c r="P1378" s="268">
        <f>VLOOKUP(O1365,'1ここに記入'!$A$13:$M$246,11)</f>
        <v>0</v>
      </c>
      <c r="Q1378" s="269"/>
      <c r="R1378" s="269"/>
      <c r="S1378" s="269"/>
      <c r="T1378" s="269"/>
      <c r="U1378" s="269"/>
      <c r="V1378" s="270"/>
      <c r="W1378" s="264"/>
      <c r="X1378" s="322"/>
    </row>
    <row r="1379" spans="2:24" ht="15" customHeight="1">
      <c r="B1379" s="271"/>
      <c r="C1379" s="268"/>
      <c r="D1379" s="269"/>
      <c r="E1379" s="269"/>
      <c r="F1379" s="269"/>
      <c r="G1379" s="269"/>
      <c r="H1379" s="269"/>
      <c r="I1379" s="270"/>
      <c r="J1379" s="264"/>
      <c r="K1379" s="322"/>
      <c r="L1379" s="130"/>
      <c r="M1379" s="161"/>
      <c r="N1379" s="38"/>
      <c r="O1379" s="271"/>
      <c r="P1379" s="268"/>
      <c r="Q1379" s="269"/>
      <c r="R1379" s="269"/>
      <c r="S1379" s="269"/>
      <c r="T1379" s="269"/>
      <c r="U1379" s="269"/>
      <c r="V1379" s="270"/>
      <c r="W1379" s="264"/>
      <c r="X1379" s="322"/>
    </row>
    <row r="1380" spans="2:24" ht="15" customHeight="1">
      <c r="B1380" s="271"/>
      <c r="C1380" s="268"/>
      <c r="D1380" s="269"/>
      <c r="E1380" s="269"/>
      <c r="F1380" s="269"/>
      <c r="G1380" s="269"/>
      <c r="H1380" s="269"/>
      <c r="I1380" s="270"/>
      <c r="J1380" s="264"/>
      <c r="K1380" s="322"/>
      <c r="L1380" s="130"/>
      <c r="M1380" s="161"/>
      <c r="N1380" s="38"/>
      <c r="O1380" s="271"/>
      <c r="P1380" s="268"/>
      <c r="Q1380" s="269"/>
      <c r="R1380" s="269"/>
      <c r="S1380" s="269"/>
      <c r="T1380" s="269"/>
      <c r="U1380" s="269"/>
      <c r="V1380" s="270"/>
      <c r="W1380" s="264"/>
      <c r="X1380" s="322"/>
    </row>
    <row r="1381" spans="2:24" ht="15" customHeight="1" thickBot="1">
      <c r="B1381" s="272"/>
      <c r="C1381" s="273"/>
      <c r="D1381" s="274"/>
      <c r="E1381" s="274"/>
      <c r="F1381" s="274"/>
      <c r="G1381" s="274"/>
      <c r="H1381" s="274"/>
      <c r="I1381" s="275"/>
      <c r="J1381" s="288"/>
      <c r="K1381" s="323"/>
      <c r="L1381" s="130"/>
      <c r="M1381" s="161"/>
      <c r="N1381" s="38"/>
      <c r="O1381" s="272"/>
      <c r="P1381" s="273"/>
      <c r="Q1381" s="274"/>
      <c r="R1381" s="274"/>
      <c r="S1381" s="274"/>
      <c r="T1381" s="274"/>
      <c r="U1381" s="274"/>
      <c r="V1381" s="275"/>
      <c r="W1381" s="288"/>
      <c r="X1381" s="323"/>
    </row>
    <row r="1382" spans="2:24" ht="15" customHeight="1">
      <c r="B1382" s="263" t="s">
        <v>163</v>
      </c>
      <c r="C1382" s="276">
        <f>VLOOKUP(B1365,'1ここに記入'!$A$13:$M$246,5)</f>
        <v>0</v>
      </c>
      <c r="D1382" s="279" t="str">
        <f>VLOOKUP(B1365,'1ここに記入'!$A$13:$M$246,6)</f>
        <v>　</v>
      </c>
      <c r="E1382" s="282" t="s">
        <v>164</v>
      </c>
      <c r="F1382" s="276">
        <f>VLOOKUP(B1365,'1ここに記入'!$A$13:$M$246,8)</f>
        <v>0</v>
      </c>
      <c r="G1382" s="285" t="e">
        <f>VLOOKUP(F1376,'1ここに記入'!$A$13:$M$246,2)</f>
        <v>#N/A</v>
      </c>
      <c r="H1382" s="285" t="e">
        <f>VLOOKUP(G1376,'1ここに記入'!$A$13:$M$246,2)</f>
        <v>#N/A</v>
      </c>
      <c r="I1382" s="285" t="e">
        <f>VLOOKUP(H1376,'1ここに記入'!$A$13:$M$246,2)</f>
        <v>#N/A</v>
      </c>
      <c r="J1382" s="285" t="e">
        <f>VLOOKUP(I1376,'1ここに記入'!$A$13:$M$246,2)</f>
        <v>#N/A</v>
      </c>
      <c r="K1382" s="279" t="e">
        <f>VLOOKUP(J1376,'1ここに記入'!$A$13:$M$246,2)</f>
        <v>#N/A</v>
      </c>
      <c r="L1382" s="98"/>
      <c r="M1382" s="159"/>
      <c r="N1382" s="99"/>
      <c r="O1382" s="263" t="s">
        <v>163</v>
      </c>
      <c r="P1382" s="276">
        <f>VLOOKUP(O1365,'1ここに記入'!$A$13:$M$246,5)</f>
        <v>0</v>
      </c>
      <c r="Q1382" s="279" t="str">
        <f>VLOOKUP(O1365,'1ここに記入'!$A$13:$M$246,6)</f>
        <v>　</v>
      </c>
      <c r="R1382" s="282" t="s">
        <v>164</v>
      </c>
      <c r="S1382" s="276">
        <f>VLOOKUP(O1365,'1ここに記入'!$A$13:$M$246,8)</f>
        <v>0</v>
      </c>
      <c r="T1382" s="285" t="e">
        <f>VLOOKUP(S1376,'1ここに記入'!$A$13:$M$246,2)</f>
        <v>#N/A</v>
      </c>
      <c r="U1382" s="285" t="e">
        <f>VLOOKUP(T1376,'1ここに記入'!$A$13:$M$246,2)</f>
        <v>#N/A</v>
      </c>
      <c r="V1382" s="285" t="e">
        <f>VLOOKUP(U1376,'1ここに記入'!$A$13:$M$246,2)</f>
        <v>#N/A</v>
      </c>
      <c r="W1382" s="285" t="e">
        <f>VLOOKUP(V1376,'1ここに記入'!$A$13:$M$246,2)</f>
        <v>#N/A</v>
      </c>
      <c r="X1382" s="279" t="e">
        <f>VLOOKUP(W1376,'1ここに記入'!$A$13:$M$246,2)</f>
        <v>#N/A</v>
      </c>
    </row>
    <row r="1383" spans="2:24" ht="15" customHeight="1">
      <c r="B1383" s="264"/>
      <c r="C1383" s="277"/>
      <c r="D1383" s="280"/>
      <c r="E1383" s="283"/>
      <c r="F1383" s="277"/>
      <c r="G1383" s="286"/>
      <c r="H1383" s="286"/>
      <c r="I1383" s="286"/>
      <c r="J1383" s="286"/>
      <c r="K1383" s="280"/>
      <c r="L1383" s="98"/>
      <c r="M1383" s="159"/>
      <c r="N1383" s="99"/>
      <c r="O1383" s="264"/>
      <c r="P1383" s="277"/>
      <c r="Q1383" s="280"/>
      <c r="R1383" s="283"/>
      <c r="S1383" s="277"/>
      <c r="T1383" s="286"/>
      <c r="U1383" s="286"/>
      <c r="V1383" s="286"/>
      <c r="W1383" s="286"/>
      <c r="X1383" s="280"/>
    </row>
    <row r="1384" spans="2:24" ht="15" customHeight="1">
      <c r="B1384" s="264"/>
      <c r="C1384" s="277"/>
      <c r="D1384" s="280"/>
      <c r="E1384" s="283"/>
      <c r="F1384" s="277"/>
      <c r="G1384" s="286"/>
      <c r="H1384" s="286"/>
      <c r="I1384" s="286"/>
      <c r="J1384" s="286"/>
      <c r="K1384" s="280"/>
      <c r="L1384" s="98"/>
      <c r="M1384" s="159"/>
      <c r="N1384" s="99"/>
      <c r="O1384" s="264"/>
      <c r="P1384" s="277"/>
      <c r="Q1384" s="280"/>
      <c r="R1384" s="283"/>
      <c r="S1384" s="277"/>
      <c r="T1384" s="286"/>
      <c r="U1384" s="286"/>
      <c r="V1384" s="286"/>
      <c r="W1384" s="286"/>
      <c r="X1384" s="280"/>
    </row>
    <row r="1385" spans="2:24" ht="15" customHeight="1" thickBot="1">
      <c r="B1385" s="288"/>
      <c r="C1385" s="278"/>
      <c r="D1385" s="281"/>
      <c r="E1385" s="284"/>
      <c r="F1385" s="278"/>
      <c r="G1385" s="287"/>
      <c r="H1385" s="286"/>
      <c r="I1385" s="286"/>
      <c r="J1385" s="286"/>
      <c r="K1385" s="280"/>
      <c r="L1385" s="98"/>
      <c r="M1385" s="159"/>
      <c r="N1385" s="99"/>
      <c r="O1385" s="288"/>
      <c r="P1385" s="278"/>
      <c r="Q1385" s="281"/>
      <c r="R1385" s="284"/>
      <c r="S1385" s="278"/>
      <c r="T1385" s="287"/>
      <c r="U1385" s="286"/>
      <c r="V1385" s="286"/>
      <c r="W1385" s="286"/>
      <c r="X1385" s="280"/>
    </row>
    <row r="1386" spans="2:24" ht="15" customHeight="1" thickTop="1">
      <c r="B1386" s="263" t="s">
        <v>165</v>
      </c>
      <c r="C1386" s="293">
        <f>VLOOKUP(B1365,'1ここに記入'!$A$13:$M$246,9)</f>
        <v>0</v>
      </c>
      <c r="D1386" s="294" t="e">
        <f>VLOOKUP(C1384,'1ここに記入'!$A$13:$M$246,2)</f>
        <v>#N/A</v>
      </c>
      <c r="E1386" s="294" t="e">
        <f>VLOOKUP(D1384,'1ここに記入'!$A$13:$M$246,2)</f>
        <v>#N/A</v>
      </c>
      <c r="F1386" s="294" t="e">
        <f>VLOOKUP(E1384,'1ここに記入'!$A$13:$M$246,2)</f>
        <v>#N/A</v>
      </c>
      <c r="G1386" s="302" t="e">
        <f>VLOOKUP(F1384,'1ここに記入'!$A$13:$M$246,2)</f>
        <v>#N/A</v>
      </c>
      <c r="H1386" s="305" t="s">
        <v>167</v>
      </c>
      <c r="I1386" s="308">
        <f>'1ここに記入'!$G$9</f>
        <v>0</v>
      </c>
      <c r="J1386" s="309"/>
      <c r="K1386" s="310"/>
      <c r="L1386" s="102"/>
      <c r="M1386" s="162"/>
      <c r="N1386" s="103"/>
      <c r="O1386" s="263" t="s">
        <v>165</v>
      </c>
      <c r="P1386" s="293">
        <f>VLOOKUP(O1365,'1ここに記入'!$A$13:$M$246,9)</f>
        <v>0</v>
      </c>
      <c r="Q1386" s="294" t="e">
        <f>VLOOKUP(P1384,'1ここに記入'!$A$13:$M$246,2)</f>
        <v>#N/A</v>
      </c>
      <c r="R1386" s="294" t="e">
        <f>VLOOKUP(Q1384,'1ここに記入'!$A$13:$M$246,2)</f>
        <v>#N/A</v>
      </c>
      <c r="S1386" s="294" t="e">
        <f>VLOOKUP(R1384,'1ここに記入'!$A$13:$M$246,2)</f>
        <v>#N/A</v>
      </c>
      <c r="T1386" s="302" t="e">
        <f>VLOOKUP(S1384,'1ここに記入'!$A$13:$M$246,2)</f>
        <v>#N/A</v>
      </c>
      <c r="U1386" s="305" t="s">
        <v>167</v>
      </c>
      <c r="V1386" s="308">
        <f>'1ここに記入'!$G$9</f>
        <v>0</v>
      </c>
      <c r="W1386" s="309"/>
      <c r="X1386" s="310"/>
    </row>
    <row r="1387" spans="2:24" ht="15" customHeight="1">
      <c r="B1387" s="264"/>
      <c r="C1387" s="296"/>
      <c r="D1387" s="297"/>
      <c r="E1387" s="297"/>
      <c r="F1387" s="297"/>
      <c r="G1387" s="303"/>
      <c r="H1387" s="306"/>
      <c r="I1387" s="311"/>
      <c r="J1387" s="312"/>
      <c r="K1387" s="313"/>
      <c r="L1387" s="102"/>
      <c r="M1387" s="162"/>
      <c r="N1387" s="103"/>
      <c r="O1387" s="264"/>
      <c r="P1387" s="296"/>
      <c r="Q1387" s="297"/>
      <c r="R1387" s="297"/>
      <c r="S1387" s="297"/>
      <c r="T1387" s="303"/>
      <c r="U1387" s="306"/>
      <c r="V1387" s="311"/>
      <c r="W1387" s="312"/>
      <c r="X1387" s="313"/>
    </row>
    <row r="1388" spans="2:24" ht="15" customHeight="1" thickBot="1">
      <c r="B1388" s="288"/>
      <c r="C1388" s="299"/>
      <c r="D1388" s="300"/>
      <c r="E1388" s="300"/>
      <c r="F1388" s="300"/>
      <c r="G1388" s="304"/>
      <c r="H1388" s="306"/>
      <c r="I1388" s="311"/>
      <c r="J1388" s="312"/>
      <c r="K1388" s="313"/>
      <c r="L1388" s="102"/>
      <c r="M1388" s="162"/>
      <c r="N1388" s="103"/>
      <c r="O1388" s="288"/>
      <c r="P1388" s="299"/>
      <c r="Q1388" s="300"/>
      <c r="R1388" s="300"/>
      <c r="S1388" s="300"/>
      <c r="T1388" s="304"/>
      <c r="U1388" s="306"/>
      <c r="V1388" s="311"/>
      <c r="W1388" s="312"/>
      <c r="X1388" s="313"/>
    </row>
    <row r="1389" spans="2:24" ht="15" customHeight="1" thickBot="1">
      <c r="B1389" s="317" t="s">
        <v>166</v>
      </c>
      <c r="C1389" s="317"/>
      <c r="D1389" s="317"/>
      <c r="E1389" s="317"/>
      <c r="F1389" s="317"/>
      <c r="G1389" s="318"/>
      <c r="H1389" s="307"/>
      <c r="I1389" s="314"/>
      <c r="J1389" s="315"/>
      <c r="K1389" s="316"/>
      <c r="L1389" s="102"/>
      <c r="M1389" s="163"/>
      <c r="N1389" s="41"/>
      <c r="O1389" s="317" t="s">
        <v>166</v>
      </c>
      <c r="P1389" s="317"/>
      <c r="Q1389" s="317"/>
      <c r="R1389" s="317"/>
      <c r="S1389" s="317"/>
      <c r="T1389" s="318"/>
      <c r="U1389" s="307"/>
      <c r="V1389" s="314"/>
      <c r="W1389" s="315"/>
      <c r="X1389" s="316"/>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324" t="s">
        <v>1982</v>
      </c>
      <c r="C1392" s="324"/>
      <c r="D1392" s="324"/>
      <c r="E1392" s="324"/>
      <c r="F1392" s="324"/>
      <c r="G1392" s="324"/>
      <c r="H1392" s="324"/>
      <c r="I1392" s="324"/>
      <c r="J1392" s="324"/>
      <c r="K1392" s="324"/>
      <c r="L1392" s="156"/>
      <c r="M1392" s="164"/>
      <c r="N1392" s="156"/>
      <c r="O1392" s="324" t="s">
        <v>1982</v>
      </c>
      <c r="P1392" s="324"/>
      <c r="Q1392" s="324"/>
      <c r="R1392" s="324"/>
      <c r="S1392" s="324"/>
      <c r="T1392" s="324"/>
      <c r="U1392" s="324"/>
      <c r="V1392" s="324"/>
      <c r="W1392" s="324"/>
      <c r="X1392" s="324"/>
    </row>
    <row r="1393" spans="2:25" ht="15" customHeight="1">
      <c r="B1393" s="132"/>
      <c r="C1393" s="319" t="str">
        <f>'1ここに記入'!$B$3&amp;"県教美展　特選確認票"</f>
        <v>第72回県教美展　特選確認票</v>
      </c>
      <c r="D1393" s="319"/>
      <c r="E1393" s="319"/>
      <c r="F1393" s="319"/>
      <c r="G1393" s="319"/>
      <c r="H1393" s="319"/>
      <c r="I1393" s="319"/>
      <c r="J1393" s="319"/>
      <c r="K1393" s="319"/>
      <c r="L1393" s="104"/>
      <c r="M1393" s="157"/>
      <c r="N1393" s="104"/>
      <c r="O1393" s="132"/>
      <c r="P1393" s="319" t="str">
        <f>'1ここに記入'!$B$3&amp;"県教美展　特選確認票"</f>
        <v>第72回県教美展　特選確認票</v>
      </c>
      <c r="Q1393" s="319"/>
      <c r="R1393" s="319"/>
      <c r="S1393" s="319"/>
      <c r="T1393" s="319"/>
      <c r="U1393" s="319"/>
      <c r="V1393" s="319"/>
      <c r="W1393" s="319"/>
      <c r="X1393" s="319"/>
    </row>
    <row r="1394" spans="2:25" ht="15" customHeight="1" thickBot="1">
      <c r="B1394" s="165"/>
      <c r="C1394" s="320"/>
      <c r="D1394" s="320"/>
      <c r="E1394" s="320"/>
      <c r="F1394" s="320"/>
      <c r="G1394" s="320"/>
      <c r="H1394" s="320"/>
      <c r="I1394" s="320"/>
      <c r="J1394" s="320"/>
      <c r="K1394" s="320"/>
      <c r="L1394" s="104"/>
      <c r="M1394" s="157"/>
      <c r="N1394" s="104"/>
      <c r="O1394" s="165"/>
      <c r="P1394" s="320"/>
      <c r="Q1394" s="320"/>
      <c r="R1394" s="320"/>
      <c r="S1394" s="320"/>
      <c r="T1394" s="320"/>
      <c r="U1394" s="320"/>
      <c r="V1394" s="320"/>
      <c r="W1394" s="320"/>
      <c r="X1394" s="320"/>
    </row>
    <row r="1395" spans="2:25" ht="15" customHeight="1" thickTop="1" thickBot="1">
      <c r="B1395" s="144" t="s">
        <v>157</v>
      </c>
      <c r="C1395" s="289">
        <f>VLOOKUP(B1365,'1ここに記入'!$A$13:$M$246,2)</f>
        <v>0</v>
      </c>
      <c r="D1395" s="289">
        <f>VLOOKUP(B1365,'1ここに記入'!$A$13:$M$246,3)</f>
        <v>0</v>
      </c>
      <c r="E1395" s="289">
        <f>VLOOKUP(B1365,'1ここに記入'!$A$13:$M$246,4)</f>
        <v>0</v>
      </c>
      <c r="F1395" s="289">
        <f>VLOOKUP(B1365,'1ここに記入'!$A$13:$M$246,5)</f>
        <v>0</v>
      </c>
      <c r="G1395" s="289" t="str">
        <f>VLOOKUP(B1365,'1ここに記入'!$A$13:$M$246,13)</f>
        <v>00</v>
      </c>
      <c r="H1395" s="290" t="e">
        <f>'1ここに記入'!$H$10</f>
        <v>#N/A</v>
      </c>
      <c r="I1395" s="291"/>
      <c r="J1395" s="291"/>
      <c r="K1395" s="292" t="s">
        <v>158</v>
      </c>
      <c r="L1395" s="104"/>
      <c r="M1395" s="157"/>
      <c r="N1395" s="104"/>
      <c r="O1395" s="144" t="s">
        <v>157</v>
      </c>
      <c r="P1395" s="289">
        <f>VLOOKUP(O1365,'1ここに記入'!$A$13:$M$246,2)</f>
        <v>0</v>
      </c>
      <c r="Q1395" s="289">
        <f>VLOOKUP(O1365,'1ここに記入'!$A$13:$M$246,3)</f>
        <v>0</v>
      </c>
      <c r="R1395" s="289">
        <f>VLOOKUP(O1365,'1ここに記入'!$A$13:$M$246,4)</f>
        <v>0</v>
      </c>
      <c r="S1395" s="289">
        <f>VLOOKUP(O1365,'1ここに記入'!$A$13:$M$246,5)</f>
        <v>0</v>
      </c>
      <c r="T1395" s="289" t="str">
        <f>VLOOKUP(O1365,'1ここに記入'!$A$13:$M$246,13)</f>
        <v>00</v>
      </c>
      <c r="U1395" s="290" t="e">
        <f>'1ここに記入'!$H$10</f>
        <v>#N/A</v>
      </c>
      <c r="V1395" s="291"/>
      <c r="W1395" s="291"/>
      <c r="X1395" s="292" t="s">
        <v>158</v>
      </c>
    </row>
    <row r="1396" spans="2:25" ht="15" customHeight="1" thickTop="1" thickBot="1">
      <c r="B1396" s="145"/>
      <c r="C1396" s="289"/>
      <c r="D1396" s="289"/>
      <c r="E1396" s="289"/>
      <c r="F1396" s="289"/>
      <c r="G1396" s="289"/>
      <c r="H1396" s="290"/>
      <c r="I1396" s="291"/>
      <c r="J1396" s="291"/>
      <c r="K1396" s="292"/>
      <c r="L1396" s="104"/>
      <c r="M1396" s="157"/>
      <c r="N1396" s="104"/>
      <c r="O1396" s="145"/>
      <c r="P1396" s="289"/>
      <c r="Q1396" s="289"/>
      <c r="R1396" s="289"/>
      <c r="S1396" s="289"/>
      <c r="T1396" s="289"/>
      <c r="U1396" s="290"/>
      <c r="V1396" s="291"/>
      <c r="W1396" s="291"/>
      <c r="X1396" s="292"/>
    </row>
    <row r="1397" spans="2:25" ht="15" customHeight="1" thickTop="1" thickBot="1">
      <c r="B1397" s="146" t="s">
        <v>159</v>
      </c>
      <c r="C1397" s="289"/>
      <c r="D1397" s="289"/>
      <c r="E1397" s="289"/>
      <c r="F1397" s="289"/>
      <c r="G1397" s="289"/>
      <c r="H1397" s="290"/>
      <c r="I1397" s="291"/>
      <c r="J1397" s="291"/>
      <c r="K1397" s="292"/>
      <c r="L1397" s="104"/>
      <c r="M1397" s="157"/>
      <c r="N1397" s="104"/>
      <c r="O1397" s="146" t="s">
        <v>159</v>
      </c>
      <c r="P1397" s="289"/>
      <c r="Q1397" s="289"/>
      <c r="R1397" s="289"/>
      <c r="S1397" s="289"/>
      <c r="T1397" s="289"/>
      <c r="U1397" s="290"/>
      <c r="V1397" s="291"/>
      <c r="W1397" s="291"/>
      <c r="X1397" s="292"/>
    </row>
    <row r="1398" spans="2:25" ht="15" customHeight="1" thickTop="1">
      <c r="B1398" s="263" t="s">
        <v>160</v>
      </c>
      <c r="C1398" s="276" t="e">
        <f>'1ここに記入'!$G$10</f>
        <v>#N/A</v>
      </c>
      <c r="D1398" s="285"/>
      <c r="E1398" s="279"/>
      <c r="F1398" s="263" t="s">
        <v>161</v>
      </c>
      <c r="G1398" s="293" t="e">
        <f>'1ここに記入'!$I$10</f>
        <v>#N/A</v>
      </c>
      <c r="H1398" s="294"/>
      <c r="I1398" s="294"/>
      <c r="J1398" s="294"/>
      <c r="K1398" s="295"/>
      <c r="L1398" s="100"/>
      <c r="M1398" s="159"/>
      <c r="N1398" s="99"/>
      <c r="O1398" s="263" t="s">
        <v>160</v>
      </c>
      <c r="P1398" s="276" t="e">
        <f>'1ここに記入'!$G$10</f>
        <v>#N/A</v>
      </c>
      <c r="Q1398" s="285"/>
      <c r="R1398" s="279"/>
      <c r="S1398" s="263" t="s">
        <v>161</v>
      </c>
      <c r="T1398" s="293" t="e">
        <f>'1ここに記入'!$I$10</f>
        <v>#N/A</v>
      </c>
      <c r="U1398" s="294"/>
      <c r="V1398" s="294"/>
      <c r="W1398" s="294"/>
      <c r="X1398" s="295"/>
      <c r="Y1398" s="143"/>
    </row>
    <row r="1399" spans="2:25" ht="15" customHeight="1">
      <c r="B1399" s="264"/>
      <c r="C1399" s="277"/>
      <c r="D1399" s="286"/>
      <c r="E1399" s="280"/>
      <c r="F1399" s="264"/>
      <c r="G1399" s="296"/>
      <c r="H1399" s="297"/>
      <c r="I1399" s="297"/>
      <c r="J1399" s="297"/>
      <c r="K1399" s="298"/>
      <c r="L1399" s="101"/>
      <c r="M1399" s="159"/>
      <c r="N1399" s="99"/>
      <c r="O1399" s="264"/>
      <c r="P1399" s="277"/>
      <c r="Q1399" s="286"/>
      <c r="R1399" s="280"/>
      <c r="S1399" s="264"/>
      <c r="T1399" s="296"/>
      <c r="U1399" s="297"/>
      <c r="V1399" s="297"/>
      <c r="W1399" s="297"/>
      <c r="X1399" s="298"/>
      <c r="Y1399" s="143"/>
    </row>
    <row r="1400" spans="2:25" ht="15" customHeight="1" thickBot="1">
      <c r="B1400" s="288"/>
      <c r="C1400" s="278"/>
      <c r="D1400" s="287"/>
      <c r="E1400" s="281"/>
      <c r="F1400" s="288"/>
      <c r="G1400" s="299"/>
      <c r="H1400" s="300"/>
      <c r="I1400" s="300"/>
      <c r="J1400" s="300"/>
      <c r="K1400" s="301"/>
      <c r="L1400" s="101"/>
      <c r="M1400" s="159"/>
      <c r="N1400" s="99"/>
      <c r="O1400" s="288"/>
      <c r="P1400" s="278"/>
      <c r="Q1400" s="287"/>
      <c r="R1400" s="281"/>
      <c r="S1400" s="288"/>
      <c r="T1400" s="299"/>
      <c r="U1400" s="300"/>
      <c r="V1400" s="300"/>
      <c r="W1400" s="300"/>
      <c r="X1400" s="301"/>
      <c r="Y1400" s="143"/>
    </row>
    <row r="1401" spans="2:25" ht="15" customHeight="1">
      <c r="B1401" s="263" t="s">
        <v>162</v>
      </c>
      <c r="C1401" s="265">
        <f>VLOOKUP(B1365,'1ここに記入'!$A$13:$M$246,10)</f>
        <v>0</v>
      </c>
      <c r="D1401" s="266"/>
      <c r="E1401" s="266"/>
      <c r="F1401" s="266"/>
      <c r="G1401" s="266"/>
      <c r="H1401" s="266"/>
      <c r="I1401" s="266"/>
      <c r="J1401" s="266"/>
      <c r="K1401" s="267"/>
      <c r="L1401" s="34"/>
      <c r="M1401" s="160"/>
      <c r="N1401" s="36"/>
      <c r="O1401" s="263" t="s">
        <v>162</v>
      </c>
      <c r="P1401" s="265">
        <f>VLOOKUP(O1365,'1ここに記入'!$A$13:$M$246,10)</f>
        <v>0</v>
      </c>
      <c r="Q1401" s="266"/>
      <c r="R1401" s="266"/>
      <c r="S1401" s="266"/>
      <c r="T1401" s="266"/>
      <c r="U1401" s="266"/>
      <c r="V1401" s="266"/>
      <c r="W1401" s="266"/>
      <c r="X1401" s="267"/>
      <c r="Y1401" s="143"/>
    </row>
    <row r="1402" spans="2:25" ht="15" customHeight="1">
      <c r="B1402" s="264"/>
      <c r="C1402" s="268"/>
      <c r="D1402" s="269"/>
      <c r="E1402" s="269"/>
      <c r="F1402" s="269"/>
      <c r="G1402" s="269"/>
      <c r="H1402" s="269"/>
      <c r="I1402" s="269"/>
      <c r="J1402" s="269"/>
      <c r="K1402" s="270"/>
      <c r="L1402" s="130"/>
      <c r="M1402" s="161"/>
      <c r="N1402" s="38"/>
      <c r="O1402" s="264"/>
      <c r="P1402" s="268"/>
      <c r="Q1402" s="269"/>
      <c r="R1402" s="269"/>
      <c r="S1402" s="269"/>
      <c r="T1402" s="269"/>
      <c r="U1402" s="269"/>
      <c r="V1402" s="269"/>
      <c r="W1402" s="269"/>
      <c r="X1402" s="270"/>
      <c r="Y1402" s="143"/>
    </row>
    <row r="1403" spans="2:25" ht="15" customHeight="1">
      <c r="B1403" s="264"/>
      <c r="C1403" s="268"/>
      <c r="D1403" s="269"/>
      <c r="E1403" s="269"/>
      <c r="F1403" s="269"/>
      <c r="G1403" s="269"/>
      <c r="H1403" s="269"/>
      <c r="I1403" s="269"/>
      <c r="J1403" s="269"/>
      <c r="K1403" s="270"/>
      <c r="L1403" s="130"/>
      <c r="M1403" s="161"/>
      <c r="N1403" s="38"/>
      <c r="O1403" s="264"/>
      <c r="P1403" s="268"/>
      <c r="Q1403" s="269"/>
      <c r="R1403" s="269"/>
      <c r="S1403" s="269"/>
      <c r="T1403" s="269"/>
      <c r="U1403" s="269"/>
      <c r="V1403" s="269"/>
      <c r="W1403" s="269"/>
      <c r="X1403" s="270"/>
      <c r="Y1403" s="143"/>
    </row>
    <row r="1404" spans="2:25" ht="15" customHeight="1">
      <c r="B1404" s="271" t="s">
        <v>1881</v>
      </c>
      <c r="C1404" s="268">
        <f>VLOOKUP(B1365,'1ここに記入'!$A$13:$M$246,11)</f>
        <v>0</v>
      </c>
      <c r="D1404" s="269"/>
      <c r="E1404" s="269"/>
      <c r="F1404" s="269"/>
      <c r="G1404" s="269"/>
      <c r="H1404" s="269"/>
      <c r="I1404" s="269"/>
      <c r="J1404" s="269"/>
      <c r="K1404" s="270"/>
      <c r="L1404" s="98"/>
      <c r="M1404" s="159"/>
      <c r="N1404" s="99"/>
      <c r="O1404" s="271" t="s">
        <v>1881</v>
      </c>
      <c r="P1404" s="268">
        <f>VLOOKUP(O1365,'1ここに記入'!$A$13:$M$246,11)</f>
        <v>0</v>
      </c>
      <c r="Q1404" s="269"/>
      <c r="R1404" s="269"/>
      <c r="S1404" s="269"/>
      <c r="T1404" s="269"/>
      <c r="U1404" s="269"/>
      <c r="V1404" s="269"/>
      <c r="W1404" s="269"/>
      <c r="X1404" s="270"/>
      <c r="Y1404" s="143"/>
    </row>
    <row r="1405" spans="2:25" ht="15" customHeight="1">
      <c r="B1405" s="271"/>
      <c r="C1405" s="268"/>
      <c r="D1405" s="269"/>
      <c r="E1405" s="269"/>
      <c r="F1405" s="269"/>
      <c r="G1405" s="269"/>
      <c r="H1405" s="269"/>
      <c r="I1405" s="269"/>
      <c r="J1405" s="269"/>
      <c r="K1405" s="270"/>
      <c r="L1405" s="98"/>
      <c r="M1405" s="159"/>
      <c r="N1405" s="99"/>
      <c r="O1405" s="271"/>
      <c r="P1405" s="268"/>
      <c r="Q1405" s="269"/>
      <c r="R1405" s="269"/>
      <c r="S1405" s="269"/>
      <c r="T1405" s="269"/>
      <c r="U1405" s="269"/>
      <c r="V1405" s="269"/>
      <c r="W1405" s="269"/>
      <c r="X1405" s="270"/>
      <c r="Y1405" s="143"/>
    </row>
    <row r="1406" spans="2:25" ht="15" customHeight="1" thickBot="1">
      <c r="B1406" s="272"/>
      <c r="C1406" s="273"/>
      <c r="D1406" s="274"/>
      <c r="E1406" s="274"/>
      <c r="F1406" s="274"/>
      <c r="G1406" s="274"/>
      <c r="H1406" s="274"/>
      <c r="I1406" s="274"/>
      <c r="J1406" s="274"/>
      <c r="K1406" s="275"/>
      <c r="L1406" s="98"/>
      <c r="M1406" s="159"/>
      <c r="N1406" s="99"/>
      <c r="O1406" s="272"/>
      <c r="P1406" s="273"/>
      <c r="Q1406" s="274"/>
      <c r="R1406" s="274"/>
      <c r="S1406" s="274"/>
      <c r="T1406" s="274"/>
      <c r="U1406" s="274"/>
      <c r="V1406" s="274"/>
      <c r="W1406" s="274"/>
      <c r="X1406" s="275"/>
      <c r="Y1406" s="143"/>
    </row>
    <row r="1407" spans="2:25" ht="15" customHeight="1">
      <c r="B1407" s="263" t="s">
        <v>163</v>
      </c>
      <c r="C1407" s="276">
        <f>VLOOKUP(B1365,'1ここに記入'!$A$13:$M$246,5)</f>
        <v>0</v>
      </c>
      <c r="D1407" s="279" t="str">
        <f>VLOOKUP(B1365,'1ここに記入'!$A$13:$M$246,6)</f>
        <v>　</v>
      </c>
      <c r="E1407" s="282" t="s">
        <v>164</v>
      </c>
      <c r="F1407" s="276">
        <f>VLOOKUP(B1365,'1ここに記入'!$A$13:$M$246,8)</f>
        <v>0</v>
      </c>
      <c r="G1407" s="285" t="e">
        <f>VLOOKUP(F1402,'1ここに記入'!$A$13:$M$246,2)</f>
        <v>#N/A</v>
      </c>
      <c r="H1407" s="285" t="e">
        <f>VLOOKUP(G1402,'1ここに記入'!$A$13:$M$246,2)</f>
        <v>#N/A</v>
      </c>
      <c r="I1407" s="285" t="e">
        <f>VLOOKUP(H1402,'1ここに記入'!$A$13:$M$246,2)</f>
        <v>#N/A</v>
      </c>
      <c r="J1407" s="285" t="e">
        <f>VLOOKUP(I1402,'1ここに記入'!$A$13:$M$246,2)</f>
        <v>#N/A</v>
      </c>
      <c r="K1407" s="279" t="e">
        <f>VLOOKUP(J1402,'1ここに記入'!$A$13:$M$246,2)</f>
        <v>#N/A</v>
      </c>
      <c r="L1407" s="102"/>
      <c r="M1407" s="162"/>
      <c r="N1407" s="103"/>
      <c r="O1407" s="263" t="s">
        <v>163</v>
      </c>
      <c r="P1407" s="276">
        <f>VLOOKUP(O1365,'1ここに記入'!$A$13:$M$246,5)</f>
        <v>0</v>
      </c>
      <c r="Q1407" s="279" t="str">
        <f>VLOOKUP(O1365,'1ここに記入'!$A$13:$M$246,6)</f>
        <v>　</v>
      </c>
      <c r="R1407" s="282" t="s">
        <v>164</v>
      </c>
      <c r="S1407" s="276">
        <f>VLOOKUP(O1365,'1ここに記入'!$A$13:$M$246,8)</f>
        <v>0</v>
      </c>
      <c r="T1407" s="285" t="e">
        <f>VLOOKUP(S1402,'1ここに記入'!$A$13:$M$246,2)</f>
        <v>#N/A</v>
      </c>
      <c r="U1407" s="285" t="e">
        <f>VLOOKUP(T1402,'1ここに記入'!$A$13:$M$246,2)</f>
        <v>#N/A</v>
      </c>
      <c r="V1407" s="285" t="e">
        <f>VLOOKUP(U1402,'1ここに記入'!$A$13:$M$246,2)</f>
        <v>#N/A</v>
      </c>
      <c r="W1407" s="285" t="e">
        <f>VLOOKUP(V1402,'1ここに記入'!$A$13:$M$246,2)</f>
        <v>#N/A</v>
      </c>
      <c r="X1407" s="279" t="e">
        <f>VLOOKUP(W1402,'1ここに記入'!$A$13:$M$246,2)</f>
        <v>#N/A</v>
      </c>
      <c r="Y1407" s="143"/>
    </row>
    <row r="1408" spans="2:25" ht="15" customHeight="1">
      <c r="B1408" s="264"/>
      <c r="C1408" s="277"/>
      <c r="D1408" s="280"/>
      <c r="E1408" s="283"/>
      <c r="F1408" s="277"/>
      <c r="G1408" s="286"/>
      <c r="H1408" s="286"/>
      <c r="I1408" s="286"/>
      <c r="J1408" s="286"/>
      <c r="K1408" s="280"/>
      <c r="L1408" s="102"/>
      <c r="M1408" s="162"/>
      <c r="N1408" s="103"/>
      <c r="O1408" s="264"/>
      <c r="P1408" s="277"/>
      <c r="Q1408" s="280"/>
      <c r="R1408" s="283"/>
      <c r="S1408" s="277"/>
      <c r="T1408" s="286"/>
      <c r="U1408" s="286"/>
      <c r="V1408" s="286"/>
      <c r="W1408" s="286"/>
      <c r="X1408" s="280"/>
      <c r="Y1408" s="143"/>
    </row>
    <row r="1409" spans="2:24" ht="15" customHeight="1" thickBot="1">
      <c r="B1409" s="288"/>
      <c r="C1409" s="278"/>
      <c r="D1409" s="281"/>
      <c r="E1409" s="284"/>
      <c r="F1409" s="278"/>
      <c r="G1409" s="287"/>
      <c r="H1409" s="287"/>
      <c r="I1409" s="287"/>
      <c r="J1409" s="287"/>
      <c r="K1409" s="281"/>
      <c r="L1409" s="102"/>
      <c r="M1409" s="162"/>
      <c r="N1409" s="103"/>
      <c r="O1409" s="288"/>
      <c r="P1409" s="278"/>
      <c r="Q1409" s="281"/>
      <c r="R1409" s="284"/>
      <c r="S1409" s="278"/>
      <c r="T1409" s="287"/>
      <c r="U1409" s="287"/>
      <c r="V1409" s="287"/>
      <c r="W1409" s="287"/>
      <c r="X1409" s="281"/>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B1404:B1406"/>
    <mergeCell ref="C1404:K1406"/>
    <mergeCell ref="O1404:O1406"/>
    <mergeCell ref="P1404:X1406"/>
    <mergeCell ref="B1407:B1409"/>
    <mergeCell ref="C1407:C1409"/>
    <mergeCell ref="D1407:D1409"/>
    <mergeCell ref="E1407:E1409"/>
    <mergeCell ref="F1407:K1409"/>
    <mergeCell ref="O1407:O1409"/>
    <mergeCell ref="P1407:P1409"/>
    <mergeCell ref="Q1407:Q1409"/>
    <mergeCell ref="R1407:R1409"/>
    <mergeCell ref="S1407:X1409"/>
    <mergeCell ref="B1398:B1400"/>
    <mergeCell ref="C1398:E1400"/>
    <mergeCell ref="F1398:F1400"/>
    <mergeCell ref="G1398:K1400"/>
    <mergeCell ref="O1398:O1400"/>
    <mergeCell ref="P1398:R1400"/>
    <mergeCell ref="S1398:S1400"/>
    <mergeCell ref="T1398:X1400"/>
    <mergeCell ref="B1401:B1403"/>
    <mergeCell ref="C1401:K1403"/>
    <mergeCell ref="O1401:O1403"/>
    <mergeCell ref="P1401:X1403"/>
    <mergeCell ref="B1392:K1392"/>
    <mergeCell ref="O1392:X1392"/>
    <mergeCell ref="C1393:K1394"/>
    <mergeCell ref="P1393:X1394"/>
    <mergeCell ref="C1395:C1397"/>
    <mergeCell ref="D1395:D1397"/>
    <mergeCell ref="E1395:E1397"/>
    <mergeCell ref="F1395:F1397"/>
    <mergeCell ref="G1395:G1397"/>
    <mergeCell ref="H1395:J1397"/>
    <mergeCell ref="K1395:K1397"/>
    <mergeCell ref="P1395:P1397"/>
    <mergeCell ref="Q1395:Q1397"/>
    <mergeCell ref="R1395:R1397"/>
    <mergeCell ref="S1395:S1397"/>
    <mergeCell ref="T1395:T1397"/>
    <mergeCell ref="U1395:W1397"/>
    <mergeCell ref="X1395:X1397"/>
    <mergeCell ref="S1382:X1385"/>
    <mergeCell ref="B1386:B1388"/>
    <mergeCell ref="C1386:G1388"/>
    <mergeCell ref="H1386:H1389"/>
    <mergeCell ref="I1386:K1389"/>
    <mergeCell ref="O1386:O1388"/>
    <mergeCell ref="P1386:T1388"/>
    <mergeCell ref="U1386:U1389"/>
    <mergeCell ref="V1386:X1389"/>
    <mergeCell ref="B1389:G1389"/>
    <mergeCell ref="O1389:T1389"/>
    <mergeCell ref="B1382:B1385"/>
    <mergeCell ref="C1382:C1385"/>
    <mergeCell ref="D1382:D1385"/>
    <mergeCell ref="E1382:E1385"/>
    <mergeCell ref="F1382:K1385"/>
    <mergeCell ref="O1382:O1385"/>
    <mergeCell ref="P1382:P1385"/>
    <mergeCell ref="Q1382:Q1385"/>
    <mergeCell ref="R1382:R1385"/>
    <mergeCell ref="B1370:B1373"/>
    <mergeCell ref="C1370:E1373"/>
    <mergeCell ref="F1370:F1373"/>
    <mergeCell ref="G1370:K1373"/>
    <mergeCell ref="O1370:O1373"/>
    <mergeCell ref="P1370:R1373"/>
    <mergeCell ref="S1370:S1373"/>
    <mergeCell ref="T1370:X1373"/>
    <mergeCell ref="B1374:B1377"/>
    <mergeCell ref="C1374:I1377"/>
    <mergeCell ref="J1374:J1381"/>
    <mergeCell ref="K1374:K1381"/>
    <mergeCell ref="O1374:O1377"/>
    <mergeCell ref="P1374:V1377"/>
    <mergeCell ref="W1374:W1381"/>
    <mergeCell ref="X1374:X1381"/>
    <mergeCell ref="B1378:B1381"/>
    <mergeCell ref="C1378:I1381"/>
    <mergeCell ref="O1378:O1381"/>
    <mergeCell ref="P1378:V1381"/>
    <mergeCell ref="C1364:K1366"/>
    <mergeCell ref="P1364:X1366"/>
    <mergeCell ref="B1365:B1366"/>
    <mergeCell ref="O1365:O1366"/>
    <mergeCell ref="C1367:C1369"/>
    <mergeCell ref="D1367:D1369"/>
    <mergeCell ref="E1367:E1369"/>
    <mergeCell ref="F1367:F1369"/>
    <mergeCell ref="G1367:G1369"/>
    <mergeCell ref="H1367:J1369"/>
    <mergeCell ref="K1367:K1369"/>
    <mergeCell ref="P1367:P1369"/>
    <mergeCell ref="Q1367:Q1369"/>
    <mergeCell ref="R1367:R1369"/>
    <mergeCell ref="S1367:S1369"/>
    <mergeCell ref="T1367:T1369"/>
    <mergeCell ref="U1367:W1369"/>
    <mergeCell ref="X1367:X1369"/>
    <mergeCell ref="B1357:B1359"/>
    <mergeCell ref="C1357:K1359"/>
    <mergeCell ref="O1357:O1359"/>
    <mergeCell ref="P1357:X1359"/>
    <mergeCell ref="B1360:B1362"/>
    <mergeCell ref="C1360:C1362"/>
    <mergeCell ref="D1360:D1362"/>
    <mergeCell ref="E1360:E1362"/>
    <mergeCell ref="F1360:K1362"/>
    <mergeCell ref="O1360:O1362"/>
    <mergeCell ref="P1360:P1362"/>
    <mergeCell ref="Q1360:Q1362"/>
    <mergeCell ref="R1360:R1362"/>
    <mergeCell ref="S1360:X1362"/>
    <mergeCell ref="B1351:B1353"/>
    <mergeCell ref="C1351:E1353"/>
    <mergeCell ref="F1351:F1353"/>
    <mergeCell ref="G1351:K1353"/>
    <mergeCell ref="O1351:O1353"/>
    <mergeCell ref="P1351:R1353"/>
    <mergeCell ref="S1351:S1353"/>
    <mergeCell ref="T1351:X1353"/>
    <mergeCell ref="B1354:B1356"/>
    <mergeCell ref="C1354:K1356"/>
    <mergeCell ref="O1354:O1356"/>
    <mergeCell ref="P1354:X1356"/>
    <mergeCell ref="B1345:K1345"/>
    <mergeCell ref="O1345:X1345"/>
    <mergeCell ref="C1346:K1347"/>
    <mergeCell ref="P1346:X1347"/>
    <mergeCell ref="C1348:C1350"/>
    <mergeCell ref="D1348:D1350"/>
    <mergeCell ref="E1348:E1350"/>
    <mergeCell ref="F1348:F1350"/>
    <mergeCell ref="G1348:G1350"/>
    <mergeCell ref="H1348:J1350"/>
    <mergeCell ref="K1348:K1350"/>
    <mergeCell ref="P1348:P1350"/>
    <mergeCell ref="Q1348:Q1350"/>
    <mergeCell ref="R1348:R1350"/>
    <mergeCell ref="S1348:S1350"/>
    <mergeCell ref="T1348:T1350"/>
    <mergeCell ref="U1348:W1350"/>
    <mergeCell ref="X1348:X1350"/>
    <mergeCell ref="S1335:X1338"/>
    <mergeCell ref="B1339:B1341"/>
    <mergeCell ref="C1339:G1341"/>
    <mergeCell ref="H1339:H1342"/>
    <mergeCell ref="I1339:K1342"/>
    <mergeCell ref="O1339:O1341"/>
    <mergeCell ref="P1339:T1341"/>
    <mergeCell ref="U1339:U1342"/>
    <mergeCell ref="V1339:X1342"/>
    <mergeCell ref="B1342:G1342"/>
    <mergeCell ref="O1342:T1342"/>
    <mergeCell ref="B1335:B1338"/>
    <mergeCell ref="C1335:C1338"/>
    <mergeCell ref="D1335:D1338"/>
    <mergeCell ref="E1335:E1338"/>
    <mergeCell ref="F1335:K1338"/>
    <mergeCell ref="O1335:O1338"/>
    <mergeCell ref="P1335:P1338"/>
    <mergeCell ref="Q1335:Q1338"/>
    <mergeCell ref="R1335:R1338"/>
    <mergeCell ref="B1323:B1326"/>
    <mergeCell ref="C1323:E1326"/>
    <mergeCell ref="F1323:F1326"/>
    <mergeCell ref="G1323:K1326"/>
    <mergeCell ref="O1323:O1326"/>
    <mergeCell ref="P1323:R1326"/>
    <mergeCell ref="S1323:S1326"/>
    <mergeCell ref="T1323:X1326"/>
    <mergeCell ref="B1327:B1330"/>
    <mergeCell ref="C1327:I1330"/>
    <mergeCell ref="J1327:J1334"/>
    <mergeCell ref="K1327:K1334"/>
    <mergeCell ref="O1327:O1330"/>
    <mergeCell ref="P1327:V1330"/>
    <mergeCell ref="W1327:W1334"/>
    <mergeCell ref="X1327:X1334"/>
    <mergeCell ref="B1331:B1334"/>
    <mergeCell ref="C1331:I1334"/>
    <mergeCell ref="O1331:O1334"/>
    <mergeCell ref="P1331:V1334"/>
    <mergeCell ref="C1317:K1319"/>
    <mergeCell ref="P1317:X1319"/>
    <mergeCell ref="B1318:B1319"/>
    <mergeCell ref="O1318:O1319"/>
    <mergeCell ref="C1320:C1322"/>
    <mergeCell ref="D1320:D1322"/>
    <mergeCell ref="E1320:E1322"/>
    <mergeCell ref="F1320:F1322"/>
    <mergeCell ref="G1320:G1322"/>
    <mergeCell ref="H1320:J1322"/>
    <mergeCell ref="K1320:K1322"/>
    <mergeCell ref="P1320:P1322"/>
    <mergeCell ref="Q1320:Q1322"/>
    <mergeCell ref="R1320:R1322"/>
    <mergeCell ref="S1320:S1322"/>
    <mergeCell ref="T1320:T1322"/>
    <mergeCell ref="U1320:W1322"/>
    <mergeCell ref="X1320:X1322"/>
    <mergeCell ref="B1310:B1312"/>
    <mergeCell ref="C1310:K1312"/>
    <mergeCell ref="O1310:O1312"/>
    <mergeCell ref="P1310:X1312"/>
    <mergeCell ref="B1313:B1315"/>
    <mergeCell ref="C1313:C1315"/>
    <mergeCell ref="D1313:D1315"/>
    <mergeCell ref="E1313:E1315"/>
    <mergeCell ref="F1313:K1315"/>
    <mergeCell ref="O1313:O1315"/>
    <mergeCell ref="P1313:P1315"/>
    <mergeCell ref="Q1313:Q1315"/>
    <mergeCell ref="R1313:R1315"/>
    <mergeCell ref="S1313:X1315"/>
    <mergeCell ref="B1304:B1306"/>
    <mergeCell ref="C1304:E1306"/>
    <mergeCell ref="F1304:F1306"/>
    <mergeCell ref="G1304:K1306"/>
    <mergeCell ref="O1304:O1306"/>
    <mergeCell ref="P1304:R1306"/>
    <mergeCell ref="S1304:S1306"/>
    <mergeCell ref="T1304:X1306"/>
    <mergeCell ref="B1307:B1309"/>
    <mergeCell ref="C1307:K1309"/>
    <mergeCell ref="O1307:O1309"/>
    <mergeCell ref="P1307:X1309"/>
    <mergeCell ref="B1298:K1298"/>
    <mergeCell ref="O1298:X1298"/>
    <mergeCell ref="C1299:K1300"/>
    <mergeCell ref="P1299:X1300"/>
    <mergeCell ref="C1301:C1303"/>
    <mergeCell ref="D1301:D1303"/>
    <mergeCell ref="E1301:E1303"/>
    <mergeCell ref="F1301:F1303"/>
    <mergeCell ref="G1301:G1303"/>
    <mergeCell ref="H1301:J1303"/>
    <mergeCell ref="K1301:K1303"/>
    <mergeCell ref="P1301:P1303"/>
    <mergeCell ref="Q1301:Q1303"/>
    <mergeCell ref="R1301:R1303"/>
    <mergeCell ref="S1301:S1303"/>
    <mergeCell ref="T1301:T1303"/>
    <mergeCell ref="U1301:W1303"/>
    <mergeCell ref="X1301:X1303"/>
    <mergeCell ref="S1288:X1291"/>
    <mergeCell ref="B1292:B1294"/>
    <mergeCell ref="C1292:G1294"/>
    <mergeCell ref="H1292:H1295"/>
    <mergeCell ref="I1292:K1295"/>
    <mergeCell ref="O1292:O1294"/>
    <mergeCell ref="P1292:T1294"/>
    <mergeCell ref="U1292:U1295"/>
    <mergeCell ref="V1292:X1295"/>
    <mergeCell ref="B1295:G1295"/>
    <mergeCell ref="O1295:T1295"/>
    <mergeCell ref="B1288:B1291"/>
    <mergeCell ref="C1288:C1291"/>
    <mergeCell ref="D1288:D1291"/>
    <mergeCell ref="E1288:E1291"/>
    <mergeCell ref="F1288:K1291"/>
    <mergeCell ref="O1288:O1291"/>
    <mergeCell ref="P1288:P1291"/>
    <mergeCell ref="Q1288:Q1291"/>
    <mergeCell ref="R1288:R1291"/>
    <mergeCell ref="B1276:B1279"/>
    <mergeCell ref="C1276:E1279"/>
    <mergeCell ref="F1276:F1279"/>
    <mergeCell ref="G1276:K1279"/>
    <mergeCell ref="O1276:O1279"/>
    <mergeCell ref="P1276:R1279"/>
    <mergeCell ref="S1276:S1279"/>
    <mergeCell ref="T1276:X1279"/>
    <mergeCell ref="B1280:B1283"/>
    <mergeCell ref="C1280:I1283"/>
    <mergeCell ref="J1280:J1287"/>
    <mergeCell ref="K1280:K1287"/>
    <mergeCell ref="O1280:O1283"/>
    <mergeCell ref="P1280:V1283"/>
    <mergeCell ref="W1280:W1287"/>
    <mergeCell ref="X1280:X1287"/>
    <mergeCell ref="B1284:B1287"/>
    <mergeCell ref="C1284:I1287"/>
    <mergeCell ref="O1284:O1287"/>
    <mergeCell ref="P1284:V1287"/>
    <mergeCell ref="C1270:K1272"/>
    <mergeCell ref="P1270:X1272"/>
    <mergeCell ref="B1271:B1272"/>
    <mergeCell ref="O1271:O1272"/>
    <mergeCell ref="C1273:C1275"/>
    <mergeCell ref="D1273:D1275"/>
    <mergeCell ref="E1273:E1275"/>
    <mergeCell ref="F1273:F1275"/>
    <mergeCell ref="G1273:G1275"/>
    <mergeCell ref="H1273:J1275"/>
    <mergeCell ref="K1273:K1275"/>
    <mergeCell ref="P1273:P1275"/>
    <mergeCell ref="Q1273:Q1275"/>
    <mergeCell ref="R1273:R1275"/>
    <mergeCell ref="S1273:S1275"/>
    <mergeCell ref="T1273:T1275"/>
    <mergeCell ref="U1273:W1275"/>
    <mergeCell ref="X1273:X1275"/>
    <mergeCell ref="B1263:B1265"/>
    <mergeCell ref="C1263:K1265"/>
    <mergeCell ref="O1263:O1265"/>
    <mergeCell ref="P1263:X1265"/>
    <mergeCell ref="B1266:B1268"/>
    <mergeCell ref="C1266:C1268"/>
    <mergeCell ref="D1266:D1268"/>
    <mergeCell ref="E1266:E1268"/>
    <mergeCell ref="F1266:K1268"/>
    <mergeCell ref="O1266:O1268"/>
    <mergeCell ref="P1266:P1268"/>
    <mergeCell ref="Q1266:Q1268"/>
    <mergeCell ref="R1266:R1268"/>
    <mergeCell ref="S1266:X1268"/>
    <mergeCell ref="B1257:B1259"/>
    <mergeCell ref="C1257:E1259"/>
    <mergeCell ref="F1257:F1259"/>
    <mergeCell ref="G1257:K1259"/>
    <mergeCell ref="O1257:O1259"/>
    <mergeCell ref="P1257:R1259"/>
    <mergeCell ref="S1257:S1259"/>
    <mergeCell ref="T1257:X1259"/>
    <mergeCell ref="B1260:B1262"/>
    <mergeCell ref="C1260:K1262"/>
    <mergeCell ref="O1260:O1262"/>
    <mergeCell ref="P1260:X1262"/>
    <mergeCell ref="B1251:K1251"/>
    <mergeCell ref="O1251:X1251"/>
    <mergeCell ref="C1252:K1253"/>
    <mergeCell ref="P1252:X1253"/>
    <mergeCell ref="C1254:C1256"/>
    <mergeCell ref="D1254:D1256"/>
    <mergeCell ref="E1254:E1256"/>
    <mergeCell ref="F1254:F1256"/>
    <mergeCell ref="G1254:G1256"/>
    <mergeCell ref="H1254:J1256"/>
    <mergeCell ref="K1254:K1256"/>
    <mergeCell ref="P1254:P1256"/>
    <mergeCell ref="Q1254:Q1256"/>
    <mergeCell ref="R1254:R1256"/>
    <mergeCell ref="S1254:S1256"/>
    <mergeCell ref="T1254:T1256"/>
    <mergeCell ref="U1254:W1256"/>
    <mergeCell ref="X1254:X1256"/>
    <mergeCell ref="S1241:X1244"/>
    <mergeCell ref="B1245:B1247"/>
    <mergeCell ref="C1245:G1247"/>
    <mergeCell ref="H1245:H1248"/>
    <mergeCell ref="I1245:K1248"/>
    <mergeCell ref="O1245:O1247"/>
    <mergeCell ref="P1245:T1247"/>
    <mergeCell ref="U1245:U1248"/>
    <mergeCell ref="V1245:X1248"/>
    <mergeCell ref="B1248:G1248"/>
    <mergeCell ref="O1248:T1248"/>
    <mergeCell ref="B1241:B1244"/>
    <mergeCell ref="C1241:C1244"/>
    <mergeCell ref="D1241:D1244"/>
    <mergeCell ref="E1241:E1244"/>
    <mergeCell ref="F1241:K1244"/>
    <mergeCell ref="O1241:O1244"/>
    <mergeCell ref="P1241:P1244"/>
    <mergeCell ref="Q1241:Q1244"/>
    <mergeCell ref="R1241:R1244"/>
    <mergeCell ref="B1229:B1232"/>
    <mergeCell ref="C1229:E1232"/>
    <mergeCell ref="F1229:F1232"/>
    <mergeCell ref="G1229:K1232"/>
    <mergeCell ref="O1229:O1232"/>
    <mergeCell ref="P1229:R1232"/>
    <mergeCell ref="S1229:S1232"/>
    <mergeCell ref="T1229:X1232"/>
    <mergeCell ref="B1233:B1236"/>
    <mergeCell ref="C1233:I1236"/>
    <mergeCell ref="J1233:J1240"/>
    <mergeCell ref="K1233:K1240"/>
    <mergeCell ref="O1233:O1236"/>
    <mergeCell ref="P1233:V1236"/>
    <mergeCell ref="W1233:W1240"/>
    <mergeCell ref="X1233:X1240"/>
    <mergeCell ref="B1237:B1240"/>
    <mergeCell ref="C1237:I1240"/>
    <mergeCell ref="O1237:O1240"/>
    <mergeCell ref="P1237:V1240"/>
    <mergeCell ref="C1223:K1225"/>
    <mergeCell ref="P1223:X1225"/>
    <mergeCell ref="B1224:B1225"/>
    <mergeCell ref="O1224:O1225"/>
    <mergeCell ref="C1226:C1228"/>
    <mergeCell ref="D1226:D1228"/>
    <mergeCell ref="E1226:E1228"/>
    <mergeCell ref="F1226:F1228"/>
    <mergeCell ref="G1226:G1228"/>
    <mergeCell ref="H1226:J1228"/>
    <mergeCell ref="K1226:K1228"/>
    <mergeCell ref="P1226:P1228"/>
    <mergeCell ref="Q1226:Q1228"/>
    <mergeCell ref="R1226:R1228"/>
    <mergeCell ref="S1226:S1228"/>
    <mergeCell ref="T1226:T1228"/>
    <mergeCell ref="U1226:W1228"/>
    <mergeCell ref="X1226:X1228"/>
    <mergeCell ref="B1216:B1218"/>
    <mergeCell ref="C1216:K1218"/>
    <mergeCell ref="O1216:O1218"/>
    <mergeCell ref="P1216:X1218"/>
    <mergeCell ref="B1219:B1221"/>
    <mergeCell ref="C1219:C1221"/>
    <mergeCell ref="D1219:D1221"/>
    <mergeCell ref="E1219:E1221"/>
    <mergeCell ref="F1219:K1221"/>
    <mergeCell ref="O1219:O1221"/>
    <mergeCell ref="P1219:P1221"/>
    <mergeCell ref="Q1219:Q1221"/>
    <mergeCell ref="R1219:R1221"/>
    <mergeCell ref="S1219:X1221"/>
    <mergeCell ref="B1210:B1212"/>
    <mergeCell ref="C1210:E1212"/>
    <mergeCell ref="F1210:F1212"/>
    <mergeCell ref="G1210:K1212"/>
    <mergeCell ref="O1210:O1212"/>
    <mergeCell ref="P1210:R1212"/>
    <mergeCell ref="S1210:S1212"/>
    <mergeCell ref="T1210:X1212"/>
    <mergeCell ref="B1213:B1215"/>
    <mergeCell ref="C1213:K1215"/>
    <mergeCell ref="O1213:O1215"/>
    <mergeCell ref="P1213:X1215"/>
    <mergeCell ref="B1204:K1204"/>
    <mergeCell ref="O1204:X1204"/>
    <mergeCell ref="C1205:K1206"/>
    <mergeCell ref="P1205:X1206"/>
    <mergeCell ref="C1207:C1209"/>
    <mergeCell ref="D1207:D1209"/>
    <mergeCell ref="E1207:E1209"/>
    <mergeCell ref="F1207:F1209"/>
    <mergeCell ref="G1207:G1209"/>
    <mergeCell ref="H1207:J1209"/>
    <mergeCell ref="K1207:K1209"/>
    <mergeCell ref="P1207:P1209"/>
    <mergeCell ref="Q1207:Q1209"/>
    <mergeCell ref="R1207:R1209"/>
    <mergeCell ref="S1207:S1209"/>
    <mergeCell ref="T1207:T1209"/>
    <mergeCell ref="U1207:W1209"/>
    <mergeCell ref="X1207:X1209"/>
    <mergeCell ref="S1194:X1197"/>
    <mergeCell ref="B1198:B1200"/>
    <mergeCell ref="C1198:G1200"/>
    <mergeCell ref="H1198:H1201"/>
    <mergeCell ref="I1198:K1201"/>
    <mergeCell ref="O1198:O1200"/>
    <mergeCell ref="P1198:T1200"/>
    <mergeCell ref="U1198:U1201"/>
    <mergeCell ref="V1198:X1201"/>
    <mergeCell ref="B1201:G1201"/>
    <mergeCell ref="O1201:T1201"/>
    <mergeCell ref="B1194:B1197"/>
    <mergeCell ref="C1194:C1197"/>
    <mergeCell ref="D1194:D1197"/>
    <mergeCell ref="E1194:E1197"/>
    <mergeCell ref="F1194:K1197"/>
    <mergeCell ref="O1194:O1197"/>
    <mergeCell ref="P1194:P1197"/>
    <mergeCell ref="Q1194:Q1197"/>
    <mergeCell ref="R1194:R1197"/>
    <mergeCell ref="B1182:B1185"/>
    <mergeCell ref="C1182:E1185"/>
    <mergeCell ref="F1182:F1185"/>
    <mergeCell ref="G1182:K1185"/>
    <mergeCell ref="O1182:O1185"/>
    <mergeCell ref="P1182:R1185"/>
    <mergeCell ref="S1182:S1185"/>
    <mergeCell ref="T1182:X1185"/>
    <mergeCell ref="B1186:B1189"/>
    <mergeCell ref="C1186:I1189"/>
    <mergeCell ref="J1186:J1193"/>
    <mergeCell ref="K1186:K1193"/>
    <mergeCell ref="O1186:O1189"/>
    <mergeCell ref="P1186:V1189"/>
    <mergeCell ref="W1186:W1193"/>
    <mergeCell ref="X1186:X1193"/>
    <mergeCell ref="B1190:B1193"/>
    <mergeCell ref="C1190:I1193"/>
    <mergeCell ref="O1190:O1193"/>
    <mergeCell ref="P1190:V1193"/>
    <mergeCell ref="C1176:K1178"/>
    <mergeCell ref="P1176:X1178"/>
    <mergeCell ref="B1177:B1178"/>
    <mergeCell ref="O1177:O1178"/>
    <mergeCell ref="C1179:C1181"/>
    <mergeCell ref="D1179:D1181"/>
    <mergeCell ref="E1179:E1181"/>
    <mergeCell ref="F1179:F1181"/>
    <mergeCell ref="G1179:G1181"/>
    <mergeCell ref="H1179:J1181"/>
    <mergeCell ref="K1179:K1181"/>
    <mergeCell ref="P1179:P1181"/>
    <mergeCell ref="Q1179:Q1181"/>
    <mergeCell ref="R1179:R1181"/>
    <mergeCell ref="S1179:S1181"/>
    <mergeCell ref="T1179:T1181"/>
    <mergeCell ref="U1179:W1181"/>
    <mergeCell ref="X1179:X1181"/>
    <mergeCell ref="B1169:B1171"/>
    <mergeCell ref="C1169:K1171"/>
    <mergeCell ref="O1169:O1171"/>
    <mergeCell ref="P1169:X1171"/>
    <mergeCell ref="B1172:B1174"/>
    <mergeCell ref="C1172:C1174"/>
    <mergeCell ref="D1172:D1174"/>
    <mergeCell ref="E1172:E1174"/>
    <mergeCell ref="F1172:K1174"/>
    <mergeCell ref="O1172:O1174"/>
    <mergeCell ref="P1172:P1174"/>
    <mergeCell ref="Q1172:Q1174"/>
    <mergeCell ref="R1172:R1174"/>
    <mergeCell ref="S1172:X1174"/>
    <mergeCell ref="B1163:B1165"/>
    <mergeCell ref="C1163:E1165"/>
    <mergeCell ref="F1163:F1165"/>
    <mergeCell ref="G1163:K1165"/>
    <mergeCell ref="O1163:O1165"/>
    <mergeCell ref="P1163:R1165"/>
    <mergeCell ref="S1163:S1165"/>
    <mergeCell ref="T1163:X1165"/>
    <mergeCell ref="B1166:B1168"/>
    <mergeCell ref="C1166:K1168"/>
    <mergeCell ref="O1166:O1168"/>
    <mergeCell ref="P1166:X1168"/>
    <mergeCell ref="B1157:K1157"/>
    <mergeCell ref="O1157:X1157"/>
    <mergeCell ref="C1158:K1159"/>
    <mergeCell ref="P1158:X1159"/>
    <mergeCell ref="C1160:C1162"/>
    <mergeCell ref="D1160:D1162"/>
    <mergeCell ref="E1160:E1162"/>
    <mergeCell ref="F1160:F1162"/>
    <mergeCell ref="G1160:G1162"/>
    <mergeCell ref="H1160:J1162"/>
    <mergeCell ref="K1160:K1162"/>
    <mergeCell ref="P1160:P1162"/>
    <mergeCell ref="Q1160:Q1162"/>
    <mergeCell ref="R1160:R1162"/>
    <mergeCell ref="S1160:S1162"/>
    <mergeCell ref="T1160:T1162"/>
    <mergeCell ref="U1160:W1162"/>
    <mergeCell ref="X1160:X1162"/>
    <mergeCell ref="S1147:X1150"/>
    <mergeCell ref="B1151:B1153"/>
    <mergeCell ref="C1151:G1153"/>
    <mergeCell ref="H1151:H1154"/>
    <mergeCell ref="I1151:K1154"/>
    <mergeCell ref="O1151:O1153"/>
    <mergeCell ref="P1151:T1153"/>
    <mergeCell ref="U1151:U1154"/>
    <mergeCell ref="V1151:X1154"/>
    <mergeCell ref="B1154:G1154"/>
    <mergeCell ref="O1154:T1154"/>
    <mergeCell ref="B1147:B1150"/>
    <mergeCell ref="C1147:C1150"/>
    <mergeCell ref="D1147:D1150"/>
    <mergeCell ref="E1147:E1150"/>
    <mergeCell ref="F1147:K1150"/>
    <mergeCell ref="O1147:O1150"/>
    <mergeCell ref="P1147:P1150"/>
    <mergeCell ref="Q1147:Q1150"/>
    <mergeCell ref="R1147:R1150"/>
    <mergeCell ref="B1135:B1138"/>
    <mergeCell ref="C1135:E1138"/>
    <mergeCell ref="F1135:F1138"/>
    <mergeCell ref="G1135:K1138"/>
    <mergeCell ref="O1135:O1138"/>
    <mergeCell ref="P1135:R1138"/>
    <mergeCell ref="S1135:S1138"/>
    <mergeCell ref="T1135:X1138"/>
    <mergeCell ref="B1139:B1142"/>
    <mergeCell ref="C1139:I1142"/>
    <mergeCell ref="J1139:J1146"/>
    <mergeCell ref="K1139:K1146"/>
    <mergeCell ref="O1139:O1142"/>
    <mergeCell ref="P1139:V1142"/>
    <mergeCell ref="W1139:W1146"/>
    <mergeCell ref="X1139:X1146"/>
    <mergeCell ref="B1143:B1146"/>
    <mergeCell ref="C1143:I1146"/>
    <mergeCell ref="O1143:O1146"/>
    <mergeCell ref="P1143:V1146"/>
    <mergeCell ref="C1129:K1131"/>
    <mergeCell ref="P1129:X1131"/>
    <mergeCell ref="B1130:B1131"/>
    <mergeCell ref="O1130:O1131"/>
    <mergeCell ref="C1132:C1134"/>
    <mergeCell ref="D1132:D1134"/>
    <mergeCell ref="E1132:E1134"/>
    <mergeCell ref="F1132:F1134"/>
    <mergeCell ref="G1132:G1134"/>
    <mergeCell ref="H1132:J1134"/>
    <mergeCell ref="K1132:K1134"/>
    <mergeCell ref="P1132:P1134"/>
    <mergeCell ref="Q1132:Q1134"/>
    <mergeCell ref="R1132:R1134"/>
    <mergeCell ref="S1132:S1134"/>
    <mergeCell ref="T1132:T1134"/>
    <mergeCell ref="U1132:W1134"/>
    <mergeCell ref="X1132:X1134"/>
    <mergeCell ref="B1122:B1124"/>
    <mergeCell ref="C1122:K1124"/>
    <mergeCell ref="O1122:O1124"/>
    <mergeCell ref="P1122:X1124"/>
    <mergeCell ref="B1125:B1127"/>
    <mergeCell ref="C1125:C1127"/>
    <mergeCell ref="D1125:D1127"/>
    <mergeCell ref="E1125:E1127"/>
    <mergeCell ref="F1125:K1127"/>
    <mergeCell ref="O1125:O1127"/>
    <mergeCell ref="P1125:P1127"/>
    <mergeCell ref="Q1125:Q1127"/>
    <mergeCell ref="R1125:R1127"/>
    <mergeCell ref="S1125:X1127"/>
    <mergeCell ref="B1116:B1118"/>
    <mergeCell ref="C1116:E1118"/>
    <mergeCell ref="F1116:F1118"/>
    <mergeCell ref="G1116:K1118"/>
    <mergeCell ref="O1116:O1118"/>
    <mergeCell ref="P1116:R1118"/>
    <mergeCell ref="S1116:S1118"/>
    <mergeCell ref="T1116:X1118"/>
    <mergeCell ref="B1119:B1121"/>
    <mergeCell ref="C1119:K1121"/>
    <mergeCell ref="O1119:O1121"/>
    <mergeCell ref="P1119:X1121"/>
    <mergeCell ref="B1110:K1110"/>
    <mergeCell ref="O1110:X1110"/>
    <mergeCell ref="C1111:K1112"/>
    <mergeCell ref="P1111:X1112"/>
    <mergeCell ref="C1113:C1115"/>
    <mergeCell ref="D1113:D1115"/>
    <mergeCell ref="E1113:E1115"/>
    <mergeCell ref="F1113:F1115"/>
    <mergeCell ref="G1113:G1115"/>
    <mergeCell ref="H1113:J1115"/>
    <mergeCell ref="K1113:K1115"/>
    <mergeCell ref="P1113:P1115"/>
    <mergeCell ref="Q1113:Q1115"/>
    <mergeCell ref="R1113:R1115"/>
    <mergeCell ref="S1113:S1115"/>
    <mergeCell ref="T1113:T1115"/>
    <mergeCell ref="U1113:W1115"/>
    <mergeCell ref="X1113:X1115"/>
    <mergeCell ref="S1100:X1103"/>
    <mergeCell ref="B1104:B1106"/>
    <mergeCell ref="C1104:G1106"/>
    <mergeCell ref="H1104:H1107"/>
    <mergeCell ref="I1104:K1107"/>
    <mergeCell ref="O1104:O1106"/>
    <mergeCell ref="P1104:T1106"/>
    <mergeCell ref="U1104:U1107"/>
    <mergeCell ref="V1104:X1107"/>
    <mergeCell ref="B1107:G1107"/>
    <mergeCell ref="O1107:T1107"/>
    <mergeCell ref="B1100:B1103"/>
    <mergeCell ref="C1100:C1103"/>
    <mergeCell ref="D1100:D1103"/>
    <mergeCell ref="E1100:E1103"/>
    <mergeCell ref="F1100:K1103"/>
    <mergeCell ref="O1100:O1103"/>
    <mergeCell ref="P1100:P1103"/>
    <mergeCell ref="Q1100:Q1103"/>
    <mergeCell ref="R1100:R1103"/>
    <mergeCell ref="B1088:B1091"/>
    <mergeCell ref="C1088:E1091"/>
    <mergeCell ref="F1088:F1091"/>
    <mergeCell ref="G1088:K1091"/>
    <mergeCell ref="O1088:O1091"/>
    <mergeCell ref="P1088:R1091"/>
    <mergeCell ref="S1088:S1091"/>
    <mergeCell ref="T1088:X1091"/>
    <mergeCell ref="B1092:B1095"/>
    <mergeCell ref="C1092:I1095"/>
    <mergeCell ref="J1092:J1099"/>
    <mergeCell ref="K1092:K1099"/>
    <mergeCell ref="O1092:O1095"/>
    <mergeCell ref="P1092:V1095"/>
    <mergeCell ref="W1092:W1099"/>
    <mergeCell ref="X1092:X1099"/>
    <mergeCell ref="B1096:B1099"/>
    <mergeCell ref="C1096:I1099"/>
    <mergeCell ref="O1096:O1099"/>
    <mergeCell ref="P1096:V1099"/>
    <mergeCell ref="C1082:K1084"/>
    <mergeCell ref="P1082:X1084"/>
    <mergeCell ref="B1083:B1084"/>
    <mergeCell ref="O1083:O1084"/>
    <mergeCell ref="C1085:C1087"/>
    <mergeCell ref="D1085:D1087"/>
    <mergeCell ref="E1085:E1087"/>
    <mergeCell ref="F1085:F1087"/>
    <mergeCell ref="G1085:G1087"/>
    <mergeCell ref="H1085:J1087"/>
    <mergeCell ref="K1085:K1087"/>
    <mergeCell ref="P1085:P1087"/>
    <mergeCell ref="Q1085:Q1087"/>
    <mergeCell ref="R1085:R1087"/>
    <mergeCell ref="S1085:S1087"/>
    <mergeCell ref="T1085:T1087"/>
    <mergeCell ref="U1085:W1087"/>
    <mergeCell ref="X1085:X1087"/>
    <mergeCell ref="B1075:B1077"/>
    <mergeCell ref="C1075:K1077"/>
    <mergeCell ref="O1075:O1077"/>
    <mergeCell ref="P1075:X1077"/>
    <mergeCell ref="B1078:B1080"/>
    <mergeCell ref="C1078:C1080"/>
    <mergeCell ref="D1078:D1080"/>
    <mergeCell ref="E1078:E1080"/>
    <mergeCell ref="F1078:K1080"/>
    <mergeCell ref="O1078:O1080"/>
    <mergeCell ref="P1078:P1080"/>
    <mergeCell ref="Q1078:Q1080"/>
    <mergeCell ref="R1078:R1080"/>
    <mergeCell ref="S1078:X1080"/>
    <mergeCell ref="B1069:B1071"/>
    <mergeCell ref="C1069:E1071"/>
    <mergeCell ref="F1069:F1071"/>
    <mergeCell ref="G1069:K1071"/>
    <mergeCell ref="O1069:O1071"/>
    <mergeCell ref="P1069:R1071"/>
    <mergeCell ref="S1069:S1071"/>
    <mergeCell ref="T1069:X1071"/>
    <mergeCell ref="B1072:B1074"/>
    <mergeCell ref="C1072:K1074"/>
    <mergeCell ref="O1072:O1074"/>
    <mergeCell ref="P1072:X1074"/>
    <mergeCell ref="B1063:K1063"/>
    <mergeCell ref="O1063:X1063"/>
    <mergeCell ref="C1064:K1065"/>
    <mergeCell ref="P1064:X1065"/>
    <mergeCell ref="C1066:C1068"/>
    <mergeCell ref="D1066:D1068"/>
    <mergeCell ref="E1066:E1068"/>
    <mergeCell ref="F1066:F1068"/>
    <mergeCell ref="G1066:G1068"/>
    <mergeCell ref="H1066:J1068"/>
    <mergeCell ref="K1066:K1068"/>
    <mergeCell ref="P1066:P1068"/>
    <mergeCell ref="Q1066:Q1068"/>
    <mergeCell ref="R1066:R1068"/>
    <mergeCell ref="S1066:S1068"/>
    <mergeCell ref="T1066:T1068"/>
    <mergeCell ref="U1066:W1068"/>
    <mergeCell ref="X1066:X1068"/>
    <mergeCell ref="S1053:X1056"/>
    <mergeCell ref="B1057:B1059"/>
    <mergeCell ref="C1057:G1059"/>
    <mergeCell ref="H1057:H1060"/>
    <mergeCell ref="I1057:K1060"/>
    <mergeCell ref="O1057:O1059"/>
    <mergeCell ref="P1057:T1059"/>
    <mergeCell ref="U1057:U1060"/>
    <mergeCell ref="V1057:X1060"/>
    <mergeCell ref="B1060:G1060"/>
    <mergeCell ref="O1060:T1060"/>
    <mergeCell ref="B1053:B1056"/>
    <mergeCell ref="C1053:C1056"/>
    <mergeCell ref="D1053:D1056"/>
    <mergeCell ref="E1053:E1056"/>
    <mergeCell ref="F1053:K1056"/>
    <mergeCell ref="O1053:O1056"/>
    <mergeCell ref="P1053:P1056"/>
    <mergeCell ref="Q1053:Q1056"/>
    <mergeCell ref="R1053:R1056"/>
    <mergeCell ref="B1041:B1044"/>
    <mergeCell ref="C1041:E1044"/>
    <mergeCell ref="F1041:F1044"/>
    <mergeCell ref="G1041:K1044"/>
    <mergeCell ref="O1041:O1044"/>
    <mergeCell ref="P1041:R1044"/>
    <mergeCell ref="S1041:S1044"/>
    <mergeCell ref="T1041:X1044"/>
    <mergeCell ref="B1045:B1048"/>
    <mergeCell ref="C1045:I1048"/>
    <mergeCell ref="J1045:J1052"/>
    <mergeCell ref="K1045:K1052"/>
    <mergeCell ref="O1045:O1048"/>
    <mergeCell ref="P1045:V1048"/>
    <mergeCell ref="W1045:W1052"/>
    <mergeCell ref="X1045:X1052"/>
    <mergeCell ref="B1049:B1052"/>
    <mergeCell ref="C1049:I1052"/>
    <mergeCell ref="O1049:O1052"/>
    <mergeCell ref="P1049:V1052"/>
    <mergeCell ref="C1035:K1037"/>
    <mergeCell ref="P1035:X1037"/>
    <mergeCell ref="B1036:B1037"/>
    <mergeCell ref="O1036:O1037"/>
    <mergeCell ref="C1038:C1040"/>
    <mergeCell ref="D1038:D1040"/>
    <mergeCell ref="E1038:E1040"/>
    <mergeCell ref="F1038:F1040"/>
    <mergeCell ref="G1038:G1040"/>
    <mergeCell ref="H1038:J1040"/>
    <mergeCell ref="K1038:K1040"/>
    <mergeCell ref="P1038:P1040"/>
    <mergeCell ref="Q1038:Q1040"/>
    <mergeCell ref="R1038:R1040"/>
    <mergeCell ref="S1038:S1040"/>
    <mergeCell ref="T1038:T1040"/>
    <mergeCell ref="U1038:W1040"/>
    <mergeCell ref="X1038:X1040"/>
    <mergeCell ref="B1028:B1030"/>
    <mergeCell ref="C1028:K1030"/>
    <mergeCell ref="O1028:O1030"/>
    <mergeCell ref="P1028:X1030"/>
    <mergeCell ref="B1031:B1033"/>
    <mergeCell ref="C1031:C1033"/>
    <mergeCell ref="D1031:D1033"/>
    <mergeCell ref="E1031:E1033"/>
    <mergeCell ref="F1031:K1033"/>
    <mergeCell ref="O1031:O1033"/>
    <mergeCell ref="P1031:P1033"/>
    <mergeCell ref="Q1031:Q1033"/>
    <mergeCell ref="R1031:R1033"/>
    <mergeCell ref="S1031:X1033"/>
    <mergeCell ref="B1022:B1024"/>
    <mergeCell ref="C1022:E1024"/>
    <mergeCell ref="F1022:F1024"/>
    <mergeCell ref="G1022:K1024"/>
    <mergeCell ref="O1022:O1024"/>
    <mergeCell ref="P1022:R1024"/>
    <mergeCell ref="S1022:S1024"/>
    <mergeCell ref="T1022:X1024"/>
    <mergeCell ref="B1025:B1027"/>
    <mergeCell ref="C1025:K1027"/>
    <mergeCell ref="O1025:O1027"/>
    <mergeCell ref="P1025:X1027"/>
    <mergeCell ref="B1016:K1016"/>
    <mergeCell ref="O1016:X1016"/>
    <mergeCell ref="C1017:K1018"/>
    <mergeCell ref="P1017:X1018"/>
    <mergeCell ref="C1019:C1021"/>
    <mergeCell ref="D1019:D1021"/>
    <mergeCell ref="E1019:E1021"/>
    <mergeCell ref="F1019:F1021"/>
    <mergeCell ref="G1019:G1021"/>
    <mergeCell ref="H1019:J1021"/>
    <mergeCell ref="K1019:K1021"/>
    <mergeCell ref="P1019:P1021"/>
    <mergeCell ref="Q1019:Q1021"/>
    <mergeCell ref="R1019:R1021"/>
    <mergeCell ref="S1019:S1021"/>
    <mergeCell ref="T1019:T1021"/>
    <mergeCell ref="U1019:W1021"/>
    <mergeCell ref="X1019:X1021"/>
    <mergeCell ref="S1006:X1009"/>
    <mergeCell ref="B1010:B1012"/>
    <mergeCell ref="C1010:G1012"/>
    <mergeCell ref="H1010:H1013"/>
    <mergeCell ref="I1010:K1013"/>
    <mergeCell ref="O1010:O1012"/>
    <mergeCell ref="P1010:T1012"/>
    <mergeCell ref="U1010:U1013"/>
    <mergeCell ref="V1010:X1013"/>
    <mergeCell ref="B1013:G1013"/>
    <mergeCell ref="O1013:T1013"/>
    <mergeCell ref="B1006:B1009"/>
    <mergeCell ref="C1006:C1009"/>
    <mergeCell ref="D1006:D1009"/>
    <mergeCell ref="E1006:E1009"/>
    <mergeCell ref="F1006:K1009"/>
    <mergeCell ref="O1006:O1009"/>
    <mergeCell ref="P1006:P1009"/>
    <mergeCell ref="Q1006:Q1009"/>
    <mergeCell ref="R1006:R1009"/>
    <mergeCell ref="B994:B997"/>
    <mergeCell ref="C994:E997"/>
    <mergeCell ref="F994:F997"/>
    <mergeCell ref="G994:K997"/>
    <mergeCell ref="O994:O997"/>
    <mergeCell ref="P994:R997"/>
    <mergeCell ref="S994:S997"/>
    <mergeCell ref="T994:X997"/>
    <mergeCell ref="B998:B1001"/>
    <mergeCell ref="C998:I1001"/>
    <mergeCell ref="J998:J1005"/>
    <mergeCell ref="K998:K1005"/>
    <mergeCell ref="O998:O1001"/>
    <mergeCell ref="P998:V1001"/>
    <mergeCell ref="W998:W1005"/>
    <mergeCell ref="X998:X1005"/>
    <mergeCell ref="B1002:B1005"/>
    <mergeCell ref="C1002:I1005"/>
    <mergeCell ref="O1002:O1005"/>
    <mergeCell ref="P1002:V1005"/>
    <mergeCell ref="C988:K990"/>
    <mergeCell ref="P988:X990"/>
    <mergeCell ref="B989:B990"/>
    <mergeCell ref="O989:O990"/>
    <mergeCell ref="C991:C993"/>
    <mergeCell ref="D991:D993"/>
    <mergeCell ref="E991:E993"/>
    <mergeCell ref="F991:F993"/>
    <mergeCell ref="G991:G993"/>
    <mergeCell ref="H991:J993"/>
    <mergeCell ref="K991:K993"/>
    <mergeCell ref="P991:P993"/>
    <mergeCell ref="Q991:Q993"/>
    <mergeCell ref="R991:R993"/>
    <mergeCell ref="S991:S993"/>
    <mergeCell ref="T991:T993"/>
    <mergeCell ref="U991:W993"/>
    <mergeCell ref="X991:X993"/>
    <mergeCell ref="B981:B983"/>
    <mergeCell ref="C981:K983"/>
    <mergeCell ref="O981:O983"/>
    <mergeCell ref="P981:X983"/>
    <mergeCell ref="B984:B986"/>
    <mergeCell ref="C984:C986"/>
    <mergeCell ref="D984:D986"/>
    <mergeCell ref="E984:E986"/>
    <mergeCell ref="F984:K986"/>
    <mergeCell ref="O984:O986"/>
    <mergeCell ref="P984:P986"/>
    <mergeCell ref="Q984:Q986"/>
    <mergeCell ref="R984:R986"/>
    <mergeCell ref="S984:X986"/>
    <mergeCell ref="B975:B977"/>
    <mergeCell ref="C975:E977"/>
    <mergeCell ref="F975:F977"/>
    <mergeCell ref="G975:K977"/>
    <mergeCell ref="O975:O977"/>
    <mergeCell ref="P975:R977"/>
    <mergeCell ref="S975:S977"/>
    <mergeCell ref="T975:X977"/>
    <mergeCell ref="B978:B980"/>
    <mergeCell ref="C978:K980"/>
    <mergeCell ref="O978:O980"/>
    <mergeCell ref="P978:X980"/>
    <mergeCell ref="B969:K969"/>
    <mergeCell ref="O969:X969"/>
    <mergeCell ref="C970:K971"/>
    <mergeCell ref="P970:X971"/>
    <mergeCell ref="C972:C974"/>
    <mergeCell ref="D972:D974"/>
    <mergeCell ref="E972:E974"/>
    <mergeCell ref="F972:F974"/>
    <mergeCell ref="G972:G974"/>
    <mergeCell ref="H972:J974"/>
    <mergeCell ref="K972:K974"/>
    <mergeCell ref="P972:P974"/>
    <mergeCell ref="Q972:Q974"/>
    <mergeCell ref="R972:R974"/>
    <mergeCell ref="S972:S974"/>
    <mergeCell ref="T972:T974"/>
    <mergeCell ref="U972:W974"/>
    <mergeCell ref="X972:X974"/>
    <mergeCell ref="S959:X962"/>
    <mergeCell ref="B963:B965"/>
    <mergeCell ref="C963:G965"/>
    <mergeCell ref="H963:H966"/>
    <mergeCell ref="I963:K966"/>
    <mergeCell ref="O963:O965"/>
    <mergeCell ref="P963:T965"/>
    <mergeCell ref="U963:U966"/>
    <mergeCell ref="V963:X966"/>
    <mergeCell ref="B966:G966"/>
    <mergeCell ref="O966:T966"/>
    <mergeCell ref="B959:B962"/>
    <mergeCell ref="C959:C962"/>
    <mergeCell ref="D959:D962"/>
    <mergeCell ref="E959:E962"/>
    <mergeCell ref="F959:K962"/>
    <mergeCell ref="O959:O962"/>
    <mergeCell ref="P959:P962"/>
    <mergeCell ref="Q959:Q962"/>
    <mergeCell ref="R959:R962"/>
    <mergeCell ref="B947:B950"/>
    <mergeCell ref="C947:E950"/>
    <mergeCell ref="F947:F950"/>
    <mergeCell ref="G947:K950"/>
    <mergeCell ref="O947:O950"/>
    <mergeCell ref="P947:R950"/>
    <mergeCell ref="S947:S950"/>
    <mergeCell ref="T947:X950"/>
    <mergeCell ref="B951:B954"/>
    <mergeCell ref="C951:I954"/>
    <mergeCell ref="J951:J958"/>
    <mergeCell ref="K951:K958"/>
    <mergeCell ref="O951:O954"/>
    <mergeCell ref="P951:V954"/>
    <mergeCell ref="W951:W958"/>
    <mergeCell ref="X951:X958"/>
    <mergeCell ref="B955:B958"/>
    <mergeCell ref="C955:I958"/>
    <mergeCell ref="O955:O958"/>
    <mergeCell ref="P955:V958"/>
    <mergeCell ref="C941:K943"/>
    <mergeCell ref="P941:X943"/>
    <mergeCell ref="B942:B943"/>
    <mergeCell ref="O942:O943"/>
    <mergeCell ref="C944:C946"/>
    <mergeCell ref="D944:D946"/>
    <mergeCell ref="E944:E946"/>
    <mergeCell ref="F944:F946"/>
    <mergeCell ref="G944:G946"/>
    <mergeCell ref="H944:J946"/>
    <mergeCell ref="K944:K946"/>
    <mergeCell ref="P944:P946"/>
    <mergeCell ref="Q944:Q946"/>
    <mergeCell ref="R944:R946"/>
    <mergeCell ref="S944:S946"/>
    <mergeCell ref="T944:T946"/>
    <mergeCell ref="U944:W946"/>
    <mergeCell ref="X944:X946"/>
    <mergeCell ref="B934:B936"/>
    <mergeCell ref="C934:K936"/>
    <mergeCell ref="O934:O936"/>
    <mergeCell ref="P934:X936"/>
    <mergeCell ref="B937:B939"/>
    <mergeCell ref="C937:C939"/>
    <mergeCell ref="D937:D939"/>
    <mergeCell ref="E937:E939"/>
    <mergeCell ref="F937:K939"/>
    <mergeCell ref="O937:O939"/>
    <mergeCell ref="P937:P939"/>
    <mergeCell ref="Q937:Q939"/>
    <mergeCell ref="R937:R939"/>
    <mergeCell ref="S937:X939"/>
    <mergeCell ref="B928:B930"/>
    <mergeCell ref="C928:E930"/>
    <mergeCell ref="F928:F930"/>
    <mergeCell ref="G928:K930"/>
    <mergeCell ref="O928:O930"/>
    <mergeCell ref="P928:R930"/>
    <mergeCell ref="S928:S930"/>
    <mergeCell ref="T928:X930"/>
    <mergeCell ref="B931:B933"/>
    <mergeCell ref="C931:K933"/>
    <mergeCell ref="O931:O933"/>
    <mergeCell ref="P931:X933"/>
    <mergeCell ref="B922:K922"/>
    <mergeCell ref="O922:X922"/>
    <mergeCell ref="C923:K924"/>
    <mergeCell ref="P923:X924"/>
    <mergeCell ref="C925:C927"/>
    <mergeCell ref="D925:D927"/>
    <mergeCell ref="E925:E927"/>
    <mergeCell ref="F925:F927"/>
    <mergeCell ref="G925:G927"/>
    <mergeCell ref="H925:J927"/>
    <mergeCell ref="K925:K927"/>
    <mergeCell ref="P925:P927"/>
    <mergeCell ref="Q925:Q927"/>
    <mergeCell ref="R925:R927"/>
    <mergeCell ref="S925:S927"/>
    <mergeCell ref="T925:T927"/>
    <mergeCell ref="U925:W927"/>
    <mergeCell ref="X925:X927"/>
    <mergeCell ref="S912:X915"/>
    <mergeCell ref="B916:B918"/>
    <mergeCell ref="C916:G918"/>
    <mergeCell ref="H916:H919"/>
    <mergeCell ref="I916:K919"/>
    <mergeCell ref="O916:O918"/>
    <mergeCell ref="P916:T918"/>
    <mergeCell ref="U916:U919"/>
    <mergeCell ref="V916:X919"/>
    <mergeCell ref="B919:G919"/>
    <mergeCell ref="O919:T919"/>
    <mergeCell ref="B912:B915"/>
    <mergeCell ref="C912:C915"/>
    <mergeCell ref="D912:D915"/>
    <mergeCell ref="E912:E915"/>
    <mergeCell ref="F912:K915"/>
    <mergeCell ref="O912:O915"/>
    <mergeCell ref="P912:P915"/>
    <mergeCell ref="Q912:Q915"/>
    <mergeCell ref="R912:R915"/>
    <mergeCell ref="B900:B903"/>
    <mergeCell ref="C900:E903"/>
    <mergeCell ref="F900:F903"/>
    <mergeCell ref="G900:K903"/>
    <mergeCell ref="O900:O903"/>
    <mergeCell ref="P900:R903"/>
    <mergeCell ref="S900:S903"/>
    <mergeCell ref="T900:X903"/>
    <mergeCell ref="B904:B907"/>
    <mergeCell ref="C904:I907"/>
    <mergeCell ref="J904:J911"/>
    <mergeCell ref="K904:K911"/>
    <mergeCell ref="O904:O907"/>
    <mergeCell ref="P904:V907"/>
    <mergeCell ref="W904:W911"/>
    <mergeCell ref="X904:X911"/>
    <mergeCell ref="B908:B911"/>
    <mergeCell ref="C908:I911"/>
    <mergeCell ref="O908:O911"/>
    <mergeCell ref="P908:V911"/>
    <mergeCell ref="C894:K896"/>
    <mergeCell ref="P894:X896"/>
    <mergeCell ref="B895:B896"/>
    <mergeCell ref="O895:O896"/>
    <mergeCell ref="C897:C899"/>
    <mergeCell ref="D897:D899"/>
    <mergeCell ref="E897:E899"/>
    <mergeCell ref="F897:F899"/>
    <mergeCell ref="G897:G899"/>
    <mergeCell ref="H897:J899"/>
    <mergeCell ref="K897:K899"/>
    <mergeCell ref="P897:P899"/>
    <mergeCell ref="Q897:Q899"/>
    <mergeCell ref="R897:R899"/>
    <mergeCell ref="S897:S899"/>
    <mergeCell ref="T897:T899"/>
    <mergeCell ref="U897:W899"/>
    <mergeCell ref="X897:X899"/>
    <mergeCell ref="B887:B889"/>
    <mergeCell ref="C887:K889"/>
    <mergeCell ref="O887:O889"/>
    <mergeCell ref="P887:X889"/>
    <mergeCell ref="B890:B892"/>
    <mergeCell ref="C890:C892"/>
    <mergeCell ref="D890:D892"/>
    <mergeCell ref="E890:E892"/>
    <mergeCell ref="F890:K892"/>
    <mergeCell ref="O890:O892"/>
    <mergeCell ref="P890:P892"/>
    <mergeCell ref="Q890:Q892"/>
    <mergeCell ref="R890:R892"/>
    <mergeCell ref="S890:X892"/>
    <mergeCell ref="B881:B883"/>
    <mergeCell ref="C881:E883"/>
    <mergeCell ref="F881:F883"/>
    <mergeCell ref="G881:K883"/>
    <mergeCell ref="O881:O883"/>
    <mergeCell ref="P881:R883"/>
    <mergeCell ref="S881:S883"/>
    <mergeCell ref="T881:X883"/>
    <mergeCell ref="B884:B886"/>
    <mergeCell ref="C884:K886"/>
    <mergeCell ref="O884:O886"/>
    <mergeCell ref="P884:X886"/>
    <mergeCell ref="B875:K875"/>
    <mergeCell ref="O875:X875"/>
    <mergeCell ref="C876:K877"/>
    <mergeCell ref="P876:X877"/>
    <mergeCell ref="C878:C880"/>
    <mergeCell ref="D878:D880"/>
    <mergeCell ref="E878:E880"/>
    <mergeCell ref="F878:F880"/>
    <mergeCell ref="G878:G880"/>
    <mergeCell ref="H878:J880"/>
    <mergeCell ref="K878:K880"/>
    <mergeCell ref="P878:P880"/>
    <mergeCell ref="Q878:Q880"/>
    <mergeCell ref="R878:R880"/>
    <mergeCell ref="S878:S880"/>
    <mergeCell ref="T878:T880"/>
    <mergeCell ref="U878:W880"/>
    <mergeCell ref="X878:X880"/>
    <mergeCell ref="S865:X868"/>
    <mergeCell ref="B869:B871"/>
    <mergeCell ref="C869:G871"/>
    <mergeCell ref="H869:H872"/>
    <mergeCell ref="I869:K872"/>
    <mergeCell ref="O869:O871"/>
    <mergeCell ref="P869:T871"/>
    <mergeCell ref="U869:U872"/>
    <mergeCell ref="V869:X872"/>
    <mergeCell ref="B872:G872"/>
    <mergeCell ref="O872:T872"/>
    <mergeCell ref="B865:B868"/>
    <mergeCell ref="C865:C868"/>
    <mergeCell ref="D865:D868"/>
    <mergeCell ref="E865:E868"/>
    <mergeCell ref="F865:K868"/>
    <mergeCell ref="O865:O868"/>
    <mergeCell ref="P865:P868"/>
    <mergeCell ref="Q865:Q868"/>
    <mergeCell ref="R865:R868"/>
    <mergeCell ref="B853:B856"/>
    <mergeCell ref="C853:E856"/>
    <mergeCell ref="F853:F856"/>
    <mergeCell ref="G853:K856"/>
    <mergeCell ref="O853:O856"/>
    <mergeCell ref="P853:R856"/>
    <mergeCell ref="S853:S856"/>
    <mergeCell ref="T853:X856"/>
    <mergeCell ref="B857:B860"/>
    <mergeCell ref="C857:I860"/>
    <mergeCell ref="J857:J864"/>
    <mergeCell ref="K857:K864"/>
    <mergeCell ref="O857:O860"/>
    <mergeCell ref="P857:V860"/>
    <mergeCell ref="W857:W864"/>
    <mergeCell ref="X857:X864"/>
    <mergeCell ref="B861:B864"/>
    <mergeCell ref="C861:I864"/>
    <mergeCell ref="O861:O864"/>
    <mergeCell ref="P861:V864"/>
    <mergeCell ref="C847:K849"/>
    <mergeCell ref="P847:X849"/>
    <mergeCell ref="B848:B849"/>
    <mergeCell ref="O848:O849"/>
    <mergeCell ref="C850:C852"/>
    <mergeCell ref="D850:D852"/>
    <mergeCell ref="E850:E852"/>
    <mergeCell ref="F850:F852"/>
    <mergeCell ref="G850:G852"/>
    <mergeCell ref="H850:J852"/>
    <mergeCell ref="K850:K852"/>
    <mergeCell ref="P850:P852"/>
    <mergeCell ref="Q850:Q852"/>
    <mergeCell ref="R850:R852"/>
    <mergeCell ref="S850:S852"/>
    <mergeCell ref="T850:T852"/>
    <mergeCell ref="U850:W852"/>
    <mergeCell ref="X850:X852"/>
    <mergeCell ref="B840:B842"/>
    <mergeCell ref="C840:K842"/>
    <mergeCell ref="O840:O842"/>
    <mergeCell ref="P840:X842"/>
    <mergeCell ref="B843:B845"/>
    <mergeCell ref="C843:C845"/>
    <mergeCell ref="D843:D845"/>
    <mergeCell ref="E843:E845"/>
    <mergeCell ref="F843:K845"/>
    <mergeCell ref="O843:O845"/>
    <mergeCell ref="P843:P845"/>
    <mergeCell ref="Q843:Q845"/>
    <mergeCell ref="R843:R845"/>
    <mergeCell ref="S843:X845"/>
    <mergeCell ref="B834:B836"/>
    <mergeCell ref="C834:E836"/>
    <mergeCell ref="F834:F836"/>
    <mergeCell ref="G834:K836"/>
    <mergeCell ref="O834:O836"/>
    <mergeCell ref="P834:R836"/>
    <mergeCell ref="S834:S836"/>
    <mergeCell ref="T834:X836"/>
    <mergeCell ref="B837:B839"/>
    <mergeCell ref="C837:K839"/>
    <mergeCell ref="O837:O839"/>
    <mergeCell ref="P837:X839"/>
    <mergeCell ref="B828:K828"/>
    <mergeCell ref="O828:X828"/>
    <mergeCell ref="C829:K830"/>
    <mergeCell ref="P829:X830"/>
    <mergeCell ref="C831:C833"/>
    <mergeCell ref="D831:D833"/>
    <mergeCell ref="E831:E833"/>
    <mergeCell ref="F831:F833"/>
    <mergeCell ref="G831:G833"/>
    <mergeCell ref="H831:J833"/>
    <mergeCell ref="K831:K833"/>
    <mergeCell ref="P831:P833"/>
    <mergeCell ref="Q831:Q833"/>
    <mergeCell ref="R831:R833"/>
    <mergeCell ref="S831:S833"/>
    <mergeCell ref="T831:T833"/>
    <mergeCell ref="U831:W833"/>
    <mergeCell ref="X831:X833"/>
    <mergeCell ref="S818:X821"/>
    <mergeCell ref="B822:B824"/>
    <mergeCell ref="C822:G824"/>
    <mergeCell ref="H822:H825"/>
    <mergeCell ref="I822:K825"/>
    <mergeCell ref="O822:O824"/>
    <mergeCell ref="P822:T824"/>
    <mergeCell ref="U822:U825"/>
    <mergeCell ref="V822:X825"/>
    <mergeCell ref="B825:G825"/>
    <mergeCell ref="O825:T825"/>
    <mergeCell ref="B818:B821"/>
    <mergeCell ref="C818:C821"/>
    <mergeCell ref="D818:D821"/>
    <mergeCell ref="E818:E821"/>
    <mergeCell ref="F818:K821"/>
    <mergeCell ref="O818:O821"/>
    <mergeCell ref="P818:P821"/>
    <mergeCell ref="Q818:Q821"/>
    <mergeCell ref="R818:R821"/>
    <mergeCell ref="B806:B809"/>
    <mergeCell ref="C806:E809"/>
    <mergeCell ref="F806:F809"/>
    <mergeCell ref="G806:K809"/>
    <mergeCell ref="O806:O809"/>
    <mergeCell ref="P806:R809"/>
    <mergeCell ref="S806:S809"/>
    <mergeCell ref="T806:X809"/>
    <mergeCell ref="B810:B813"/>
    <mergeCell ref="C810:I813"/>
    <mergeCell ref="J810:J817"/>
    <mergeCell ref="K810:K817"/>
    <mergeCell ref="O810:O813"/>
    <mergeCell ref="P810:V813"/>
    <mergeCell ref="W810:W817"/>
    <mergeCell ref="X810:X817"/>
    <mergeCell ref="B814:B817"/>
    <mergeCell ref="C814:I817"/>
    <mergeCell ref="O814:O817"/>
    <mergeCell ref="P814:V817"/>
    <mergeCell ref="C800:K802"/>
    <mergeCell ref="P800:X802"/>
    <mergeCell ref="B801:B802"/>
    <mergeCell ref="O801:O802"/>
    <mergeCell ref="C803:C805"/>
    <mergeCell ref="D803:D805"/>
    <mergeCell ref="E803:E805"/>
    <mergeCell ref="F803:F805"/>
    <mergeCell ref="G803:G805"/>
    <mergeCell ref="H803:J805"/>
    <mergeCell ref="K803:K805"/>
    <mergeCell ref="P803:P805"/>
    <mergeCell ref="Q803:Q805"/>
    <mergeCell ref="R803:R805"/>
    <mergeCell ref="S803:S805"/>
    <mergeCell ref="T803:T805"/>
    <mergeCell ref="U803:W805"/>
    <mergeCell ref="X803:X805"/>
    <mergeCell ref="B793:B795"/>
    <mergeCell ref="C793:K795"/>
    <mergeCell ref="O793:O795"/>
    <mergeCell ref="P793:X795"/>
    <mergeCell ref="B796:B798"/>
    <mergeCell ref="C796:C798"/>
    <mergeCell ref="D796:D798"/>
    <mergeCell ref="E796:E798"/>
    <mergeCell ref="F796:K798"/>
    <mergeCell ref="O796:O798"/>
    <mergeCell ref="P796:P798"/>
    <mergeCell ref="Q796:Q798"/>
    <mergeCell ref="R796:R798"/>
    <mergeCell ref="S796:X798"/>
    <mergeCell ref="B787:B789"/>
    <mergeCell ref="C787:E789"/>
    <mergeCell ref="F787:F789"/>
    <mergeCell ref="G787:K789"/>
    <mergeCell ref="O787:O789"/>
    <mergeCell ref="P787:R789"/>
    <mergeCell ref="S787:S789"/>
    <mergeCell ref="T787:X789"/>
    <mergeCell ref="B790:B792"/>
    <mergeCell ref="C790:K792"/>
    <mergeCell ref="O790:O792"/>
    <mergeCell ref="P790:X792"/>
    <mergeCell ref="B781:K781"/>
    <mergeCell ref="O781:X781"/>
    <mergeCell ref="C782:K783"/>
    <mergeCell ref="P782:X783"/>
    <mergeCell ref="C784:C786"/>
    <mergeCell ref="D784:D786"/>
    <mergeCell ref="E784:E786"/>
    <mergeCell ref="F784:F786"/>
    <mergeCell ref="G784:G786"/>
    <mergeCell ref="H784:J786"/>
    <mergeCell ref="K784:K786"/>
    <mergeCell ref="P784:P786"/>
    <mergeCell ref="Q784:Q786"/>
    <mergeCell ref="R784:R786"/>
    <mergeCell ref="S784:S786"/>
    <mergeCell ref="T784:T786"/>
    <mergeCell ref="U784:W786"/>
    <mergeCell ref="X784:X786"/>
    <mergeCell ref="S771:X774"/>
    <mergeCell ref="B775:B777"/>
    <mergeCell ref="C775:G777"/>
    <mergeCell ref="H775:H778"/>
    <mergeCell ref="I775:K778"/>
    <mergeCell ref="O775:O777"/>
    <mergeCell ref="P775:T777"/>
    <mergeCell ref="U775:U778"/>
    <mergeCell ref="V775:X778"/>
    <mergeCell ref="B778:G778"/>
    <mergeCell ref="O778:T778"/>
    <mergeCell ref="B771:B774"/>
    <mergeCell ref="C771:C774"/>
    <mergeCell ref="D771:D774"/>
    <mergeCell ref="E771:E774"/>
    <mergeCell ref="F771:K774"/>
    <mergeCell ref="O771:O774"/>
    <mergeCell ref="P771:P774"/>
    <mergeCell ref="Q771:Q774"/>
    <mergeCell ref="R771:R774"/>
    <mergeCell ref="B759:B762"/>
    <mergeCell ref="C759:E762"/>
    <mergeCell ref="F759:F762"/>
    <mergeCell ref="G759:K762"/>
    <mergeCell ref="O759:O762"/>
    <mergeCell ref="P759:R762"/>
    <mergeCell ref="S759:S762"/>
    <mergeCell ref="T759:X762"/>
    <mergeCell ref="B763:B766"/>
    <mergeCell ref="C763:I766"/>
    <mergeCell ref="J763:J770"/>
    <mergeCell ref="K763:K770"/>
    <mergeCell ref="O763:O766"/>
    <mergeCell ref="P763:V766"/>
    <mergeCell ref="W763:W770"/>
    <mergeCell ref="X763:X770"/>
    <mergeCell ref="B767:B770"/>
    <mergeCell ref="C767:I770"/>
    <mergeCell ref="O767:O770"/>
    <mergeCell ref="P767:V770"/>
    <mergeCell ref="C753:K755"/>
    <mergeCell ref="P753:X755"/>
    <mergeCell ref="B754:B755"/>
    <mergeCell ref="O754:O755"/>
    <mergeCell ref="C756:C758"/>
    <mergeCell ref="D756:D758"/>
    <mergeCell ref="E756:E758"/>
    <mergeCell ref="F756:F758"/>
    <mergeCell ref="G756:G758"/>
    <mergeCell ref="H756:J758"/>
    <mergeCell ref="K756:K758"/>
    <mergeCell ref="P756:P758"/>
    <mergeCell ref="Q756:Q758"/>
    <mergeCell ref="R756:R758"/>
    <mergeCell ref="S756:S758"/>
    <mergeCell ref="T756:T758"/>
    <mergeCell ref="U756:W758"/>
    <mergeCell ref="X756:X758"/>
    <mergeCell ref="B746:B748"/>
    <mergeCell ref="C746:K748"/>
    <mergeCell ref="O746:O748"/>
    <mergeCell ref="P746:X748"/>
    <mergeCell ref="B749:B751"/>
    <mergeCell ref="C749:C751"/>
    <mergeCell ref="D749:D751"/>
    <mergeCell ref="E749:E751"/>
    <mergeCell ref="F749:K751"/>
    <mergeCell ref="O749:O751"/>
    <mergeCell ref="P749:P751"/>
    <mergeCell ref="Q749:Q751"/>
    <mergeCell ref="R749:R751"/>
    <mergeCell ref="S749:X751"/>
    <mergeCell ref="B740:B742"/>
    <mergeCell ref="C740:E742"/>
    <mergeCell ref="F740:F742"/>
    <mergeCell ref="G740:K742"/>
    <mergeCell ref="O740:O742"/>
    <mergeCell ref="P740:R742"/>
    <mergeCell ref="S740:S742"/>
    <mergeCell ref="T740:X742"/>
    <mergeCell ref="B743:B745"/>
    <mergeCell ref="C743:K745"/>
    <mergeCell ref="O743:O745"/>
    <mergeCell ref="P743:X745"/>
    <mergeCell ref="B734:K734"/>
    <mergeCell ref="O734:X734"/>
    <mergeCell ref="C735:K736"/>
    <mergeCell ref="P735:X736"/>
    <mergeCell ref="C737:C739"/>
    <mergeCell ref="D737:D739"/>
    <mergeCell ref="E737:E739"/>
    <mergeCell ref="F737:F739"/>
    <mergeCell ref="G737:G739"/>
    <mergeCell ref="H737:J739"/>
    <mergeCell ref="K737:K739"/>
    <mergeCell ref="P737:P739"/>
    <mergeCell ref="Q737:Q739"/>
    <mergeCell ref="R737:R739"/>
    <mergeCell ref="S737:S739"/>
    <mergeCell ref="T737:T739"/>
    <mergeCell ref="U737:W739"/>
    <mergeCell ref="X737:X739"/>
    <mergeCell ref="S724:X727"/>
    <mergeCell ref="B728:B730"/>
    <mergeCell ref="C728:G730"/>
    <mergeCell ref="H728:H731"/>
    <mergeCell ref="I728:K731"/>
    <mergeCell ref="O728:O730"/>
    <mergeCell ref="P728:T730"/>
    <mergeCell ref="U728:U731"/>
    <mergeCell ref="V728:X731"/>
    <mergeCell ref="B731:G731"/>
    <mergeCell ref="O731:T731"/>
    <mergeCell ref="B724:B727"/>
    <mergeCell ref="C724:C727"/>
    <mergeCell ref="D724:D727"/>
    <mergeCell ref="E724:E727"/>
    <mergeCell ref="F724:K727"/>
    <mergeCell ref="O724:O727"/>
    <mergeCell ref="P724:P727"/>
    <mergeCell ref="Q724:Q727"/>
    <mergeCell ref="R724:R727"/>
    <mergeCell ref="B712:B715"/>
    <mergeCell ref="C712:E715"/>
    <mergeCell ref="F712:F715"/>
    <mergeCell ref="G712:K715"/>
    <mergeCell ref="O712:O715"/>
    <mergeCell ref="P712:R715"/>
    <mergeCell ref="S712:S715"/>
    <mergeCell ref="T712:X715"/>
    <mergeCell ref="B716:B719"/>
    <mergeCell ref="C716:I719"/>
    <mergeCell ref="J716:J723"/>
    <mergeCell ref="K716:K723"/>
    <mergeCell ref="O716:O719"/>
    <mergeCell ref="P716:V719"/>
    <mergeCell ref="W716:W723"/>
    <mergeCell ref="X716:X723"/>
    <mergeCell ref="B720:B723"/>
    <mergeCell ref="C720:I723"/>
    <mergeCell ref="O720:O723"/>
    <mergeCell ref="P720:V723"/>
    <mergeCell ref="C706:K708"/>
    <mergeCell ref="P706:X708"/>
    <mergeCell ref="B707:B708"/>
    <mergeCell ref="O707:O708"/>
    <mergeCell ref="C709:C711"/>
    <mergeCell ref="D709:D711"/>
    <mergeCell ref="E709:E711"/>
    <mergeCell ref="F709:F711"/>
    <mergeCell ref="G709:G711"/>
    <mergeCell ref="H709:J711"/>
    <mergeCell ref="K709:K711"/>
    <mergeCell ref="P709:P711"/>
    <mergeCell ref="Q709:Q711"/>
    <mergeCell ref="R709:R711"/>
    <mergeCell ref="S709:S711"/>
    <mergeCell ref="T709:T711"/>
    <mergeCell ref="U709:W711"/>
    <mergeCell ref="X709:X711"/>
    <mergeCell ref="B699:B701"/>
    <mergeCell ref="C699:K701"/>
    <mergeCell ref="O699:O701"/>
    <mergeCell ref="P699:X701"/>
    <mergeCell ref="B702:B704"/>
    <mergeCell ref="C702:C704"/>
    <mergeCell ref="D702:D704"/>
    <mergeCell ref="E702:E704"/>
    <mergeCell ref="F702:K704"/>
    <mergeCell ref="O702:O704"/>
    <mergeCell ref="P702:P704"/>
    <mergeCell ref="Q702:Q704"/>
    <mergeCell ref="R702:R704"/>
    <mergeCell ref="S702:X704"/>
    <mergeCell ref="B693:B695"/>
    <mergeCell ref="C693:E695"/>
    <mergeCell ref="F693:F695"/>
    <mergeCell ref="G693:K695"/>
    <mergeCell ref="O693:O695"/>
    <mergeCell ref="P693:R695"/>
    <mergeCell ref="S693:S695"/>
    <mergeCell ref="T693:X695"/>
    <mergeCell ref="B696:B698"/>
    <mergeCell ref="C696:K698"/>
    <mergeCell ref="O696:O698"/>
    <mergeCell ref="P696:X698"/>
    <mergeCell ref="B687:K687"/>
    <mergeCell ref="O687:X687"/>
    <mergeCell ref="C688:K689"/>
    <mergeCell ref="P688:X689"/>
    <mergeCell ref="C690:C692"/>
    <mergeCell ref="D690:D692"/>
    <mergeCell ref="E690:E692"/>
    <mergeCell ref="F690:F692"/>
    <mergeCell ref="G690:G692"/>
    <mergeCell ref="H690:J692"/>
    <mergeCell ref="K690:K692"/>
    <mergeCell ref="P690:P692"/>
    <mergeCell ref="Q690:Q692"/>
    <mergeCell ref="R690:R692"/>
    <mergeCell ref="S690:S692"/>
    <mergeCell ref="T690:T692"/>
    <mergeCell ref="U690:W692"/>
    <mergeCell ref="X690:X692"/>
    <mergeCell ref="S677:X680"/>
    <mergeCell ref="B681:B683"/>
    <mergeCell ref="C681:G683"/>
    <mergeCell ref="H681:H684"/>
    <mergeCell ref="I681:K684"/>
    <mergeCell ref="O681:O683"/>
    <mergeCell ref="P681:T683"/>
    <mergeCell ref="U681:U684"/>
    <mergeCell ref="V681:X684"/>
    <mergeCell ref="B684:G684"/>
    <mergeCell ref="O684:T684"/>
    <mergeCell ref="B677:B680"/>
    <mergeCell ref="C677:C680"/>
    <mergeCell ref="D677:D680"/>
    <mergeCell ref="E677:E680"/>
    <mergeCell ref="F677:K680"/>
    <mergeCell ref="O677:O680"/>
    <mergeCell ref="P677:P680"/>
    <mergeCell ref="Q677:Q680"/>
    <mergeCell ref="R677:R680"/>
    <mergeCell ref="B665:B668"/>
    <mergeCell ref="C665:E668"/>
    <mergeCell ref="F665:F668"/>
    <mergeCell ref="G665:K668"/>
    <mergeCell ref="O665:O668"/>
    <mergeCell ref="P665:R668"/>
    <mergeCell ref="S665:S668"/>
    <mergeCell ref="T665:X668"/>
    <mergeCell ref="B669:B672"/>
    <mergeCell ref="C669:I672"/>
    <mergeCell ref="J669:J676"/>
    <mergeCell ref="K669:K676"/>
    <mergeCell ref="O669:O672"/>
    <mergeCell ref="P669:V672"/>
    <mergeCell ref="W669:W676"/>
    <mergeCell ref="X669:X676"/>
    <mergeCell ref="B673:B676"/>
    <mergeCell ref="C673:I676"/>
    <mergeCell ref="O673:O676"/>
    <mergeCell ref="P673:V676"/>
    <mergeCell ref="C659:K661"/>
    <mergeCell ref="P659:X661"/>
    <mergeCell ref="B660:B661"/>
    <mergeCell ref="O660:O661"/>
    <mergeCell ref="C662:C664"/>
    <mergeCell ref="D662:D664"/>
    <mergeCell ref="E662:E664"/>
    <mergeCell ref="F662:F664"/>
    <mergeCell ref="G662:G664"/>
    <mergeCell ref="H662:J664"/>
    <mergeCell ref="K662:K664"/>
    <mergeCell ref="P662:P664"/>
    <mergeCell ref="Q662:Q664"/>
    <mergeCell ref="R662:R664"/>
    <mergeCell ref="S662:S664"/>
    <mergeCell ref="T662:T664"/>
    <mergeCell ref="U662:W664"/>
    <mergeCell ref="X662:X664"/>
    <mergeCell ref="B652:B654"/>
    <mergeCell ref="C652:K654"/>
    <mergeCell ref="O652:O654"/>
    <mergeCell ref="P652:X654"/>
    <mergeCell ref="B655:B657"/>
    <mergeCell ref="C655:C657"/>
    <mergeCell ref="D655:D657"/>
    <mergeCell ref="E655:E657"/>
    <mergeCell ref="F655:K657"/>
    <mergeCell ref="O655:O657"/>
    <mergeCell ref="P655:P657"/>
    <mergeCell ref="Q655:Q657"/>
    <mergeCell ref="R655:R657"/>
    <mergeCell ref="S655:X657"/>
    <mergeCell ref="B646:B648"/>
    <mergeCell ref="C646:E648"/>
    <mergeCell ref="F646:F648"/>
    <mergeCell ref="G646:K648"/>
    <mergeCell ref="O646:O648"/>
    <mergeCell ref="P646:R648"/>
    <mergeCell ref="S646:S648"/>
    <mergeCell ref="T646:X648"/>
    <mergeCell ref="B649:B651"/>
    <mergeCell ref="C649:K651"/>
    <mergeCell ref="O649:O651"/>
    <mergeCell ref="P649:X651"/>
    <mergeCell ref="B640:K640"/>
    <mergeCell ref="O640:X640"/>
    <mergeCell ref="C641:K642"/>
    <mergeCell ref="P641:X642"/>
    <mergeCell ref="C643:C645"/>
    <mergeCell ref="D643:D645"/>
    <mergeCell ref="E643:E645"/>
    <mergeCell ref="F643:F645"/>
    <mergeCell ref="G643:G645"/>
    <mergeCell ref="H643:J645"/>
    <mergeCell ref="K643:K645"/>
    <mergeCell ref="P643:P645"/>
    <mergeCell ref="Q643:Q645"/>
    <mergeCell ref="R643:R645"/>
    <mergeCell ref="S643:S645"/>
    <mergeCell ref="T643:T645"/>
    <mergeCell ref="U643:W645"/>
    <mergeCell ref="X643:X645"/>
    <mergeCell ref="S630:X633"/>
    <mergeCell ref="B634:B636"/>
    <mergeCell ref="C634:G636"/>
    <mergeCell ref="H634:H637"/>
    <mergeCell ref="I634:K637"/>
    <mergeCell ref="O634:O636"/>
    <mergeCell ref="P634:T636"/>
    <mergeCell ref="U634:U637"/>
    <mergeCell ref="V634:X637"/>
    <mergeCell ref="B637:G637"/>
    <mergeCell ref="O637:T637"/>
    <mergeCell ref="B630:B633"/>
    <mergeCell ref="C630:C633"/>
    <mergeCell ref="D630:D633"/>
    <mergeCell ref="E630:E633"/>
    <mergeCell ref="F630:K633"/>
    <mergeCell ref="O630:O633"/>
    <mergeCell ref="P630:P633"/>
    <mergeCell ref="Q630:Q633"/>
    <mergeCell ref="R630:R633"/>
    <mergeCell ref="B618:B621"/>
    <mergeCell ref="C618:E621"/>
    <mergeCell ref="F618:F621"/>
    <mergeCell ref="G618:K621"/>
    <mergeCell ref="O618:O621"/>
    <mergeCell ref="P618:R621"/>
    <mergeCell ref="S618:S621"/>
    <mergeCell ref="T618:X621"/>
    <mergeCell ref="B622:B625"/>
    <mergeCell ref="C622:I625"/>
    <mergeCell ref="J622:J629"/>
    <mergeCell ref="K622:K629"/>
    <mergeCell ref="O622:O625"/>
    <mergeCell ref="P622:V625"/>
    <mergeCell ref="W622:W629"/>
    <mergeCell ref="X622:X629"/>
    <mergeCell ref="B626:B629"/>
    <mergeCell ref="C626:I629"/>
    <mergeCell ref="O626:O629"/>
    <mergeCell ref="P626:V629"/>
    <mergeCell ref="C612:K614"/>
    <mergeCell ref="P612:X614"/>
    <mergeCell ref="B613:B614"/>
    <mergeCell ref="O613:O614"/>
    <mergeCell ref="C615:C617"/>
    <mergeCell ref="D615:D617"/>
    <mergeCell ref="E615:E617"/>
    <mergeCell ref="F615:F617"/>
    <mergeCell ref="G615:G617"/>
    <mergeCell ref="H615:J617"/>
    <mergeCell ref="K615:K617"/>
    <mergeCell ref="P615:P617"/>
    <mergeCell ref="Q615:Q617"/>
    <mergeCell ref="R615:R617"/>
    <mergeCell ref="S615:S617"/>
    <mergeCell ref="T615:T617"/>
    <mergeCell ref="U615:W617"/>
    <mergeCell ref="X615:X617"/>
    <mergeCell ref="B605:B607"/>
    <mergeCell ref="C605:K607"/>
    <mergeCell ref="O605:O607"/>
    <mergeCell ref="P605:X607"/>
    <mergeCell ref="B608:B610"/>
    <mergeCell ref="C608:C610"/>
    <mergeCell ref="D608:D610"/>
    <mergeCell ref="E608:E610"/>
    <mergeCell ref="F608:K610"/>
    <mergeCell ref="O608:O610"/>
    <mergeCell ref="P608:P610"/>
    <mergeCell ref="Q608:Q610"/>
    <mergeCell ref="R608:R610"/>
    <mergeCell ref="S608:X610"/>
    <mergeCell ref="B599:B601"/>
    <mergeCell ref="C599:E601"/>
    <mergeCell ref="F599:F601"/>
    <mergeCell ref="G599:K601"/>
    <mergeCell ref="O599:O601"/>
    <mergeCell ref="P599:R601"/>
    <mergeCell ref="S599:S601"/>
    <mergeCell ref="T599:X601"/>
    <mergeCell ref="B602:B604"/>
    <mergeCell ref="C602:K604"/>
    <mergeCell ref="O602:O604"/>
    <mergeCell ref="P602:X604"/>
    <mergeCell ref="B593:K593"/>
    <mergeCell ref="O593:X593"/>
    <mergeCell ref="C594:K595"/>
    <mergeCell ref="P594:X595"/>
    <mergeCell ref="C596:C598"/>
    <mergeCell ref="D596:D598"/>
    <mergeCell ref="E596:E598"/>
    <mergeCell ref="F596:F598"/>
    <mergeCell ref="G596:G598"/>
    <mergeCell ref="H596:J598"/>
    <mergeCell ref="K596:K598"/>
    <mergeCell ref="P596:P598"/>
    <mergeCell ref="Q596:Q598"/>
    <mergeCell ref="R596:R598"/>
    <mergeCell ref="S596:S598"/>
    <mergeCell ref="T596:T598"/>
    <mergeCell ref="U596:W598"/>
    <mergeCell ref="X596:X598"/>
    <mergeCell ref="S583:X586"/>
    <mergeCell ref="B587:B589"/>
    <mergeCell ref="C587:G589"/>
    <mergeCell ref="H587:H590"/>
    <mergeCell ref="I587:K590"/>
    <mergeCell ref="O587:O589"/>
    <mergeCell ref="P587:T589"/>
    <mergeCell ref="U587:U590"/>
    <mergeCell ref="V587:X590"/>
    <mergeCell ref="B590:G590"/>
    <mergeCell ref="O590:T590"/>
    <mergeCell ref="B583:B586"/>
    <mergeCell ref="C583:C586"/>
    <mergeCell ref="D583:D586"/>
    <mergeCell ref="E583:E586"/>
    <mergeCell ref="F583:K586"/>
    <mergeCell ref="O583:O586"/>
    <mergeCell ref="P583:P586"/>
    <mergeCell ref="Q583:Q586"/>
    <mergeCell ref="R583:R586"/>
    <mergeCell ref="B571:B574"/>
    <mergeCell ref="C571:E574"/>
    <mergeCell ref="F571:F574"/>
    <mergeCell ref="G571:K574"/>
    <mergeCell ref="O571:O574"/>
    <mergeCell ref="P571:R574"/>
    <mergeCell ref="S571:S574"/>
    <mergeCell ref="T571:X574"/>
    <mergeCell ref="B575:B578"/>
    <mergeCell ref="C575:I578"/>
    <mergeCell ref="J575:J582"/>
    <mergeCell ref="K575:K582"/>
    <mergeCell ref="O575:O578"/>
    <mergeCell ref="P575:V578"/>
    <mergeCell ref="W575:W582"/>
    <mergeCell ref="X575:X582"/>
    <mergeCell ref="B579:B582"/>
    <mergeCell ref="C579:I582"/>
    <mergeCell ref="O579:O582"/>
    <mergeCell ref="P579:V582"/>
    <mergeCell ref="C565:K567"/>
    <mergeCell ref="P565:X567"/>
    <mergeCell ref="B566:B567"/>
    <mergeCell ref="O566:O567"/>
    <mergeCell ref="C568:C570"/>
    <mergeCell ref="D568:D570"/>
    <mergeCell ref="E568:E570"/>
    <mergeCell ref="F568:F570"/>
    <mergeCell ref="G568:G570"/>
    <mergeCell ref="H568:J570"/>
    <mergeCell ref="K568:K570"/>
    <mergeCell ref="P568:P570"/>
    <mergeCell ref="Q568:Q570"/>
    <mergeCell ref="R568:R570"/>
    <mergeCell ref="S568:S570"/>
    <mergeCell ref="T568:T570"/>
    <mergeCell ref="U568:W570"/>
    <mergeCell ref="X568:X570"/>
    <mergeCell ref="B558:B560"/>
    <mergeCell ref="C558:K560"/>
    <mergeCell ref="O558:O560"/>
    <mergeCell ref="P558:X560"/>
    <mergeCell ref="B561:B563"/>
    <mergeCell ref="C561:C563"/>
    <mergeCell ref="D561:D563"/>
    <mergeCell ref="E561:E563"/>
    <mergeCell ref="F561:K563"/>
    <mergeCell ref="O561:O563"/>
    <mergeCell ref="P561:P563"/>
    <mergeCell ref="Q561:Q563"/>
    <mergeCell ref="R561:R563"/>
    <mergeCell ref="S561:X563"/>
    <mergeCell ref="B552:B554"/>
    <mergeCell ref="C552:E554"/>
    <mergeCell ref="F552:F554"/>
    <mergeCell ref="G552:K554"/>
    <mergeCell ref="O552:O554"/>
    <mergeCell ref="P552:R554"/>
    <mergeCell ref="S552:S554"/>
    <mergeCell ref="T552:X554"/>
    <mergeCell ref="B555:B557"/>
    <mergeCell ref="C555:K557"/>
    <mergeCell ref="O555:O557"/>
    <mergeCell ref="P555:X557"/>
    <mergeCell ref="B546:K546"/>
    <mergeCell ref="O546:X546"/>
    <mergeCell ref="C547:K548"/>
    <mergeCell ref="P547:X548"/>
    <mergeCell ref="C549:C551"/>
    <mergeCell ref="D549:D551"/>
    <mergeCell ref="E549:E551"/>
    <mergeCell ref="F549:F551"/>
    <mergeCell ref="G549:G551"/>
    <mergeCell ref="H549:J551"/>
    <mergeCell ref="K549:K551"/>
    <mergeCell ref="P549:P551"/>
    <mergeCell ref="Q549:Q551"/>
    <mergeCell ref="R549:R551"/>
    <mergeCell ref="S549:S551"/>
    <mergeCell ref="T549:T551"/>
    <mergeCell ref="U549:W551"/>
    <mergeCell ref="X549:X551"/>
    <mergeCell ref="S536:X539"/>
    <mergeCell ref="B540:B542"/>
    <mergeCell ref="C540:G542"/>
    <mergeCell ref="H540:H543"/>
    <mergeCell ref="I540:K543"/>
    <mergeCell ref="O540:O542"/>
    <mergeCell ref="P540:T542"/>
    <mergeCell ref="U540:U543"/>
    <mergeCell ref="V540:X543"/>
    <mergeCell ref="B543:G543"/>
    <mergeCell ref="O543:T543"/>
    <mergeCell ref="B536:B539"/>
    <mergeCell ref="C536:C539"/>
    <mergeCell ref="D536:D539"/>
    <mergeCell ref="E536:E539"/>
    <mergeCell ref="F536:K539"/>
    <mergeCell ref="O536:O539"/>
    <mergeCell ref="P536:P539"/>
    <mergeCell ref="Q536:Q539"/>
    <mergeCell ref="R536:R539"/>
    <mergeCell ref="B524:B527"/>
    <mergeCell ref="C524:E527"/>
    <mergeCell ref="F524:F527"/>
    <mergeCell ref="G524:K527"/>
    <mergeCell ref="O524:O527"/>
    <mergeCell ref="P524:R527"/>
    <mergeCell ref="S524:S527"/>
    <mergeCell ref="T524:X527"/>
    <mergeCell ref="B528:B531"/>
    <mergeCell ref="C528:I531"/>
    <mergeCell ref="J528:J535"/>
    <mergeCell ref="K528:K535"/>
    <mergeCell ref="O528:O531"/>
    <mergeCell ref="P528:V531"/>
    <mergeCell ref="W528:W535"/>
    <mergeCell ref="X528:X535"/>
    <mergeCell ref="B532:B535"/>
    <mergeCell ref="C532:I535"/>
    <mergeCell ref="O532:O535"/>
    <mergeCell ref="P532:V535"/>
    <mergeCell ref="C518:K520"/>
    <mergeCell ref="P518:X520"/>
    <mergeCell ref="B519:B520"/>
    <mergeCell ref="O519:O520"/>
    <mergeCell ref="C521:C523"/>
    <mergeCell ref="D521:D523"/>
    <mergeCell ref="E521:E523"/>
    <mergeCell ref="F521:F523"/>
    <mergeCell ref="G521:G523"/>
    <mergeCell ref="H521:J523"/>
    <mergeCell ref="K521:K523"/>
    <mergeCell ref="P521:P523"/>
    <mergeCell ref="Q521:Q523"/>
    <mergeCell ref="R521:R523"/>
    <mergeCell ref="S521:S523"/>
    <mergeCell ref="T521:T523"/>
    <mergeCell ref="U521:W523"/>
    <mergeCell ref="X521:X523"/>
    <mergeCell ref="B511:B513"/>
    <mergeCell ref="C511:K513"/>
    <mergeCell ref="O511:O513"/>
    <mergeCell ref="P511:X513"/>
    <mergeCell ref="B514:B516"/>
    <mergeCell ref="C514:C516"/>
    <mergeCell ref="D514:D516"/>
    <mergeCell ref="E514:E516"/>
    <mergeCell ref="F514:K516"/>
    <mergeCell ref="O514:O516"/>
    <mergeCell ref="P514:P516"/>
    <mergeCell ref="Q514:Q516"/>
    <mergeCell ref="R514:R516"/>
    <mergeCell ref="S514:X516"/>
    <mergeCell ref="B505:B507"/>
    <mergeCell ref="C505:E507"/>
    <mergeCell ref="F505:F507"/>
    <mergeCell ref="G505:K507"/>
    <mergeCell ref="O505:O507"/>
    <mergeCell ref="P505:R507"/>
    <mergeCell ref="S505:S507"/>
    <mergeCell ref="T505:X507"/>
    <mergeCell ref="B508:B510"/>
    <mergeCell ref="C508:K510"/>
    <mergeCell ref="O508:O510"/>
    <mergeCell ref="P508:X510"/>
    <mergeCell ref="B499:K499"/>
    <mergeCell ref="O499:X499"/>
    <mergeCell ref="C500:K501"/>
    <mergeCell ref="P500:X501"/>
    <mergeCell ref="C502:C504"/>
    <mergeCell ref="D502:D504"/>
    <mergeCell ref="E502:E504"/>
    <mergeCell ref="F502:F504"/>
    <mergeCell ref="G502:G504"/>
    <mergeCell ref="H502:J504"/>
    <mergeCell ref="K502:K504"/>
    <mergeCell ref="P502:P504"/>
    <mergeCell ref="Q502:Q504"/>
    <mergeCell ref="R502:R504"/>
    <mergeCell ref="S502:S504"/>
    <mergeCell ref="T502:T504"/>
    <mergeCell ref="U502:W504"/>
    <mergeCell ref="X502:X504"/>
    <mergeCell ref="S489:X492"/>
    <mergeCell ref="B493:B495"/>
    <mergeCell ref="C493:G495"/>
    <mergeCell ref="H493:H496"/>
    <mergeCell ref="I493:K496"/>
    <mergeCell ref="O493:O495"/>
    <mergeCell ref="P493:T495"/>
    <mergeCell ref="U493:U496"/>
    <mergeCell ref="V493:X496"/>
    <mergeCell ref="B496:G496"/>
    <mergeCell ref="O496:T496"/>
    <mergeCell ref="B489:B492"/>
    <mergeCell ref="C489:C492"/>
    <mergeCell ref="D489:D492"/>
    <mergeCell ref="E489:E492"/>
    <mergeCell ref="F489:K492"/>
    <mergeCell ref="O489:O492"/>
    <mergeCell ref="P489:P492"/>
    <mergeCell ref="Q489:Q492"/>
    <mergeCell ref="R489:R492"/>
    <mergeCell ref="B477:B480"/>
    <mergeCell ref="C477:E480"/>
    <mergeCell ref="F477:F480"/>
    <mergeCell ref="G477:K480"/>
    <mergeCell ref="O477:O480"/>
    <mergeCell ref="P477:R480"/>
    <mergeCell ref="S477:S480"/>
    <mergeCell ref="T477:X480"/>
    <mergeCell ref="B481:B484"/>
    <mergeCell ref="C481:I484"/>
    <mergeCell ref="J481:J488"/>
    <mergeCell ref="K481:K488"/>
    <mergeCell ref="O481:O484"/>
    <mergeCell ref="P481:V484"/>
    <mergeCell ref="W481:W488"/>
    <mergeCell ref="X481:X488"/>
    <mergeCell ref="B485:B488"/>
    <mergeCell ref="C485:I488"/>
    <mergeCell ref="O485:O488"/>
    <mergeCell ref="P485:V488"/>
    <mergeCell ref="C471:K473"/>
    <mergeCell ref="P471:X473"/>
    <mergeCell ref="B472:B473"/>
    <mergeCell ref="O472:O473"/>
    <mergeCell ref="C474:C476"/>
    <mergeCell ref="D474:D476"/>
    <mergeCell ref="E474:E476"/>
    <mergeCell ref="F474:F476"/>
    <mergeCell ref="G474:G476"/>
    <mergeCell ref="H474:J476"/>
    <mergeCell ref="K474:K476"/>
    <mergeCell ref="P474:P476"/>
    <mergeCell ref="Q474:Q476"/>
    <mergeCell ref="R474:R476"/>
    <mergeCell ref="S474:S476"/>
    <mergeCell ref="T474:T476"/>
    <mergeCell ref="U474:W476"/>
    <mergeCell ref="X474:X476"/>
    <mergeCell ref="B464:B466"/>
    <mergeCell ref="C464:K466"/>
    <mergeCell ref="O464:O466"/>
    <mergeCell ref="P464:X466"/>
    <mergeCell ref="B467:B469"/>
    <mergeCell ref="C467:C469"/>
    <mergeCell ref="D467:D469"/>
    <mergeCell ref="E467:E469"/>
    <mergeCell ref="F467:K469"/>
    <mergeCell ref="O467:O469"/>
    <mergeCell ref="P467:P469"/>
    <mergeCell ref="Q467:Q469"/>
    <mergeCell ref="R467:R469"/>
    <mergeCell ref="S467:X469"/>
    <mergeCell ref="B458:B460"/>
    <mergeCell ref="C458:E460"/>
    <mergeCell ref="F458:F460"/>
    <mergeCell ref="G458:K460"/>
    <mergeCell ref="O458:O460"/>
    <mergeCell ref="P458:R460"/>
    <mergeCell ref="S458:S460"/>
    <mergeCell ref="T458:X460"/>
    <mergeCell ref="B461:B463"/>
    <mergeCell ref="C461:K463"/>
    <mergeCell ref="O461:O463"/>
    <mergeCell ref="P461:X463"/>
    <mergeCell ref="B452:K452"/>
    <mergeCell ref="O452:X452"/>
    <mergeCell ref="C453:K454"/>
    <mergeCell ref="P453:X454"/>
    <mergeCell ref="C455:C457"/>
    <mergeCell ref="D455:D457"/>
    <mergeCell ref="E455:E457"/>
    <mergeCell ref="F455:F457"/>
    <mergeCell ref="G455:G457"/>
    <mergeCell ref="H455:J457"/>
    <mergeCell ref="K455:K457"/>
    <mergeCell ref="P455:P457"/>
    <mergeCell ref="Q455:Q457"/>
    <mergeCell ref="R455:R457"/>
    <mergeCell ref="S455:S457"/>
    <mergeCell ref="T455:T457"/>
    <mergeCell ref="U455:W457"/>
    <mergeCell ref="X455:X457"/>
    <mergeCell ref="S442:X445"/>
    <mergeCell ref="B446:B448"/>
    <mergeCell ref="C446:G448"/>
    <mergeCell ref="H446:H449"/>
    <mergeCell ref="I446:K449"/>
    <mergeCell ref="O446:O448"/>
    <mergeCell ref="P446:T448"/>
    <mergeCell ref="U446:U449"/>
    <mergeCell ref="V446:X449"/>
    <mergeCell ref="B449:G449"/>
    <mergeCell ref="O449:T449"/>
    <mergeCell ref="B442:B445"/>
    <mergeCell ref="C442:C445"/>
    <mergeCell ref="D442:D445"/>
    <mergeCell ref="E442:E445"/>
    <mergeCell ref="F442:K445"/>
    <mergeCell ref="O442:O445"/>
    <mergeCell ref="P442:P445"/>
    <mergeCell ref="Q442:Q445"/>
    <mergeCell ref="R442:R445"/>
    <mergeCell ref="B430:B433"/>
    <mergeCell ref="C430:E433"/>
    <mergeCell ref="F430:F433"/>
    <mergeCell ref="G430:K433"/>
    <mergeCell ref="O430:O433"/>
    <mergeCell ref="P430:R433"/>
    <mergeCell ref="S430:S433"/>
    <mergeCell ref="T430:X433"/>
    <mergeCell ref="B434:B437"/>
    <mergeCell ref="C434:I437"/>
    <mergeCell ref="J434:J441"/>
    <mergeCell ref="K434:K441"/>
    <mergeCell ref="O434:O437"/>
    <mergeCell ref="P434:V437"/>
    <mergeCell ref="W434:W441"/>
    <mergeCell ref="X434:X441"/>
    <mergeCell ref="B438:B441"/>
    <mergeCell ref="C438:I441"/>
    <mergeCell ref="O438:O441"/>
    <mergeCell ref="P438:V441"/>
    <mergeCell ref="C424:K426"/>
    <mergeCell ref="P424:X426"/>
    <mergeCell ref="B425:B426"/>
    <mergeCell ref="O425:O426"/>
    <mergeCell ref="C427:C429"/>
    <mergeCell ref="D427:D429"/>
    <mergeCell ref="E427:E429"/>
    <mergeCell ref="F427:F429"/>
    <mergeCell ref="G427:G429"/>
    <mergeCell ref="H427:J429"/>
    <mergeCell ref="K427:K429"/>
    <mergeCell ref="P427:P429"/>
    <mergeCell ref="Q427:Q429"/>
    <mergeCell ref="R427:R429"/>
    <mergeCell ref="S427:S429"/>
    <mergeCell ref="T427:T429"/>
    <mergeCell ref="U427:W429"/>
    <mergeCell ref="X427:X429"/>
    <mergeCell ref="B417:B419"/>
    <mergeCell ref="C417:K419"/>
    <mergeCell ref="O417:O419"/>
    <mergeCell ref="P417:X419"/>
    <mergeCell ref="B420:B422"/>
    <mergeCell ref="C420:C422"/>
    <mergeCell ref="D420:D422"/>
    <mergeCell ref="E420:E422"/>
    <mergeCell ref="F420:K422"/>
    <mergeCell ref="O420:O422"/>
    <mergeCell ref="P420:P422"/>
    <mergeCell ref="Q420:Q422"/>
    <mergeCell ref="R420:R422"/>
    <mergeCell ref="S420:X422"/>
    <mergeCell ref="B411:B413"/>
    <mergeCell ref="C411:E413"/>
    <mergeCell ref="F411:F413"/>
    <mergeCell ref="G411:K413"/>
    <mergeCell ref="O411:O413"/>
    <mergeCell ref="P411:R413"/>
    <mergeCell ref="S411:S413"/>
    <mergeCell ref="T411:X413"/>
    <mergeCell ref="B414:B416"/>
    <mergeCell ref="C414:K416"/>
    <mergeCell ref="O414:O416"/>
    <mergeCell ref="P414:X416"/>
    <mergeCell ref="B405:K405"/>
    <mergeCell ref="O405:X405"/>
    <mergeCell ref="C406:K407"/>
    <mergeCell ref="P406:X407"/>
    <mergeCell ref="C408:C410"/>
    <mergeCell ref="D408:D410"/>
    <mergeCell ref="E408:E410"/>
    <mergeCell ref="F408:F410"/>
    <mergeCell ref="G408:G410"/>
    <mergeCell ref="H408:J410"/>
    <mergeCell ref="K408:K410"/>
    <mergeCell ref="P408:P410"/>
    <mergeCell ref="Q408:Q410"/>
    <mergeCell ref="R408:R410"/>
    <mergeCell ref="S408:S410"/>
    <mergeCell ref="T408:T410"/>
    <mergeCell ref="U408:W410"/>
    <mergeCell ref="X408:X410"/>
    <mergeCell ref="S395:X398"/>
    <mergeCell ref="B399:B401"/>
    <mergeCell ref="C399:G401"/>
    <mergeCell ref="H399:H402"/>
    <mergeCell ref="I399:K402"/>
    <mergeCell ref="O399:O401"/>
    <mergeCell ref="P399:T401"/>
    <mergeCell ref="U399:U402"/>
    <mergeCell ref="V399:X402"/>
    <mergeCell ref="B402:G402"/>
    <mergeCell ref="O402:T402"/>
    <mergeCell ref="B395:B398"/>
    <mergeCell ref="C395:C398"/>
    <mergeCell ref="D395:D398"/>
    <mergeCell ref="E395:E398"/>
    <mergeCell ref="F395:K398"/>
    <mergeCell ref="O395:O398"/>
    <mergeCell ref="P395:P398"/>
    <mergeCell ref="Q395:Q398"/>
    <mergeCell ref="R395:R398"/>
    <mergeCell ref="B383:B386"/>
    <mergeCell ref="C383:E386"/>
    <mergeCell ref="F383:F386"/>
    <mergeCell ref="G383:K386"/>
    <mergeCell ref="O383:O386"/>
    <mergeCell ref="P383:R386"/>
    <mergeCell ref="S383:S386"/>
    <mergeCell ref="T383:X386"/>
    <mergeCell ref="B387:B390"/>
    <mergeCell ref="C387:I390"/>
    <mergeCell ref="J387:J394"/>
    <mergeCell ref="K387:K394"/>
    <mergeCell ref="O387:O390"/>
    <mergeCell ref="P387:V390"/>
    <mergeCell ref="W387:W394"/>
    <mergeCell ref="X387:X394"/>
    <mergeCell ref="B391:B394"/>
    <mergeCell ref="C391:I394"/>
    <mergeCell ref="O391:O394"/>
    <mergeCell ref="P391:V394"/>
    <mergeCell ref="C377:K379"/>
    <mergeCell ref="P377:X379"/>
    <mergeCell ref="B378:B379"/>
    <mergeCell ref="O378:O379"/>
    <mergeCell ref="C380:C382"/>
    <mergeCell ref="D380:D382"/>
    <mergeCell ref="E380:E382"/>
    <mergeCell ref="F380:F382"/>
    <mergeCell ref="G380:G382"/>
    <mergeCell ref="H380:J382"/>
    <mergeCell ref="K380:K382"/>
    <mergeCell ref="P380:P382"/>
    <mergeCell ref="Q380:Q382"/>
    <mergeCell ref="R380:R382"/>
    <mergeCell ref="S380:S382"/>
    <mergeCell ref="T380:T382"/>
    <mergeCell ref="U380:W382"/>
    <mergeCell ref="X380:X382"/>
    <mergeCell ref="B370:B372"/>
    <mergeCell ref="C370:K372"/>
    <mergeCell ref="O370:O372"/>
    <mergeCell ref="P370:X372"/>
    <mergeCell ref="B373:B375"/>
    <mergeCell ref="C373:C375"/>
    <mergeCell ref="D373:D375"/>
    <mergeCell ref="E373:E375"/>
    <mergeCell ref="F373:K375"/>
    <mergeCell ref="O373:O375"/>
    <mergeCell ref="P373:P375"/>
    <mergeCell ref="Q373:Q375"/>
    <mergeCell ref="R373:R375"/>
    <mergeCell ref="S373:X375"/>
    <mergeCell ref="B364:B366"/>
    <mergeCell ref="C364:E366"/>
    <mergeCell ref="F364:F366"/>
    <mergeCell ref="G364:K366"/>
    <mergeCell ref="O364:O366"/>
    <mergeCell ref="P364:R366"/>
    <mergeCell ref="S364:S366"/>
    <mergeCell ref="T364:X366"/>
    <mergeCell ref="B367:B369"/>
    <mergeCell ref="C367:K369"/>
    <mergeCell ref="O367:O369"/>
    <mergeCell ref="P367:X369"/>
    <mergeCell ref="B358:K358"/>
    <mergeCell ref="O358:X358"/>
    <mergeCell ref="C359:K360"/>
    <mergeCell ref="P359:X360"/>
    <mergeCell ref="C361:C363"/>
    <mergeCell ref="D361:D363"/>
    <mergeCell ref="E361:E363"/>
    <mergeCell ref="F361:F363"/>
    <mergeCell ref="G361:G363"/>
    <mergeCell ref="H361:J363"/>
    <mergeCell ref="K361:K363"/>
    <mergeCell ref="P361:P363"/>
    <mergeCell ref="Q361:Q363"/>
    <mergeCell ref="R361:R363"/>
    <mergeCell ref="S361:S363"/>
    <mergeCell ref="T361:T363"/>
    <mergeCell ref="U361:W363"/>
    <mergeCell ref="X361:X363"/>
    <mergeCell ref="S348:X351"/>
    <mergeCell ref="B352:B354"/>
    <mergeCell ref="C352:G354"/>
    <mergeCell ref="H352:H355"/>
    <mergeCell ref="I352:K355"/>
    <mergeCell ref="O352:O354"/>
    <mergeCell ref="P352:T354"/>
    <mergeCell ref="U352:U355"/>
    <mergeCell ref="V352:X355"/>
    <mergeCell ref="B355:G355"/>
    <mergeCell ref="O355:T355"/>
    <mergeCell ref="B348:B351"/>
    <mergeCell ref="C348:C351"/>
    <mergeCell ref="D348:D351"/>
    <mergeCell ref="E348:E351"/>
    <mergeCell ref="F348:K351"/>
    <mergeCell ref="O348:O351"/>
    <mergeCell ref="P348:P351"/>
    <mergeCell ref="Q348:Q351"/>
    <mergeCell ref="R348:R351"/>
    <mergeCell ref="B336:B339"/>
    <mergeCell ref="C336:E339"/>
    <mergeCell ref="F336:F339"/>
    <mergeCell ref="G336:K339"/>
    <mergeCell ref="O336:O339"/>
    <mergeCell ref="P336:R339"/>
    <mergeCell ref="S336:S339"/>
    <mergeCell ref="T336:X339"/>
    <mergeCell ref="B340:B343"/>
    <mergeCell ref="C340:I343"/>
    <mergeCell ref="J340:J347"/>
    <mergeCell ref="K340:K347"/>
    <mergeCell ref="O340:O343"/>
    <mergeCell ref="P340:V343"/>
    <mergeCell ref="W340:W347"/>
    <mergeCell ref="X340:X347"/>
    <mergeCell ref="B344:B347"/>
    <mergeCell ref="C344:I347"/>
    <mergeCell ref="O344:O347"/>
    <mergeCell ref="P344:V347"/>
    <mergeCell ref="C330:K332"/>
    <mergeCell ref="P330:X332"/>
    <mergeCell ref="B331:B332"/>
    <mergeCell ref="O331:O332"/>
    <mergeCell ref="C333:C335"/>
    <mergeCell ref="D333:D335"/>
    <mergeCell ref="E333:E335"/>
    <mergeCell ref="F333:F335"/>
    <mergeCell ref="G333:G335"/>
    <mergeCell ref="H333:J335"/>
    <mergeCell ref="K333:K335"/>
    <mergeCell ref="P333:P335"/>
    <mergeCell ref="Q333:Q335"/>
    <mergeCell ref="R333:R335"/>
    <mergeCell ref="S333:S335"/>
    <mergeCell ref="T333:T335"/>
    <mergeCell ref="U333:W335"/>
    <mergeCell ref="X333:X335"/>
    <mergeCell ref="B323:B325"/>
    <mergeCell ref="C323:K325"/>
    <mergeCell ref="O323:O325"/>
    <mergeCell ref="P323:X325"/>
    <mergeCell ref="B326:B328"/>
    <mergeCell ref="C326:C328"/>
    <mergeCell ref="D326:D328"/>
    <mergeCell ref="E326:E328"/>
    <mergeCell ref="F326:K328"/>
    <mergeCell ref="O326:O328"/>
    <mergeCell ref="P326:P328"/>
    <mergeCell ref="Q326:Q328"/>
    <mergeCell ref="R326:R328"/>
    <mergeCell ref="S326:X328"/>
    <mergeCell ref="B317:B319"/>
    <mergeCell ref="C317:E319"/>
    <mergeCell ref="F317:F319"/>
    <mergeCell ref="G317:K319"/>
    <mergeCell ref="O317:O319"/>
    <mergeCell ref="P317:R319"/>
    <mergeCell ref="S317:S319"/>
    <mergeCell ref="T317:X319"/>
    <mergeCell ref="B320:B322"/>
    <mergeCell ref="C320:K322"/>
    <mergeCell ref="O320:O322"/>
    <mergeCell ref="P320:X322"/>
    <mergeCell ref="B311:K311"/>
    <mergeCell ref="O311:X311"/>
    <mergeCell ref="C312:K313"/>
    <mergeCell ref="P312:X313"/>
    <mergeCell ref="C314:C316"/>
    <mergeCell ref="D314:D316"/>
    <mergeCell ref="E314:E316"/>
    <mergeCell ref="F314:F316"/>
    <mergeCell ref="G314:G316"/>
    <mergeCell ref="H314:J316"/>
    <mergeCell ref="K314:K316"/>
    <mergeCell ref="P314:P316"/>
    <mergeCell ref="Q314:Q316"/>
    <mergeCell ref="R314:R316"/>
    <mergeCell ref="S314:S316"/>
    <mergeCell ref="T314:T316"/>
    <mergeCell ref="U314:W316"/>
    <mergeCell ref="X314:X316"/>
    <mergeCell ref="S301:X304"/>
    <mergeCell ref="B305:B307"/>
    <mergeCell ref="C305:G307"/>
    <mergeCell ref="H305:H308"/>
    <mergeCell ref="I305:K308"/>
    <mergeCell ref="O305:O307"/>
    <mergeCell ref="P305:T307"/>
    <mergeCell ref="U305:U308"/>
    <mergeCell ref="V305:X308"/>
    <mergeCell ref="B308:G308"/>
    <mergeCell ref="O308:T308"/>
    <mergeCell ref="B301:B304"/>
    <mergeCell ref="C301:C304"/>
    <mergeCell ref="D301:D304"/>
    <mergeCell ref="E301:E304"/>
    <mergeCell ref="F301:K304"/>
    <mergeCell ref="O301:O304"/>
    <mergeCell ref="P301:P304"/>
    <mergeCell ref="Q301:Q304"/>
    <mergeCell ref="R301:R304"/>
    <mergeCell ref="B289:B292"/>
    <mergeCell ref="C289:E292"/>
    <mergeCell ref="F289:F292"/>
    <mergeCell ref="G289:K292"/>
    <mergeCell ref="O289:O292"/>
    <mergeCell ref="P289:R292"/>
    <mergeCell ref="S289:S292"/>
    <mergeCell ref="T289:X292"/>
    <mergeCell ref="B293:B296"/>
    <mergeCell ref="C293:I296"/>
    <mergeCell ref="J293:J300"/>
    <mergeCell ref="K293:K300"/>
    <mergeCell ref="O293:O296"/>
    <mergeCell ref="P293:V296"/>
    <mergeCell ref="W293:W300"/>
    <mergeCell ref="X293:X300"/>
    <mergeCell ref="B297:B300"/>
    <mergeCell ref="C297:I300"/>
    <mergeCell ref="O297:O300"/>
    <mergeCell ref="P297:V300"/>
    <mergeCell ref="C283:K285"/>
    <mergeCell ref="P283:X285"/>
    <mergeCell ref="B284:B285"/>
    <mergeCell ref="O284:O285"/>
    <mergeCell ref="C286:C288"/>
    <mergeCell ref="D286:D288"/>
    <mergeCell ref="E286:E288"/>
    <mergeCell ref="F286:F288"/>
    <mergeCell ref="G286:G288"/>
    <mergeCell ref="H286:J288"/>
    <mergeCell ref="K286:K288"/>
    <mergeCell ref="P286:P288"/>
    <mergeCell ref="Q286:Q288"/>
    <mergeCell ref="R286:R288"/>
    <mergeCell ref="S286:S288"/>
    <mergeCell ref="T286:T288"/>
    <mergeCell ref="U286:W288"/>
    <mergeCell ref="X286:X288"/>
    <mergeCell ref="B276:B278"/>
    <mergeCell ref="C276:K278"/>
    <mergeCell ref="O276:O278"/>
    <mergeCell ref="P276:X278"/>
    <mergeCell ref="B279:B281"/>
    <mergeCell ref="C279:C281"/>
    <mergeCell ref="D279:D281"/>
    <mergeCell ref="E279:E281"/>
    <mergeCell ref="F279:K281"/>
    <mergeCell ref="O279:O281"/>
    <mergeCell ref="P279:P281"/>
    <mergeCell ref="Q279:Q281"/>
    <mergeCell ref="R279:R281"/>
    <mergeCell ref="S279:X281"/>
    <mergeCell ref="B270:B272"/>
    <mergeCell ref="C270:E272"/>
    <mergeCell ref="F270:F272"/>
    <mergeCell ref="G270:K272"/>
    <mergeCell ref="O270:O272"/>
    <mergeCell ref="P270:R272"/>
    <mergeCell ref="S270:S272"/>
    <mergeCell ref="T270:X272"/>
    <mergeCell ref="B273:B275"/>
    <mergeCell ref="C273:K275"/>
    <mergeCell ref="O273:O275"/>
    <mergeCell ref="P273:X275"/>
    <mergeCell ref="B264:K264"/>
    <mergeCell ref="O264:X264"/>
    <mergeCell ref="C265:K266"/>
    <mergeCell ref="P265:X266"/>
    <mergeCell ref="C267:C269"/>
    <mergeCell ref="D267:D269"/>
    <mergeCell ref="E267:E269"/>
    <mergeCell ref="F267:F269"/>
    <mergeCell ref="G267:G269"/>
    <mergeCell ref="H267:J269"/>
    <mergeCell ref="K267:K269"/>
    <mergeCell ref="P267:P269"/>
    <mergeCell ref="Q267:Q269"/>
    <mergeCell ref="R267:R269"/>
    <mergeCell ref="S267:S269"/>
    <mergeCell ref="T267:T269"/>
    <mergeCell ref="U267:W269"/>
    <mergeCell ref="X267:X269"/>
    <mergeCell ref="S254:X257"/>
    <mergeCell ref="B258:B260"/>
    <mergeCell ref="C258:G260"/>
    <mergeCell ref="H258:H261"/>
    <mergeCell ref="I258:K261"/>
    <mergeCell ref="O258:O260"/>
    <mergeCell ref="P258:T260"/>
    <mergeCell ref="U258:U261"/>
    <mergeCell ref="V258:X261"/>
    <mergeCell ref="B261:G261"/>
    <mergeCell ref="O261:T261"/>
    <mergeCell ref="B254:B257"/>
    <mergeCell ref="C254:C257"/>
    <mergeCell ref="D254:D257"/>
    <mergeCell ref="E254:E257"/>
    <mergeCell ref="F254:K257"/>
    <mergeCell ref="O254:O257"/>
    <mergeCell ref="P254:P257"/>
    <mergeCell ref="Q254:Q257"/>
    <mergeCell ref="R254:R257"/>
    <mergeCell ref="B242:B245"/>
    <mergeCell ref="C242:E245"/>
    <mergeCell ref="F242:F245"/>
    <mergeCell ref="G242:K245"/>
    <mergeCell ref="O242:O245"/>
    <mergeCell ref="P242:R245"/>
    <mergeCell ref="S242:S245"/>
    <mergeCell ref="T242:X245"/>
    <mergeCell ref="B246:B249"/>
    <mergeCell ref="C246:I249"/>
    <mergeCell ref="J246:J253"/>
    <mergeCell ref="K246:K253"/>
    <mergeCell ref="O246:O249"/>
    <mergeCell ref="P246:V249"/>
    <mergeCell ref="W246:W253"/>
    <mergeCell ref="X246:X253"/>
    <mergeCell ref="B250:B253"/>
    <mergeCell ref="C250:I253"/>
    <mergeCell ref="O250:O253"/>
    <mergeCell ref="P250:V253"/>
    <mergeCell ref="C236:K238"/>
    <mergeCell ref="P236:X238"/>
    <mergeCell ref="B237:B238"/>
    <mergeCell ref="O237:O238"/>
    <mergeCell ref="C239:C241"/>
    <mergeCell ref="D239:D241"/>
    <mergeCell ref="E239:E241"/>
    <mergeCell ref="F239:F241"/>
    <mergeCell ref="G239:G241"/>
    <mergeCell ref="H239:J241"/>
    <mergeCell ref="K239:K241"/>
    <mergeCell ref="P239:P241"/>
    <mergeCell ref="Q239:Q241"/>
    <mergeCell ref="R239:R241"/>
    <mergeCell ref="S239:S241"/>
    <mergeCell ref="T239:T241"/>
    <mergeCell ref="U239:W241"/>
    <mergeCell ref="X239:X241"/>
    <mergeCell ref="B229:B231"/>
    <mergeCell ref="C229:K231"/>
    <mergeCell ref="O229:O231"/>
    <mergeCell ref="P229:X231"/>
    <mergeCell ref="B232:B234"/>
    <mergeCell ref="C232:C234"/>
    <mergeCell ref="D232:D234"/>
    <mergeCell ref="E232:E234"/>
    <mergeCell ref="F232:K234"/>
    <mergeCell ref="O232:O234"/>
    <mergeCell ref="P232:P234"/>
    <mergeCell ref="Q232:Q234"/>
    <mergeCell ref="R232:R234"/>
    <mergeCell ref="S232:X234"/>
    <mergeCell ref="B223:B225"/>
    <mergeCell ref="C223:E225"/>
    <mergeCell ref="F223:F225"/>
    <mergeCell ref="G223:K225"/>
    <mergeCell ref="O223:O225"/>
    <mergeCell ref="P223:R225"/>
    <mergeCell ref="S223:S225"/>
    <mergeCell ref="T223:X225"/>
    <mergeCell ref="B226:B228"/>
    <mergeCell ref="C226:K228"/>
    <mergeCell ref="O226:O228"/>
    <mergeCell ref="P226:X228"/>
    <mergeCell ref="B217:K217"/>
    <mergeCell ref="O217:X217"/>
    <mergeCell ref="C218:K219"/>
    <mergeCell ref="P218:X219"/>
    <mergeCell ref="C220:C222"/>
    <mergeCell ref="D220:D222"/>
    <mergeCell ref="E220:E222"/>
    <mergeCell ref="F220:F222"/>
    <mergeCell ref="G220:G222"/>
    <mergeCell ref="H220:J222"/>
    <mergeCell ref="K220:K222"/>
    <mergeCell ref="P220:P222"/>
    <mergeCell ref="Q220:Q222"/>
    <mergeCell ref="R220:R222"/>
    <mergeCell ref="S220:S222"/>
    <mergeCell ref="T220:T222"/>
    <mergeCell ref="U220:W222"/>
    <mergeCell ref="X220:X222"/>
    <mergeCell ref="S207:X210"/>
    <mergeCell ref="B211:B213"/>
    <mergeCell ref="C211:G213"/>
    <mergeCell ref="H211:H214"/>
    <mergeCell ref="I211:K214"/>
    <mergeCell ref="O211:O213"/>
    <mergeCell ref="P211:T213"/>
    <mergeCell ref="U211:U214"/>
    <mergeCell ref="V211:X214"/>
    <mergeCell ref="B214:G214"/>
    <mergeCell ref="O214:T214"/>
    <mergeCell ref="B207:B210"/>
    <mergeCell ref="C207:C210"/>
    <mergeCell ref="D207:D210"/>
    <mergeCell ref="E207:E210"/>
    <mergeCell ref="F207:K210"/>
    <mergeCell ref="O207:O210"/>
    <mergeCell ref="P207:P210"/>
    <mergeCell ref="Q207:Q210"/>
    <mergeCell ref="R207:R210"/>
    <mergeCell ref="B195:B198"/>
    <mergeCell ref="C195:E198"/>
    <mergeCell ref="F195:F198"/>
    <mergeCell ref="G195:K198"/>
    <mergeCell ref="O195:O198"/>
    <mergeCell ref="P195:R198"/>
    <mergeCell ref="S195:S198"/>
    <mergeCell ref="T195:X198"/>
    <mergeCell ref="B199:B202"/>
    <mergeCell ref="C199:I202"/>
    <mergeCell ref="J199:J206"/>
    <mergeCell ref="K199:K206"/>
    <mergeCell ref="O199:O202"/>
    <mergeCell ref="P199:V202"/>
    <mergeCell ref="W199:W206"/>
    <mergeCell ref="X199:X206"/>
    <mergeCell ref="B203:B206"/>
    <mergeCell ref="C203:I206"/>
    <mergeCell ref="O203:O206"/>
    <mergeCell ref="P203:V206"/>
    <mergeCell ref="C189:K191"/>
    <mergeCell ref="P189:X191"/>
    <mergeCell ref="B190:B191"/>
    <mergeCell ref="O190:O191"/>
    <mergeCell ref="C192:C194"/>
    <mergeCell ref="D192:D194"/>
    <mergeCell ref="E192:E194"/>
    <mergeCell ref="F192:F194"/>
    <mergeCell ref="G192:G194"/>
    <mergeCell ref="H192:J194"/>
    <mergeCell ref="K192:K194"/>
    <mergeCell ref="P192:P194"/>
    <mergeCell ref="Q192:Q194"/>
    <mergeCell ref="R192:R194"/>
    <mergeCell ref="S192:S194"/>
    <mergeCell ref="T192:T194"/>
    <mergeCell ref="U192:W194"/>
    <mergeCell ref="X192:X194"/>
    <mergeCell ref="K11:K18"/>
    <mergeCell ref="O11:O14"/>
    <mergeCell ref="P11:V14"/>
    <mergeCell ref="S7:S10"/>
    <mergeCell ref="T7:X10"/>
    <mergeCell ref="W11:W18"/>
    <mergeCell ref="X11:X18"/>
    <mergeCell ref="B29:K29"/>
    <mergeCell ref="O29:X29"/>
    <mergeCell ref="B7:B10"/>
    <mergeCell ref="C7:E10"/>
    <mergeCell ref="F7:F10"/>
    <mergeCell ref="G7:K10"/>
    <mergeCell ref="B26:G26"/>
    <mergeCell ref="O26:T26"/>
    <mergeCell ref="P19:P22"/>
    <mergeCell ref="Q19:Q22"/>
    <mergeCell ref="R19:R22"/>
    <mergeCell ref="S19:X22"/>
    <mergeCell ref="B23:B25"/>
    <mergeCell ref="C23:G25"/>
    <mergeCell ref="H23:H26"/>
    <mergeCell ref="I23:K26"/>
    <mergeCell ref="B35:B37"/>
    <mergeCell ref="C35:E37"/>
    <mergeCell ref="F35:F37"/>
    <mergeCell ref="G35:K37"/>
    <mergeCell ref="O35:O37"/>
    <mergeCell ref="C1:K3"/>
    <mergeCell ref="P1:X3"/>
    <mergeCell ref="B2:B3"/>
    <mergeCell ref="O2:O3"/>
    <mergeCell ref="C4:C6"/>
    <mergeCell ref="D4:D6"/>
    <mergeCell ref="E4:E6"/>
    <mergeCell ref="F4:F6"/>
    <mergeCell ref="G4:G6"/>
    <mergeCell ref="H4:J6"/>
    <mergeCell ref="U4:W6"/>
    <mergeCell ref="X4:X6"/>
    <mergeCell ref="K4:K6"/>
    <mergeCell ref="P4:P6"/>
    <mergeCell ref="Q4:Q6"/>
    <mergeCell ref="R4:R6"/>
    <mergeCell ref="S4:S6"/>
    <mergeCell ref="T4:T6"/>
    <mergeCell ref="O7:O10"/>
    <mergeCell ref="P7:R10"/>
    <mergeCell ref="B15:B18"/>
    <mergeCell ref="C15:I18"/>
    <mergeCell ref="O15:O18"/>
    <mergeCell ref="P15:V18"/>
    <mergeCell ref="B11:B14"/>
    <mergeCell ref="C11:I14"/>
    <mergeCell ref="J11:J18"/>
    <mergeCell ref="G51:G53"/>
    <mergeCell ref="H51:J53"/>
    <mergeCell ref="B54:B57"/>
    <mergeCell ref="C54:E57"/>
    <mergeCell ref="F54:F57"/>
    <mergeCell ref="O23:O25"/>
    <mergeCell ref="P23:T25"/>
    <mergeCell ref="B19:B22"/>
    <mergeCell ref="C19:C22"/>
    <mergeCell ref="D19:D22"/>
    <mergeCell ref="E19:E22"/>
    <mergeCell ref="F19:K22"/>
    <mergeCell ref="O19:O22"/>
    <mergeCell ref="U23:U26"/>
    <mergeCell ref="V23:X26"/>
    <mergeCell ref="T35:X37"/>
    <mergeCell ref="P44:P46"/>
    <mergeCell ref="Q44:Q46"/>
    <mergeCell ref="R44:R46"/>
    <mergeCell ref="S44:X46"/>
    <mergeCell ref="B44:B46"/>
    <mergeCell ref="C44:C46"/>
    <mergeCell ref="D44:D46"/>
    <mergeCell ref="E44:E46"/>
    <mergeCell ref="F44:K46"/>
    <mergeCell ref="O44:O46"/>
    <mergeCell ref="C38:K40"/>
    <mergeCell ref="C41:K43"/>
    <mergeCell ref="P38:X40"/>
    <mergeCell ref="P41:X43"/>
    <mergeCell ref="B38:B40"/>
    <mergeCell ref="O38:O40"/>
    <mergeCell ref="B123:K123"/>
    <mergeCell ref="O123:X123"/>
    <mergeCell ref="B113:B116"/>
    <mergeCell ref="C113:C116"/>
    <mergeCell ref="D113:D116"/>
    <mergeCell ref="E113:E116"/>
    <mergeCell ref="F113:K116"/>
    <mergeCell ref="O113:O116"/>
    <mergeCell ref="P35:R37"/>
    <mergeCell ref="C95:K97"/>
    <mergeCell ref="P95:X97"/>
    <mergeCell ref="B96:B97"/>
    <mergeCell ref="O96:O97"/>
    <mergeCell ref="B85:B87"/>
    <mergeCell ref="C85:K87"/>
    <mergeCell ref="E51:E53"/>
    <mergeCell ref="F51:F53"/>
    <mergeCell ref="B41:B43"/>
    <mergeCell ref="O41:O43"/>
    <mergeCell ref="B58:B61"/>
    <mergeCell ref="C58:I61"/>
    <mergeCell ref="J58:J65"/>
    <mergeCell ref="K58:K65"/>
    <mergeCell ref="O58:O61"/>
    <mergeCell ref="P58:V61"/>
    <mergeCell ref="W58:W65"/>
    <mergeCell ref="X58:X65"/>
    <mergeCell ref="B62:B65"/>
    <mergeCell ref="S35:S37"/>
    <mergeCell ref="P48:X50"/>
    <mergeCell ref="B49:B50"/>
    <mergeCell ref="O49:O50"/>
    <mergeCell ref="C176:E178"/>
    <mergeCell ref="F176:F178"/>
    <mergeCell ref="G176:K178"/>
    <mergeCell ref="O176:O178"/>
    <mergeCell ref="B185:B187"/>
    <mergeCell ref="S145:S147"/>
    <mergeCell ref="C145:C147"/>
    <mergeCell ref="D145:D147"/>
    <mergeCell ref="E145:E147"/>
    <mergeCell ref="F145:F147"/>
    <mergeCell ref="G145:G147"/>
    <mergeCell ref="H145:J147"/>
    <mergeCell ref="B148:B151"/>
    <mergeCell ref="C148:E151"/>
    <mergeCell ref="F148:F151"/>
    <mergeCell ref="G148:K151"/>
    <mergeCell ref="O148:O151"/>
    <mergeCell ref="P148:R151"/>
    <mergeCell ref="S148:S151"/>
    <mergeCell ref="P160:P163"/>
    <mergeCell ref="Q160:Q163"/>
    <mergeCell ref="K145:K147"/>
    <mergeCell ref="P145:P147"/>
    <mergeCell ref="Q145:Q147"/>
    <mergeCell ref="R145:R147"/>
    <mergeCell ref="B176:B178"/>
    <mergeCell ref="B152:B155"/>
    <mergeCell ref="C152:I155"/>
    <mergeCell ref="J152:J159"/>
    <mergeCell ref="K152:K159"/>
    <mergeCell ref="O152:O155"/>
    <mergeCell ref="P152:V155"/>
    <mergeCell ref="U51:W53"/>
    <mergeCell ref="X51:X53"/>
    <mergeCell ref="K51:K53"/>
    <mergeCell ref="P51:P53"/>
    <mergeCell ref="Q51:Q53"/>
    <mergeCell ref="R51:R53"/>
    <mergeCell ref="S51:S53"/>
    <mergeCell ref="T51:T53"/>
    <mergeCell ref="C51:C53"/>
    <mergeCell ref="D51:D53"/>
    <mergeCell ref="C48:K50"/>
    <mergeCell ref="C77:K78"/>
    <mergeCell ref="P77:X78"/>
    <mergeCell ref="B143:B144"/>
    <mergeCell ref="O143:O144"/>
    <mergeCell ref="C135:K137"/>
    <mergeCell ref="O135:O137"/>
    <mergeCell ref="P138:P140"/>
    <mergeCell ref="Q138:Q140"/>
    <mergeCell ref="R138:R140"/>
    <mergeCell ref="S138:X140"/>
    <mergeCell ref="F138:K140"/>
    <mergeCell ref="O138:O140"/>
    <mergeCell ref="U98:W100"/>
    <mergeCell ref="X98:X100"/>
    <mergeCell ref="K98:K100"/>
    <mergeCell ref="P98:P100"/>
    <mergeCell ref="Q98:Q100"/>
    <mergeCell ref="R98:R100"/>
    <mergeCell ref="S98:S100"/>
    <mergeCell ref="T98:T100"/>
    <mergeCell ref="C98:C100"/>
    <mergeCell ref="P66:P69"/>
    <mergeCell ref="Q66:Q69"/>
    <mergeCell ref="R66:R69"/>
    <mergeCell ref="S66:X69"/>
    <mergeCell ref="B76:K76"/>
    <mergeCell ref="O76:X76"/>
    <mergeCell ref="B66:B69"/>
    <mergeCell ref="C66:C69"/>
    <mergeCell ref="D66:D69"/>
    <mergeCell ref="E66:E69"/>
    <mergeCell ref="F66:K69"/>
    <mergeCell ref="O66:O69"/>
    <mergeCell ref="G54:K57"/>
    <mergeCell ref="O54:O57"/>
    <mergeCell ref="P54:R57"/>
    <mergeCell ref="S54:S57"/>
    <mergeCell ref="T54:X57"/>
    <mergeCell ref="C62:I65"/>
    <mergeCell ref="O62:O65"/>
    <mergeCell ref="P62:V65"/>
    <mergeCell ref="B70:B72"/>
    <mergeCell ref="C70:G72"/>
    <mergeCell ref="H70:H73"/>
    <mergeCell ref="I70:K73"/>
    <mergeCell ref="O70:O72"/>
    <mergeCell ref="P70:T72"/>
    <mergeCell ref="U70:U73"/>
    <mergeCell ref="V70:X73"/>
    <mergeCell ref="B73:G73"/>
    <mergeCell ref="O73:T73"/>
    <mergeCell ref="D98:D100"/>
    <mergeCell ref="E98:E100"/>
    <mergeCell ref="F98:F100"/>
    <mergeCell ref="G98:G100"/>
    <mergeCell ref="H98:J100"/>
    <mergeCell ref="C88:K90"/>
    <mergeCell ref="O88:O90"/>
    <mergeCell ref="P88:X90"/>
    <mergeCell ref="B91:B93"/>
    <mergeCell ref="C91:C93"/>
    <mergeCell ref="D91:D93"/>
    <mergeCell ref="E91:E93"/>
    <mergeCell ref="F91:K93"/>
    <mergeCell ref="O91:O93"/>
    <mergeCell ref="P91:P93"/>
    <mergeCell ref="S129:S131"/>
    <mergeCell ref="T129:X131"/>
    <mergeCell ref="B132:B134"/>
    <mergeCell ref="C132:K134"/>
    <mergeCell ref="O132:O134"/>
    <mergeCell ref="P132:X134"/>
    <mergeCell ref="B135:B137"/>
    <mergeCell ref="T145:T147"/>
    <mergeCell ref="C142:K144"/>
    <mergeCell ref="P142:X144"/>
    <mergeCell ref="P135:X137"/>
    <mergeCell ref="B138:B140"/>
    <mergeCell ref="C138:C140"/>
    <mergeCell ref="D138:D140"/>
    <mergeCell ref="E138:E140"/>
    <mergeCell ref="U145:W147"/>
    <mergeCell ref="X145:X147"/>
    <mergeCell ref="W152:W159"/>
    <mergeCell ref="X152:X159"/>
    <mergeCell ref="B156:B159"/>
    <mergeCell ref="C156:I159"/>
    <mergeCell ref="O156:O159"/>
    <mergeCell ref="P156:V159"/>
    <mergeCell ref="B160:B163"/>
    <mergeCell ref="C160:C163"/>
    <mergeCell ref="D160:D163"/>
    <mergeCell ref="E160:E163"/>
    <mergeCell ref="F160:K163"/>
    <mergeCell ref="O160:O163"/>
    <mergeCell ref="B164:B166"/>
    <mergeCell ref="C164:G166"/>
    <mergeCell ref="H164:H167"/>
    <mergeCell ref="I164:K167"/>
    <mergeCell ref="R160:R163"/>
    <mergeCell ref="S160:X163"/>
    <mergeCell ref="B170:K170"/>
    <mergeCell ref="O170:X170"/>
    <mergeCell ref="C171:K172"/>
    <mergeCell ref="P171:X172"/>
    <mergeCell ref="C173:C175"/>
    <mergeCell ref="D173:D175"/>
    <mergeCell ref="O164:O166"/>
    <mergeCell ref="U173:W175"/>
    <mergeCell ref="C30:K31"/>
    <mergeCell ref="P30:X31"/>
    <mergeCell ref="C32:C34"/>
    <mergeCell ref="D32:D34"/>
    <mergeCell ref="E32:E34"/>
    <mergeCell ref="F32:F34"/>
    <mergeCell ref="G32:G34"/>
    <mergeCell ref="H32:J34"/>
    <mergeCell ref="K32:K34"/>
    <mergeCell ref="P32:P34"/>
    <mergeCell ref="Q32:Q34"/>
    <mergeCell ref="R32:R34"/>
    <mergeCell ref="S32:S34"/>
    <mergeCell ref="T32:T34"/>
    <mergeCell ref="U32:W34"/>
    <mergeCell ref="X32:X34"/>
    <mergeCell ref="X173:X175"/>
    <mergeCell ref="C117:G119"/>
    <mergeCell ref="H117:H120"/>
    <mergeCell ref="I117:K120"/>
    <mergeCell ref="O117:O119"/>
    <mergeCell ref="P117:T119"/>
    <mergeCell ref="U117:U120"/>
    <mergeCell ref="V117:X120"/>
    <mergeCell ref="T148:X151"/>
    <mergeCell ref="B129:B131"/>
    <mergeCell ref="C129:E131"/>
    <mergeCell ref="F129:F131"/>
    <mergeCell ref="G129:K131"/>
    <mergeCell ref="R79:R81"/>
    <mergeCell ref="S79:S81"/>
    <mergeCell ref="T79:T81"/>
    <mergeCell ref="U79:W81"/>
    <mergeCell ref="X79:X81"/>
    <mergeCell ref="B82:B84"/>
    <mergeCell ref="C82:E84"/>
    <mergeCell ref="F82:F84"/>
    <mergeCell ref="G82:K84"/>
    <mergeCell ref="O82:O84"/>
    <mergeCell ref="P82:R84"/>
    <mergeCell ref="S82:S84"/>
    <mergeCell ref="T82:X84"/>
    <mergeCell ref="C79:C81"/>
    <mergeCell ref="D79:D81"/>
    <mergeCell ref="E79:E81"/>
    <mergeCell ref="F79:F81"/>
    <mergeCell ref="G79:G81"/>
    <mergeCell ref="H79:J81"/>
    <mergeCell ref="K79:K81"/>
    <mergeCell ref="P79:P81"/>
    <mergeCell ref="Q79:Q81"/>
    <mergeCell ref="O85:O87"/>
    <mergeCell ref="P85:X87"/>
    <mergeCell ref="B88:B90"/>
    <mergeCell ref="O129:O131"/>
    <mergeCell ref="P129:R131"/>
    <mergeCell ref="Q91:Q93"/>
    <mergeCell ref="R91:R93"/>
    <mergeCell ref="S91:X93"/>
    <mergeCell ref="C124:K125"/>
    <mergeCell ref="P124:X125"/>
    <mergeCell ref="B117:B119"/>
    <mergeCell ref="B101:B104"/>
    <mergeCell ref="C101:E104"/>
    <mergeCell ref="F101:F104"/>
    <mergeCell ref="G101:K104"/>
    <mergeCell ref="O101:O104"/>
    <mergeCell ref="P101:R104"/>
    <mergeCell ref="S101:S104"/>
    <mergeCell ref="T101:X104"/>
    <mergeCell ref="B105:B108"/>
    <mergeCell ref="C105:I108"/>
    <mergeCell ref="J105:J112"/>
    <mergeCell ref="K105:K112"/>
    <mergeCell ref="O105:O108"/>
    <mergeCell ref="B120:G120"/>
    <mergeCell ref="O120:T120"/>
    <mergeCell ref="P105:V108"/>
    <mergeCell ref="W105:W112"/>
    <mergeCell ref="X105:X112"/>
    <mergeCell ref="B109:B112"/>
    <mergeCell ref="C109:I112"/>
    <mergeCell ref="O109:O112"/>
    <mergeCell ref="P109:V112"/>
    <mergeCell ref="P113:P116"/>
    <mergeCell ref="Q113:Q116"/>
    <mergeCell ref="R113:R116"/>
    <mergeCell ref="S113:X116"/>
    <mergeCell ref="C126:C128"/>
    <mergeCell ref="D126:D128"/>
    <mergeCell ref="E126:E128"/>
    <mergeCell ref="F126:F128"/>
    <mergeCell ref="G126:G128"/>
    <mergeCell ref="H126:J128"/>
    <mergeCell ref="K126:K128"/>
    <mergeCell ref="P126:P128"/>
    <mergeCell ref="Q126:Q128"/>
    <mergeCell ref="R126:R128"/>
    <mergeCell ref="S126:S128"/>
    <mergeCell ref="T126:T128"/>
    <mergeCell ref="U126:W128"/>
    <mergeCell ref="X126:X128"/>
    <mergeCell ref="P176:R178"/>
    <mergeCell ref="S176:S178"/>
    <mergeCell ref="T176:X178"/>
    <mergeCell ref="E173:E175"/>
    <mergeCell ref="F173:F175"/>
    <mergeCell ref="G173:G175"/>
    <mergeCell ref="H173:J175"/>
    <mergeCell ref="K173:K175"/>
    <mergeCell ref="P173:P175"/>
    <mergeCell ref="P164:T166"/>
    <mergeCell ref="U164:U167"/>
    <mergeCell ref="V164:X167"/>
    <mergeCell ref="B167:G167"/>
    <mergeCell ref="O167:T167"/>
    <mergeCell ref="Q173:Q175"/>
    <mergeCell ref="R173:R175"/>
    <mergeCell ref="S173:S175"/>
    <mergeCell ref="T173:T175"/>
    <mergeCell ref="B179:B181"/>
    <mergeCell ref="C179:K181"/>
    <mergeCell ref="O179:O181"/>
    <mergeCell ref="P179:X181"/>
    <mergeCell ref="B182:B184"/>
    <mergeCell ref="C182:K184"/>
    <mergeCell ref="O182:O184"/>
    <mergeCell ref="P182:X184"/>
    <mergeCell ref="C185:C187"/>
    <mergeCell ref="D185:D187"/>
    <mergeCell ref="E185:E187"/>
    <mergeCell ref="F185:K187"/>
    <mergeCell ref="O185:O187"/>
    <mergeCell ref="P185:P187"/>
    <mergeCell ref="Q185:Q187"/>
    <mergeCell ref="R185:R187"/>
    <mergeCell ref="S185:X187"/>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E231C-5686-486F-B72B-79FE7C56896E}">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20"/>
      <c r="E1" s="320"/>
      <c r="F1" s="320"/>
      <c r="G1" s="320"/>
      <c r="H1" s="320"/>
      <c r="I1" s="320"/>
      <c r="J1" s="320"/>
      <c r="K1" s="320"/>
      <c r="L1" s="104"/>
      <c r="M1" s="157"/>
      <c r="N1" s="104"/>
      <c r="O1" s="117" t="s">
        <v>213</v>
      </c>
      <c r="P1" s="325" t="str">
        <f>'1ここに記入'!$B$3&amp;"滋賀県教育美術展出品票"</f>
        <v>第72回滋賀県教育美術展出品票</v>
      </c>
      <c r="Q1" s="320"/>
      <c r="R1" s="320"/>
      <c r="S1" s="320"/>
      <c r="T1" s="320"/>
      <c r="U1" s="320"/>
      <c r="V1" s="320"/>
      <c r="W1" s="320"/>
      <c r="X1" s="320"/>
    </row>
    <row r="2" spans="2:24" ht="15" customHeight="1">
      <c r="B2" s="327">
        <v>61</v>
      </c>
      <c r="C2" s="325"/>
      <c r="D2" s="320"/>
      <c r="E2" s="320"/>
      <c r="F2" s="320"/>
      <c r="G2" s="320"/>
      <c r="H2" s="320"/>
      <c r="I2" s="320"/>
      <c r="J2" s="320"/>
      <c r="K2" s="320"/>
      <c r="L2" s="104"/>
      <c r="M2" s="157"/>
      <c r="N2" s="104"/>
      <c r="O2" s="327">
        <v>62</v>
      </c>
      <c r="P2" s="325"/>
      <c r="Q2" s="320"/>
      <c r="R2" s="320"/>
      <c r="S2" s="320"/>
      <c r="T2" s="320"/>
      <c r="U2" s="320"/>
      <c r="V2" s="320"/>
      <c r="W2" s="320"/>
      <c r="X2" s="320"/>
    </row>
    <row r="3" spans="2:24" ht="15" customHeight="1" thickBot="1">
      <c r="B3" s="328"/>
      <c r="C3" s="325"/>
      <c r="D3" s="320"/>
      <c r="E3" s="320"/>
      <c r="F3" s="320"/>
      <c r="G3" s="320"/>
      <c r="H3" s="326"/>
      <c r="I3" s="326"/>
      <c r="J3" s="326"/>
      <c r="K3" s="326"/>
      <c r="L3" s="104"/>
      <c r="M3" s="157"/>
      <c r="N3" s="104"/>
      <c r="O3" s="328"/>
      <c r="P3" s="325"/>
      <c r="Q3" s="320"/>
      <c r="R3" s="320"/>
      <c r="S3" s="320"/>
      <c r="T3" s="320"/>
      <c r="U3" s="326"/>
      <c r="V3" s="326"/>
      <c r="W3" s="326"/>
      <c r="X3" s="326"/>
    </row>
    <row r="4" spans="2:24" ht="15" customHeight="1" thickTop="1" thickBot="1">
      <c r="B4" s="144" t="s">
        <v>157</v>
      </c>
      <c r="C4" s="289">
        <f>VLOOKUP(B2,'1ここに記入'!$A$13:$M$246,2)</f>
        <v>0</v>
      </c>
      <c r="D4" s="289">
        <f>VLOOKUP(B2,'1ここに記入'!$A$13:$M$246,3)</f>
        <v>0</v>
      </c>
      <c r="E4" s="289">
        <f>VLOOKUP(B2,'1ここに記入'!$A$13:$M$246,4)</f>
        <v>0</v>
      </c>
      <c r="F4" s="289">
        <f>VLOOKUP(B2,'1ここに記入'!$A$13:$M$246,5)</f>
        <v>0</v>
      </c>
      <c r="G4" s="289" t="str">
        <f>VLOOKUP(B2,'1ここに記入'!$A$13:$M$246,13)</f>
        <v>00</v>
      </c>
      <c r="H4" s="290" t="e">
        <f>'1ここに記入'!$H$10</f>
        <v>#N/A</v>
      </c>
      <c r="I4" s="291"/>
      <c r="J4" s="291"/>
      <c r="K4" s="292" t="s">
        <v>158</v>
      </c>
      <c r="L4" s="118"/>
      <c r="M4" s="158"/>
      <c r="N4" s="32"/>
      <c r="O4" s="144" t="s">
        <v>157</v>
      </c>
      <c r="P4" s="289">
        <f>VLOOKUP(O2,'1ここに記入'!$A$13:$M$246,2)</f>
        <v>0</v>
      </c>
      <c r="Q4" s="289">
        <f>VLOOKUP(O2,'1ここに記入'!$A$13:$M$246,3)</f>
        <v>0</v>
      </c>
      <c r="R4" s="289">
        <f>VLOOKUP(O2,'1ここに記入'!$A$13:$M$246,4)</f>
        <v>0</v>
      </c>
      <c r="S4" s="289">
        <f>VLOOKUP(O2,'1ここに記入'!$A$13:$M$246,5)</f>
        <v>0</v>
      </c>
      <c r="T4" s="289" t="str">
        <f>VLOOKUP(O2,'1ここに記入'!$A$13:$M$246,13)</f>
        <v>00</v>
      </c>
      <c r="U4" s="290" t="e">
        <f>'1ここに記入'!$H$10</f>
        <v>#N/A</v>
      </c>
      <c r="V4" s="291"/>
      <c r="W4" s="291"/>
      <c r="X4" s="292" t="s">
        <v>158</v>
      </c>
    </row>
    <row r="5" spans="2:24" ht="15" customHeight="1" thickTop="1" thickBot="1">
      <c r="B5" s="145"/>
      <c r="C5" s="289"/>
      <c r="D5" s="289"/>
      <c r="E5" s="289"/>
      <c r="F5" s="289"/>
      <c r="G5" s="289"/>
      <c r="H5" s="290"/>
      <c r="I5" s="291"/>
      <c r="J5" s="291"/>
      <c r="K5" s="292"/>
      <c r="L5" s="118"/>
      <c r="M5" s="158"/>
      <c r="N5" s="32"/>
      <c r="O5" s="145"/>
      <c r="P5" s="289"/>
      <c r="Q5" s="289"/>
      <c r="R5" s="289"/>
      <c r="S5" s="289"/>
      <c r="T5" s="289"/>
      <c r="U5" s="290"/>
      <c r="V5" s="291"/>
      <c r="W5" s="291"/>
      <c r="X5" s="292"/>
    </row>
    <row r="6" spans="2:24" ht="15" customHeight="1" thickTop="1" thickBot="1">
      <c r="B6" s="146" t="s">
        <v>159</v>
      </c>
      <c r="C6" s="289"/>
      <c r="D6" s="289"/>
      <c r="E6" s="289"/>
      <c r="F6" s="289"/>
      <c r="G6" s="289"/>
      <c r="H6" s="290"/>
      <c r="I6" s="291"/>
      <c r="J6" s="291"/>
      <c r="K6" s="292"/>
      <c r="L6" s="118"/>
      <c r="M6" s="158"/>
      <c r="N6" s="32"/>
      <c r="O6" s="146" t="s">
        <v>159</v>
      </c>
      <c r="P6" s="289"/>
      <c r="Q6" s="289"/>
      <c r="R6" s="289"/>
      <c r="S6" s="289"/>
      <c r="T6" s="289"/>
      <c r="U6" s="290"/>
      <c r="V6" s="291"/>
      <c r="W6" s="291"/>
      <c r="X6" s="292"/>
    </row>
    <row r="7" spans="2:24" ht="15" customHeight="1" thickTop="1">
      <c r="B7" s="264" t="s">
        <v>160</v>
      </c>
      <c r="C7" s="277" t="e">
        <f>'1ここに記入'!$G$10</f>
        <v>#N/A</v>
      </c>
      <c r="D7" s="286"/>
      <c r="E7" s="280"/>
      <c r="F7" s="264" t="s">
        <v>161</v>
      </c>
      <c r="G7" s="296" t="e">
        <f>'1ここに記入'!$I$10</f>
        <v>#N/A</v>
      </c>
      <c r="H7" s="297"/>
      <c r="I7" s="297"/>
      <c r="J7" s="297"/>
      <c r="K7" s="298"/>
      <c r="L7" s="100"/>
      <c r="M7" s="159"/>
      <c r="N7" s="99"/>
      <c r="O7" s="264" t="s">
        <v>160</v>
      </c>
      <c r="P7" s="277" t="e">
        <f>'1ここに記入'!$G$10</f>
        <v>#N/A</v>
      </c>
      <c r="Q7" s="286"/>
      <c r="R7" s="280"/>
      <c r="S7" s="264" t="s">
        <v>161</v>
      </c>
      <c r="T7" s="296" t="e">
        <f>'1ここに記入'!$I$10</f>
        <v>#N/A</v>
      </c>
      <c r="U7" s="297"/>
      <c r="V7" s="297"/>
      <c r="W7" s="297"/>
      <c r="X7" s="298"/>
    </row>
    <row r="8" spans="2:24" ht="15" customHeight="1">
      <c r="B8" s="264"/>
      <c r="C8" s="277"/>
      <c r="D8" s="286"/>
      <c r="E8" s="280"/>
      <c r="F8" s="264"/>
      <c r="G8" s="296"/>
      <c r="H8" s="297"/>
      <c r="I8" s="297"/>
      <c r="J8" s="297"/>
      <c r="K8" s="298"/>
      <c r="L8" s="101"/>
      <c r="M8" s="159"/>
      <c r="N8" s="99"/>
      <c r="O8" s="264"/>
      <c r="P8" s="277"/>
      <c r="Q8" s="286"/>
      <c r="R8" s="280"/>
      <c r="S8" s="264"/>
      <c r="T8" s="296"/>
      <c r="U8" s="297"/>
      <c r="V8" s="297"/>
      <c r="W8" s="297"/>
      <c r="X8" s="298"/>
    </row>
    <row r="9" spans="2:24" ht="15" customHeight="1">
      <c r="B9" s="264"/>
      <c r="C9" s="277"/>
      <c r="D9" s="286"/>
      <c r="E9" s="280"/>
      <c r="F9" s="264"/>
      <c r="G9" s="296"/>
      <c r="H9" s="297"/>
      <c r="I9" s="297"/>
      <c r="J9" s="297"/>
      <c r="K9" s="298"/>
      <c r="L9" s="101"/>
      <c r="M9" s="159"/>
      <c r="N9" s="99"/>
      <c r="O9" s="264"/>
      <c r="P9" s="277"/>
      <c r="Q9" s="286"/>
      <c r="R9" s="280"/>
      <c r="S9" s="264"/>
      <c r="T9" s="296"/>
      <c r="U9" s="297"/>
      <c r="V9" s="297"/>
      <c r="W9" s="297"/>
      <c r="X9" s="298"/>
    </row>
    <row r="10" spans="2:24" ht="15" customHeight="1" thickBot="1">
      <c r="B10" s="288"/>
      <c r="C10" s="278"/>
      <c r="D10" s="287"/>
      <c r="E10" s="281"/>
      <c r="F10" s="288"/>
      <c r="G10" s="299"/>
      <c r="H10" s="300"/>
      <c r="I10" s="300"/>
      <c r="J10" s="300"/>
      <c r="K10" s="301"/>
      <c r="L10" s="101"/>
      <c r="M10" s="159"/>
      <c r="N10" s="99"/>
      <c r="O10" s="288"/>
      <c r="P10" s="278"/>
      <c r="Q10" s="287"/>
      <c r="R10" s="281"/>
      <c r="S10" s="288"/>
      <c r="T10" s="299"/>
      <c r="U10" s="300"/>
      <c r="V10" s="300"/>
      <c r="W10" s="300"/>
      <c r="X10" s="301"/>
    </row>
    <row r="11" spans="2:24" ht="15" customHeight="1">
      <c r="B11" s="263" t="s">
        <v>162</v>
      </c>
      <c r="C11" s="265">
        <f>VLOOKUP(B2,'1ここに記入'!$A$13:$M$246,10)</f>
        <v>0</v>
      </c>
      <c r="D11" s="266"/>
      <c r="E11" s="266"/>
      <c r="F11" s="266"/>
      <c r="G11" s="266"/>
      <c r="H11" s="266"/>
      <c r="I11" s="267"/>
      <c r="J11" s="263" t="s">
        <v>203</v>
      </c>
      <c r="K11" s="321">
        <f>VLOOKUP(B2,'1ここに記入'!$A$13:$M$246,12)</f>
        <v>0</v>
      </c>
      <c r="L11" s="34"/>
      <c r="M11" s="160"/>
      <c r="N11" s="36"/>
      <c r="O11" s="263" t="s">
        <v>162</v>
      </c>
      <c r="P11" s="265">
        <f>VLOOKUP(O2,'1ここに記入'!$A$13:$M$246,10)</f>
        <v>0</v>
      </c>
      <c r="Q11" s="266"/>
      <c r="R11" s="266"/>
      <c r="S11" s="266"/>
      <c r="T11" s="266"/>
      <c r="U11" s="266"/>
      <c r="V11" s="267"/>
      <c r="W11" s="263" t="s">
        <v>203</v>
      </c>
      <c r="X11" s="321">
        <f>VLOOKUP(O2,'1ここに記入'!$A$13:$M$246,12)</f>
        <v>0</v>
      </c>
    </row>
    <row r="12" spans="2:24" ht="15" customHeight="1">
      <c r="B12" s="264"/>
      <c r="C12" s="268"/>
      <c r="D12" s="269"/>
      <c r="E12" s="269"/>
      <c r="F12" s="269"/>
      <c r="G12" s="269"/>
      <c r="H12" s="269"/>
      <c r="I12" s="270"/>
      <c r="J12" s="264"/>
      <c r="K12" s="322"/>
      <c r="L12" s="34"/>
      <c r="M12" s="160"/>
      <c r="N12" s="36"/>
      <c r="O12" s="264"/>
      <c r="P12" s="268"/>
      <c r="Q12" s="269"/>
      <c r="R12" s="269"/>
      <c r="S12" s="269"/>
      <c r="T12" s="269"/>
      <c r="U12" s="269"/>
      <c r="V12" s="270"/>
      <c r="W12" s="264"/>
      <c r="X12" s="322"/>
    </row>
    <row r="13" spans="2:24" ht="15" customHeight="1">
      <c r="B13" s="264"/>
      <c r="C13" s="268"/>
      <c r="D13" s="269"/>
      <c r="E13" s="269"/>
      <c r="F13" s="269"/>
      <c r="G13" s="269"/>
      <c r="H13" s="269"/>
      <c r="I13" s="270"/>
      <c r="J13" s="264"/>
      <c r="K13" s="322"/>
      <c r="L13" s="130"/>
      <c r="M13" s="161"/>
      <c r="N13" s="38"/>
      <c r="O13" s="264"/>
      <c r="P13" s="268"/>
      <c r="Q13" s="269"/>
      <c r="R13" s="269"/>
      <c r="S13" s="269"/>
      <c r="T13" s="269"/>
      <c r="U13" s="269"/>
      <c r="V13" s="270"/>
      <c r="W13" s="264"/>
      <c r="X13" s="322"/>
    </row>
    <row r="14" spans="2:24" ht="15" customHeight="1">
      <c r="B14" s="264"/>
      <c r="C14" s="268"/>
      <c r="D14" s="269"/>
      <c r="E14" s="269"/>
      <c r="F14" s="269"/>
      <c r="G14" s="269"/>
      <c r="H14" s="269"/>
      <c r="I14" s="270"/>
      <c r="J14" s="264"/>
      <c r="K14" s="322"/>
      <c r="L14" s="130"/>
      <c r="M14" s="161"/>
      <c r="N14" s="38"/>
      <c r="O14" s="264"/>
      <c r="P14" s="268"/>
      <c r="Q14" s="269"/>
      <c r="R14" s="269"/>
      <c r="S14" s="269"/>
      <c r="T14" s="269"/>
      <c r="U14" s="269"/>
      <c r="V14" s="270"/>
      <c r="W14" s="264"/>
      <c r="X14" s="322"/>
    </row>
    <row r="15" spans="2:24" ht="15" customHeight="1">
      <c r="B15" s="271" t="s">
        <v>1881</v>
      </c>
      <c r="C15" s="268">
        <f>VLOOKUP(B2,'1ここに記入'!$A$13:$M$246,11)</f>
        <v>0</v>
      </c>
      <c r="D15" s="269"/>
      <c r="E15" s="269"/>
      <c r="F15" s="269"/>
      <c r="G15" s="269"/>
      <c r="H15" s="269"/>
      <c r="I15" s="270"/>
      <c r="J15" s="264"/>
      <c r="K15" s="322"/>
      <c r="L15" s="130"/>
      <c r="M15" s="161"/>
      <c r="N15" s="38"/>
      <c r="O15" s="271" t="s">
        <v>1881</v>
      </c>
      <c r="P15" s="268">
        <f>VLOOKUP(O2,'1ここに記入'!$A$13:$M$246,11)</f>
        <v>0</v>
      </c>
      <c r="Q15" s="269"/>
      <c r="R15" s="269"/>
      <c r="S15" s="269"/>
      <c r="T15" s="269"/>
      <c r="U15" s="269"/>
      <c r="V15" s="270"/>
      <c r="W15" s="264"/>
      <c r="X15" s="322"/>
    </row>
    <row r="16" spans="2:24" ht="15" customHeight="1">
      <c r="B16" s="271"/>
      <c r="C16" s="268"/>
      <c r="D16" s="269"/>
      <c r="E16" s="269"/>
      <c r="F16" s="269"/>
      <c r="G16" s="269"/>
      <c r="H16" s="269"/>
      <c r="I16" s="270"/>
      <c r="J16" s="264"/>
      <c r="K16" s="322"/>
      <c r="L16" s="130"/>
      <c r="M16" s="161"/>
      <c r="N16" s="38"/>
      <c r="O16" s="271"/>
      <c r="P16" s="268"/>
      <c r="Q16" s="269"/>
      <c r="R16" s="269"/>
      <c r="S16" s="269"/>
      <c r="T16" s="269"/>
      <c r="U16" s="269"/>
      <c r="V16" s="270"/>
      <c r="W16" s="264"/>
      <c r="X16" s="322"/>
    </row>
    <row r="17" spans="2:24" ht="15" customHeight="1">
      <c r="B17" s="271"/>
      <c r="C17" s="268"/>
      <c r="D17" s="269"/>
      <c r="E17" s="269"/>
      <c r="F17" s="269"/>
      <c r="G17" s="269"/>
      <c r="H17" s="269"/>
      <c r="I17" s="270"/>
      <c r="J17" s="264"/>
      <c r="K17" s="322"/>
      <c r="L17" s="130"/>
      <c r="M17" s="161"/>
      <c r="N17" s="38"/>
      <c r="O17" s="271"/>
      <c r="P17" s="268"/>
      <c r="Q17" s="269"/>
      <c r="R17" s="269"/>
      <c r="S17" s="269"/>
      <c r="T17" s="269"/>
      <c r="U17" s="269"/>
      <c r="V17" s="270"/>
      <c r="W17" s="264"/>
      <c r="X17" s="322"/>
    </row>
    <row r="18" spans="2:24" ht="15" customHeight="1" thickBot="1">
      <c r="B18" s="272"/>
      <c r="C18" s="273"/>
      <c r="D18" s="274"/>
      <c r="E18" s="274"/>
      <c r="F18" s="274"/>
      <c r="G18" s="274"/>
      <c r="H18" s="274"/>
      <c r="I18" s="275"/>
      <c r="J18" s="288"/>
      <c r="K18" s="323"/>
      <c r="L18" s="130"/>
      <c r="M18" s="161"/>
      <c r="N18" s="38"/>
      <c r="O18" s="272"/>
      <c r="P18" s="273"/>
      <c r="Q18" s="274"/>
      <c r="R18" s="274"/>
      <c r="S18" s="274"/>
      <c r="T18" s="274"/>
      <c r="U18" s="274"/>
      <c r="V18" s="275"/>
      <c r="W18" s="288"/>
      <c r="X18" s="323"/>
    </row>
    <row r="19" spans="2:24" ht="15" customHeight="1">
      <c r="B19" s="263" t="s">
        <v>163</v>
      </c>
      <c r="C19" s="276">
        <f>VLOOKUP(B2,'1ここに記入'!$A$13:$M$246,5)</f>
        <v>0</v>
      </c>
      <c r="D19" s="279" t="str">
        <f>VLOOKUP(B2,'1ここに記入'!$A$13:$M$246,6)</f>
        <v>　</v>
      </c>
      <c r="E19" s="282" t="s">
        <v>164</v>
      </c>
      <c r="F19" s="276">
        <f>VLOOKUP(B2,'1ここに記入'!$A$13:$M$246,8)</f>
        <v>0</v>
      </c>
      <c r="G19" s="285" t="e">
        <f>VLOOKUP(F13,'1ここに記入'!$A$13:$M$246,2)</f>
        <v>#N/A</v>
      </c>
      <c r="H19" s="285" t="e">
        <f>VLOOKUP(G13,'1ここに記入'!$A$13:$M$246,2)</f>
        <v>#N/A</v>
      </c>
      <c r="I19" s="285" t="e">
        <f>VLOOKUP(H13,'1ここに記入'!$A$13:$M$246,2)</f>
        <v>#N/A</v>
      </c>
      <c r="J19" s="285" t="e">
        <f>VLOOKUP(I13,'1ここに記入'!$A$13:$M$246,2)</f>
        <v>#N/A</v>
      </c>
      <c r="K19" s="279" t="e">
        <f>VLOOKUP(J13,'1ここに記入'!$A$13:$M$246,2)</f>
        <v>#N/A</v>
      </c>
      <c r="L19" s="98"/>
      <c r="M19" s="159"/>
      <c r="N19" s="99"/>
      <c r="O19" s="263" t="s">
        <v>163</v>
      </c>
      <c r="P19" s="276">
        <f>VLOOKUP(O2,'1ここに記入'!$A$13:$M$246,5)</f>
        <v>0</v>
      </c>
      <c r="Q19" s="279" t="str">
        <f>VLOOKUP(O2,'1ここに記入'!$A$13:$M$246,6)</f>
        <v>　</v>
      </c>
      <c r="R19" s="282" t="s">
        <v>164</v>
      </c>
      <c r="S19" s="276">
        <f>VLOOKUP(O2,'1ここに記入'!$A$13:$M$246,8)</f>
        <v>0</v>
      </c>
      <c r="T19" s="285" t="e">
        <f>VLOOKUP(S13,'1ここに記入'!$A$13:$M$246,2)</f>
        <v>#N/A</v>
      </c>
      <c r="U19" s="285" t="e">
        <f>VLOOKUP(T13,'1ここに記入'!$A$13:$M$246,2)</f>
        <v>#N/A</v>
      </c>
      <c r="V19" s="285" t="e">
        <f>VLOOKUP(U13,'1ここに記入'!$A$13:$M$246,2)</f>
        <v>#N/A</v>
      </c>
      <c r="W19" s="285" t="e">
        <f>VLOOKUP(V13,'1ここに記入'!$A$13:$M$246,2)</f>
        <v>#N/A</v>
      </c>
      <c r="X19" s="279" t="e">
        <f>VLOOKUP(W13,'1ここに記入'!$A$13:$M$246,2)</f>
        <v>#N/A</v>
      </c>
    </row>
    <row r="20" spans="2:24" ht="15" customHeight="1">
      <c r="B20" s="264"/>
      <c r="C20" s="277"/>
      <c r="D20" s="280"/>
      <c r="E20" s="283"/>
      <c r="F20" s="277"/>
      <c r="G20" s="286"/>
      <c r="H20" s="286"/>
      <c r="I20" s="286"/>
      <c r="J20" s="286"/>
      <c r="K20" s="280"/>
      <c r="L20" s="98"/>
      <c r="M20" s="159"/>
      <c r="N20" s="99"/>
      <c r="O20" s="264"/>
      <c r="P20" s="277"/>
      <c r="Q20" s="280"/>
      <c r="R20" s="283"/>
      <c r="S20" s="277"/>
      <c r="T20" s="286"/>
      <c r="U20" s="286"/>
      <c r="V20" s="286"/>
      <c r="W20" s="286"/>
      <c r="X20" s="280"/>
    </row>
    <row r="21" spans="2:24" ht="15" customHeight="1">
      <c r="B21" s="264"/>
      <c r="C21" s="277"/>
      <c r="D21" s="280"/>
      <c r="E21" s="283"/>
      <c r="F21" s="277"/>
      <c r="G21" s="286"/>
      <c r="H21" s="286"/>
      <c r="I21" s="286"/>
      <c r="J21" s="286"/>
      <c r="K21" s="280"/>
      <c r="L21" s="98"/>
      <c r="M21" s="159"/>
      <c r="N21" s="99"/>
      <c r="O21" s="264"/>
      <c r="P21" s="277"/>
      <c r="Q21" s="280"/>
      <c r="R21" s="283"/>
      <c r="S21" s="277"/>
      <c r="T21" s="286"/>
      <c r="U21" s="286"/>
      <c r="V21" s="286"/>
      <c r="W21" s="286"/>
      <c r="X21" s="280"/>
    </row>
    <row r="22" spans="2:24" ht="15" customHeight="1" thickBot="1">
      <c r="B22" s="288"/>
      <c r="C22" s="278"/>
      <c r="D22" s="281"/>
      <c r="E22" s="284"/>
      <c r="F22" s="278"/>
      <c r="G22" s="287"/>
      <c r="H22" s="286"/>
      <c r="I22" s="286"/>
      <c r="J22" s="286"/>
      <c r="K22" s="280"/>
      <c r="L22" s="98"/>
      <c r="M22" s="159"/>
      <c r="N22" s="99"/>
      <c r="O22" s="288"/>
      <c r="P22" s="278"/>
      <c r="Q22" s="281"/>
      <c r="R22" s="284"/>
      <c r="S22" s="278"/>
      <c r="T22" s="287"/>
      <c r="U22" s="286"/>
      <c r="V22" s="286"/>
      <c r="W22" s="286"/>
      <c r="X22" s="280"/>
    </row>
    <row r="23" spans="2:24" ht="15" customHeight="1" thickTop="1">
      <c r="B23" s="263" t="s">
        <v>165</v>
      </c>
      <c r="C23" s="293">
        <f>VLOOKUP(B2,'1ここに記入'!$A$13:$M$246,9)</f>
        <v>0</v>
      </c>
      <c r="D23" s="294" t="e">
        <f>VLOOKUP(C21,'1ここに記入'!$A$13:$M$246,2)</f>
        <v>#N/A</v>
      </c>
      <c r="E23" s="294" t="e">
        <f>VLOOKUP(D21,'1ここに記入'!$A$13:$M$246,2)</f>
        <v>#N/A</v>
      </c>
      <c r="F23" s="294" t="e">
        <f>VLOOKUP(E21,'1ここに記入'!$A$13:$M$246,2)</f>
        <v>#N/A</v>
      </c>
      <c r="G23" s="302" t="e">
        <f>VLOOKUP(F21,'1ここに記入'!$A$13:$M$246,2)</f>
        <v>#N/A</v>
      </c>
      <c r="H23" s="305" t="s">
        <v>167</v>
      </c>
      <c r="I23" s="308">
        <f>'1ここに記入'!$G$9</f>
        <v>0</v>
      </c>
      <c r="J23" s="309"/>
      <c r="K23" s="310"/>
      <c r="L23" s="102"/>
      <c r="M23" s="162"/>
      <c r="N23" s="103"/>
      <c r="O23" s="263" t="s">
        <v>165</v>
      </c>
      <c r="P23" s="293">
        <f>VLOOKUP(O2,'1ここに記入'!$A$13:$M$246,9)</f>
        <v>0</v>
      </c>
      <c r="Q23" s="294" t="e">
        <f>VLOOKUP(P21,'1ここに記入'!$A$13:$M$246,2)</f>
        <v>#N/A</v>
      </c>
      <c r="R23" s="294" t="e">
        <f>VLOOKUP(Q21,'1ここに記入'!$A$13:$M$246,2)</f>
        <v>#N/A</v>
      </c>
      <c r="S23" s="294" t="e">
        <f>VLOOKUP(R21,'1ここに記入'!$A$13:$M$246,2)</f>
        <v>#N/A</v>
      </c>
      <c r="T23" s="302" t="e">
        <f>VLOOKUP(S21,'1ここに記入'!$A$13:$M$246,2)</f>
        <v>#N/A</v>
      </c>
      <c r="U23" s="305" t="s">
        <v>167</v>
      </c>
      <c r="V23" s="308">
        <f>'1ここに記入'!$G$9</f>
        <v>0</v>
      </c>
      <c r="W23" s="309"/>
      <c r="X23" s="310"/>
    </row>
    <row r="24" spans="2:24" ht="15" customHeight="1">
      <c r="B24" s="264"/>
      <c r="C24" s="296"/>
      <c r="D24" s="297"/>
      <c r="E24" s="297"/>
      <c r="F24" s="297"/>
      <c r="G24" s="303"/>
      <c r="H24" s="306"/>
      <c r="I24" s="311"/>
      <c r="J24" s="312"/>
      <c r="K24" s="313"/>
      <c r="L24" s="102"/>
      <c r="M24" s="162"/>
      <c r="N24" s="103"/>
      <c r="O24" s="264"/>
      <c r="P24" s="296"/>
      <c r="Q24" s="297"/>
      <c r="R24" s="297"/>
      <c r="S24" s="297"/>
      <c r="T24" s="303"/>
      <c r="U24" s="306"/>
      <c r="V24" s="311"/>
      <c r="W24" s="312"/>
      <c r="X24" s="313"/>
    </row>
    <row r="25" spans="2:24" ht="15" customHeight="1" thickBot="1">
      <c r="B25" s="288"/>
      <c r="C25" s="299"/>
      <c r="D25" s="300"/>
      <c r="E25" s="300"/>
      <c r="F25" s="300"/>
      <c r="G25" s="304"/>
      <c r="H25" s="306"/>
      <c r="I25" s="311"/>
      <c r="J25" s="312"/>
      <c r="K25" s="313"/>
      <c r="L25" s="102"/>
      <c r="M25" s="162"/>
      <c r="N25" s="103"/>
      <c r="O25" s="288"/>
      <c r="P25" s="299"/>
      <c r="Q25" s="300"/>
      <c r="R25" s="300"/>
      <c r="S25" s="300"/>
      <c r="T25" s="304"/>
      <c r="U25" s="306"/>
      <c r="V25" s="311"/>
      <c r="W25" s="312"/>
      <c r="X25" s="313"/>
    </row>
    <row r="26" spans="2:24" ht="15" customHeight="1" thickBot="1">
      <c r="B26" s="317" t="s">
        <v>166</v>
      </c>
      <c r="C26" s="317"/>
      <c r="D26" s="317"/>
      <c r="E26" s="317"/>
      <c r="F26" s="317"/>
      <c r="G26" s="318"/>
      <c r="H26" s="307"/>
      <c r="I26" s="314"/>
      <c r="J26" s="315"/>
      <c r="K26" s="316"/>
      <c r="L26" s="102"/>
      <c r="M26" s="163"/>
      <c r="N26" s="41"/>
      <c r="O26" s="317" t="s">
        <v>166</v>
      </c>
      <c r="P26" s="317"/>
      <c r="Q26" s="317"/>
      <c r="R26" s="317"/>
      <c r="S26" s="317"/>
      <c r="T26" s="318"/>
      <c r="U26" s="307"/>
      <c r="V26" s="314"/>
      <c r="W26" s="315"/>
      <c r="X26" s="316"/>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324" t="s">
        <v>1982</v>
      </c>
      <c r="C29" s="324"/>
      <c r="D29" s="324"/>
      <c r="E29" s="324"/>
      <c r="F29" s="324"/>
      <c r="G29" s="324"/>
      <c r="H29" s="324"/>
      <c r="I29" s="324"/>
      <c r="J29" s="324"/>
      <c r="K29" s="324"/>
      <c r="L29" s="156"/>
      <c r="M29" s="164"/>
      <c r="N29" s="156"/>
      <c r="O29" s="324" t="s">
        <v>1982</v>
      </c>
      <c r="P29" s="324"/>
      <c r="Q29" s="324"/>
      <c r="R29" s="324"/>
      <c r="S29" s="324"/>
      <c r="T29" s="324"/>
      <c r="U29" s="324"/>
      <c r="V29" s="324"/>
      <c r="W29" s="324"/>
      <c r="X29" s="324"/>
    </row>
    <row r="30" spans="2:24" ht="15" customHeight="1">
      <c r="B30" s="132"/>
      <c r="C30" s="319" t="str">
        <f>'1ここに記入'!$B$3&amp;"県教美展　特選確認票"</f>
        <v>第72回県教美展　特選確認票</v>
      </c>
      <c r="D30" s="319"/>
      <c r="E30" s="319"/>
      <c r="F30" s="319"/>
      <c r="G30" s="319"/>
      <c r="H30" s="319"/>
      <c r="I30" s="319"/>
      <c r="J30" s="319"/>
      <c r="K30" s="319"/>
      <c r="L30" s="104"/>
      <c r="M30" s="157"/>
      <c r="N30" s="104"/>
      <c r="O30" s="132"/>
      <c r="P30" s="319" t="str">
        <f>'1ここに記入'!$B$3&amp;"県教美展　特選確認票"</f>
        <v>第72回県教美展　特選確認票</v>
      </c>
      <c r="Q30" s="319"/>
      <c r="R30" s="319"/>
      <c r="S30" s="319"/>
      <c r="T30" s="319"/>
      <c r="U30" s="319"/>
      <c r="V30" s="319"/>
      <c r="W30" s="319"/>
      <c r="X30" s="319"/>
    </row>
    <row r="31" spans="2:24" ht="15" customHeight="1" thickBot="1">
      <c r="B31" s="165"/>
      <c r="C31" s="320"/>
      <c r="D31" s="320"/>
      <c r="E31" s="320"/>
      <c r="F31" s="320"/>
      <c r="G31" s="320"/>
      <c r="H31" s="320"/>
      <c r="I31" s="320"/>
      <c r="J31" s="320"/>
      <c r="K31" s="320"/>
      <c r="L31" s="104"/>
      <c r="M31" s="157"/>
      <c r="N31" s="104"/>
      <c r="O31" s="165"/>
      <c r="P31" s="320"/>
      <c r="Q31" s="320"/>
      <c r="R31" s="320"/>
      <c r="S31" s="320"/>
      <c r="T31" s="320"/>
      <c r="U31" s="320"/>
      <c r="V31" s="320"/>
      <c r="W31" s="320"/>
      <c r="X31" s="320"/>
    </row>
    <row r="32" spans="2:24" ht="15" customHeight="1" thickTop="1" thickBot="1">
      <c r="B32" s="144" t="s">
        <v>157</v>
      </c>
      <c r="C32" s="289">
        <f>VLOOKUP(B2,'1ここに記入'!$A$13:$M$246,2)</f>
        <v>0</v>
      </c>
      <c r="D32" s="289">
        <f>VLOOKUP(B2,'1ここに記入'!$A$13:$M$246,3)</f>
        <v>0</v>
      </c>
      <c r="E32" s="289">
        <f>VLOOKUP(B2,'1ここに記入'!$A$13:$M$246,4)</f>
        <v>0</v>
      </c>
      <c r="F32" s="289">
        <f>VLOOKUP(B2,'1ここに記入'!$A$13:$M$246,5)</f>
        <v>0</v>
      </c>
      <c r="G32" s="289" t="str">
        <f>VLOOKUP(B2,'1ここに記入'!$A$13:$M$246,13)</f>
        <v>00</v>
      </c>
      <c r="H32" s="290" t="e">
        <f>'1ここに記入'!$H$10</f>
        <v>#N/A</v>
      </c>
      <c r="I32" s="291"/>
      <c r="J32" s="291"/>
      <c r="K32" s="292" t="s">
        <v>158</v>
      </c>
      <c r="L32" s="104"/>
      <c r="M32" s="157"/>
      <c r="N32" s="104"/>
      <c r="O32" s="144" t="s">
        <v>157</v>
      </c>
      <c r="P32" s="289">
        <f>VLOOKUP(O2,'1ここに記入'!$A$13:$M$246,2)</f>
        <v>0</v>
      </c>
      <c r="Q32" s="289">
        <f>VLOOKUP(O2,'1ここに記入'!$A$13:$M$246,3)</f>
        <v>0</v>
      </c>
      <c r="R32" s="289">
        <f>VLOOKUP(O2,'1ここに記入'!$A$13:$M$246,4)</f>
        <v>0</v>
      </c>
      <c r="S32" s="289">
        <f>VLOOKUP(O2,'1ここに記入'!$A$13:$M$246,5)</f>
        <v>0</v>
      </c>
      <c r="T32" s="289" t="str">
        <f>VLOOKUP(O2,'1ここに記入'!$A$13:$M$246,13)</f>
        <v>00</v>
      </c>
      <c r="U32" s="290" t="e">
        <f>'1ここに記入'!$H$10</f>
        <v>#N/A</v>
      </c>
      <c r="V32" s="291"/>
      <c r="W32" s="291"/>
      <c r="X32" s="292" t="s">
        <v>158</v>
      </c>
    </row>
    <row r="33" spans="2:25" ht="15" customHeight="1" thickTop="1" thickBot="1">
      <c r="B33" s="145"/>
      <c r="C33" s="289"/>
      <c r="D33" s="289"/>
      <c r="E33" s="289"/>
      <c r="F33" s="289"/>
      <c r="G33" s="289"/>
      <c r="H33" s="290"/>
      <c r="I33" s="291"/>
      <c r="J33" s="291"/>
      <c r="K33" s="292"/>
      <c r="L33" s="104"/>
      <c r="M33" s="157"/>
      <c r="N33" s="104"/>
      <c r="O33" s="145"/>
      <c r="P33" s="289"/>
      <c r="Q33" s="289"/>
      <c r="R33" s="289"/>
      <c r="S33" s="289"/>
      <c r="T33" s="289"/>
      <c r="U33" s="290"/>
      <c r="V33" s="291"/>
      <c r="W33" s="291"/>
      <c r="X33" s="292"/>
    </row>
    <row r="34" spans="2:25" ht="15" customHeight="1" thickTop="1" thickBot="1">
      <c r="B34" s="146" t="s">
        <v>159</v>
      </c>
      <c r="C34" s="289"/>
      <c r="D34" s="289"/>
      <c r="E34" s="289"/>
      <c r="F34" s="289"/>
      <c r="G34" s="289"/>
      <c r="H34" s="290"/>
      <c r="I34" s="291"/>
      <c r="J34" s="291"/>
      <c r="K34" s="292"/>
      <c r="L34" s="104"/>
      <c r="M34" s="157"/>
      <c r="N34" s="104"/>
      <c r="O34" s="146" t="s">
        <v>159</v>
      </c>
      <c r="P34" s="289"/>
      <c r="Q34" s="289"/>
      <c r="R34" s="289"/>
      <c r="S34" s="289"/>
      <c r="T34" s="289"/>
      <c r="U34" s="290"/>
      <c r="V34" s="291"/>
      <c r="W34" s="291"/>
      <c r="X34" s="292"/>
    </row>
    <row r="35" spans="2:25" ht="15" customHeight="1" thickTop="1">
      <c r="B35" s="263" t="s">
        <v>160</v>
      </c>
      <c r="C35" s="276" t="e">
        <f>'1ここに記入'!$G$10</f>
        <v>#N/A</v>
      </c>
      <c r="D35" s="285"/>
      <c r="E35" s="279"/>
      <c r="F35" s="263" t="s">
        <v>161</v>
      </c>
      <c r="G35" s="293" t="e">
        <f>'1ここに記入'!$I$10</f>
        <v>#N/A</v>
      </c>
      <c r="H35" s="294"/>
      <c r="I35" s="294"/>
      <c r="J35" s="294"/>
      <c r="K35" s="295"/>
      <c r="L35" s="100"/>
      <c r="M35" s="159"/>
      <c r="N35" s="99"/>
      <c r="O35" s="263" t="s">
        <v>160</v>
      </c>
      <c r="P35" s="276" t="e">
        <f>'1ここに記入'!$G$10</f>
        <v>#N/A</v>
      </c>
      <c r="Q35" s="285"/>
      <c r="R35" s="279"/>
      <c r="S35" s="263" t="s">
        <v>161</v>
      </c>
      <c r="T35" s="293" t="e">
        <f>'1ここに記入'!$I$10</f>
        <v>#N/A</v>
      </c>
      <c r="U35" s="294"/>
      <c r="V35" s="294"/>
      <c r="W35" s="294"/>
      <c r="X35" s="295"/>
      <c r="Y35" s="143"/>
    </row>
    <row r="36" spans="2:25" ht="15" customHeight="1">
      <c r="B36" s="264"/>
      <c r="C36" s="277"/>
      <c r="D36" s="286"/>
      <c r="E36" s="280"/>
      <c r="F36" s="264"/>
      <c r="G36" s="296"/>
      <c r="H36" s="297"/>
      <c r="I36" s="297"/>
      <c r="J36" s="297"/>
      <c r="K36" s="298"/>
      <c r="L36" s="101"/>
      <c r="M36" s="159"/>
      <c r="N36" s="99"/>
      <c r="O36" s="264"/>
      <c r="P36" s="277"/>
      <c r="Q36" s="286"/>
      <c r="R36" s="280"/>
      <c r="S36" s="264"/>
      <c r="T36" s="296"/>
      <c r="U36" s="297"/>
      <c r="V36" s="297"/>
      <c r="W36" s="297"/>
      <c r="X36" s="298"/>
      <c r="Y36" s="143"/>
    </row>
    <row r="37" spans="2:25" ht="15" customHeight="1" thickBot="1">
      <c r="B37" s="288"/>
      <c r="C37" s="278"/>
      <c r="D37" s="287"/>
      <c r="E37" s="281"/>
      <c r="F37" s="288"/>
      <c r="G37" s="299"/>
      <c r="H37" s="300"/>
      <c r="I37" s="300"/>
      <c r="J37" s="300"/>
      <c r="K37" s="301"/>
      <c r="L37" s="101"/>
      <c r="M37" s="159"/>
      <c r="N37" s="99"/>
      <c r="O37" s="288"/>
      <c r="P37" s="278"/>
      <c r="Q37" s="287"/>
      <c r="R37" s="281"/>
      <c r="S37" s="288"/>
      <c r="T37" s="299"/>
      <c r="U37" s="300"/>
      <c r="V37" s="300"/>
      <c r="W37" s="300"/>
      <c r="X37" s="301"/>
      <c r="Y37" s="143"/>
    </row>
    <row r="38" spans="2:25" ht="15" customHeight="1">
      <c r="B38" s="263" t="s">
        <v>162</v>
      </c>
      <c r="C38" s="265">
        <f>VLOOKUP(B2,'1ここに記入'!$A$13:$M$246,10)</f>
        <v>0</v>
      </c>
      <c r="D38" s="266"/>
      <c r="E38" s="266"/>
      <c r="F38" s="266"/>
      <c r="G38" s="266"/>
      <c r="H38" s="266"/>
      <c r="I38" s="266"/>
      <c r="J38" s="266"/>
      <c r="K38" s="267"/>
      <c r="L38" s="34"/>
      <c r="M38" s="160"/>
      <c r="N38" s="36"/>
      <c r="O38" s="263" t="s">
        <v>162</v>
      </c>
      <c r="P38" s="265">
        <f>VLOOKUP(O2,'1ここに記入'!$A$13:$M$246,10)</f>
        <v>0</v>
      </c>
      <c r="Q38" s="266"/>
      <c r="R38" s="266"/>
      <c r="S38" s="266"/>
      <c r="T38" s="266"/>
      <c r="U38" s="266"/>
      <c r="V38" s="266"/>
      <c r="W38" s="266"/>
      <c r="X38" s="267"/>
      <c r="Y38" s="143"/>
    </row>
    <row r="39" spans="2:25" ht="15" customHeight="1">
      <c r="B39" s="264"/>
      <c r="C39" s="268"/>
      <c r="D39" s="269"/>
      <c r="E39" s="269"/>
      <c r="F39" s="269"/>
      <c r="G39" s="269"/>
      <c r="H39" s="269"/>
      <c r="I39" s="269"/>
      <c r="J39" s="269"/>
      <c r="K39" s="270"/>
      <c r="L39" s="130"/>
      <c r="M39" s="161"/>
      <c r="N39" s="38"/>
      <c r="O39" s="264"/>
      <c r="P39" s="268"/>
      <c r="Q39" s="269"/>
      <c r="R39" s="269"/>
      <c r="S39" s="269"/>
      <c r="T39" s="269"/>
      <c r="U39" s="269"/>
      <c r="V39" s="269"/>
      <c r="W39" s="269"/>
      <c r="X39" s="270"/>
      <c r="Y39" s="143"/>
    </row>
    <row r="40" spans="2:25" ht="15" customHeight="1">
      <c r="B40" s="264"/>
      <c r="C40" s="268"/>
      <c r="D40" s="269"/>
      <c r="E40" s="269"/>
      <c r="F40" s="269"/>
      <c r="G40" s="269"/>
      <c r="H40" s="269"/>
      <c r="I40" s="269"/>
      <c r="J40" s="269"/>
      <c r="K40" s="270"/>
      <c r="L40" s="130"/>
      <c r="M40" s="161"/>
      <c r="N40" s="38"/>
      <c r="O40" s="264"/>
      <c r="P40" s="268"/>
      <c r="Q40" s="269"/>
      <c r="R40" s="269"/>
      <c r="S40" s="269"/>
      <c r="T40" s="269"/>
      <c r="U40" s="269"/>
      <c r="V40" s="269"/>
      <c r="W40" s="269"/>
      <c r="X40" s="270"/>
      <c r="Y40" s="143"/>
    </row>
    <row r="41" spans="2:25" ht="15" customHeight="1">
      <c r="B41" s="271" t="s">
        <v>1881</v>
      </c>
      <c r="C41" s="268">
        <f>VLOOKUP(B2,'1ここに記入'!$A$13:$M$246,11)</f>
        <v>0</v>
      </c>
      <c r="D41" s="269"/>
      <c r="E41" s="269"/>
      <c r="F41" s="269"/>
      <c r="G41" s="269"/>
      <c r="H41" s="269"/>
      <c r="I41" s="269"/>
      <c r="J41" s="269"/>
      <c r="K41" s="270"/>
      <c r="L41" s="98"/>
      <c r="M41" s="159"/>
      <c r="N41" s="99"/>
      <c r="O41" s="271" t="s">
        <v>1881</v>
      </c>
      <c r="P41" s="268">
        <f>VLOOKUP(O2,'1ここに記入'!$A$13:$M$246,11)</f>
        <v>0</v>
      </c>
      <c r="Q41" s="269"/>
      <c r="R41" s="269"/>
      <c r="S41" s="269"/>
      <c r="T41" s="269"/>
      <c r="U41" s="269"/>
      <c r="V41" s="269"/>
      <c r="W41" s="269"/>
      <c r="X41" s="270"/>
      <c r="Y41" s="143"/>
    </row>
    <row r="42" spans="2:25" ht="15" customHeight="1">
      <c r="B42" s="271"/>
      <c r="C42" s="268"/>
      <c r="D42" s="269"/>
      <c r="E42" s="269"/>
      <c r="F42" s="269"/>
      <c r="G42" s="269"/>
      <c r="H42" s="269"/>
      <c r="I42" s="269"/>
      <c r="J42" s="269"/>
      <c r="K42" s="270"/>
      <c r="L42" s="98"/>
      <c r="M42" s="159"/>
      <c r="N42" s="99"/>
      <c r="O42" s="271"/>
      <c r="P42" s="268"/>
      <c r="Q42" s="269"/>
      <c r="R42" s="269"/>
      <c r="S42" s="269"/>
      <c r="T42" s="269"/>
      <c r="U42" s="269"/>
      <c r="V42" s="269"/>
      <c r="W42" s="269"/>
      <c r="X42" s="270"/>
      <c r="Y42" s="143"/>
    </row>
    <row r="43" spans="2:25" ht="15" customHeight="1" thickBot="1">
      <c r="B43" s="272"/>
      <c r="C43" s="273"/>
      <c r="D43" s="274"/>
      <c r="E43" s="274"/>
      <c r="F43" s="274"/>
      <c r="G43" s="274"/>
      <c r="H43" s="274"/>
      <c r="I43" s="274"/>
      <c r="J43" s="274"/>
      <c r="K43" s="275"/>
      <c r="L43" s="98"/>
      <c r="M43" s="159"/>
      <c r="N43" s="99"/>
      <c r="O43" s="272"/>
      <c r="P43" s="273"/>
      <c r="Q43" s="274"/>
      <c r="R43" s="274"/>
      <c r="S43" s="274"/>
      <c r="T43" s="274"/>
      <c r="U43" s="274"/>
      <c r="V43" s="274"/>
      <c r="W43" s="274"/>
      <c r="X43" s="275"/>
      <c r="Y43" s="143"/>
    </row>
    <row r="44" spans="2:25" ht="15" customHeight="1">
      <c r="B44" s="263" t="s">
        <v>163</v>
      </c>
      <c r="C44" s="276">
        <f>VLOOKUP(B2,'1ここに記入'!$A$13:$M$246,5)</f>
        <v>0</v>
      </c>
      <c r="D44" s="279" t="str">
        <f>VLOOKUP(B2,'1ここに記入'!$A$13:$M$246,6)</f>
        <v>　</v>
      </c>
      <c r="E44" s="282" t="s">
        <v>164</v>
      </c>
      <c r="F44" s="276">
        <f>VLOOKUP(B2,'1ここに記入'!$A$13:$M$246,8)</f>
        <v>0</v>
      </c>
      <c r="G44" s="285" t="e">
        <f>VLOOKUP(F39,'1ここに記入'!$A$13:$M$246,2)</f>
        <v>#N/A</v>
      </c>
      <c r="H44" s="285" t="e">
        <f>VLOOKUP(G39,'1ここに記入'!$A$13:$M$246,2)</f>
        <v>#N/A</v>
      </c>
      <c r="I44" s="285" t="e">
        <f>VLOOKUP(H39,'1ここに記入'!$A$13:$M$246,2)</f>
        <v>#N/A</v>
      </c>
      <c r="J44" s="285" t="e">
        <f>VLOOKUP(I39,'1ここに記入'!$A$13:$M$246,2)</f>
        <v>#N/A</v>
      </c>
      <c r="K44" s="279" t="e">
        <f>VLOOKUP(J39,'1ここに記入'!$A$13:$M$246,2)</f>
        <v>#N/A</v>
      </c>
      <c r="L44" s="102"/>
      <c r="M44" s="162"/>
      <c r="N44" s="103"/>
      <c r="O44" s="263" t="s">
        <v>163</v>
      </c>
      <c r="P44" s="276">
        <f>VLOOKUP(O2,'1ここに記入'!$A$13:$M$246,5)</f>
        <v>0</v>
      </c>
      <c r="Q44" s="279" t="str">
        <f>VLOOKUP(O2,'1ここに記入'!$A$13:$M$246,6)</f>
        <v>　</v>
      </c>
      <c r="R44" s="282" t="s">
        <v>164</v>
      </c>
      <c r="S44" s="276">
        <f>VLOOKUP(O2,'1ここに記入'!$A$13:$M$246,8)</f>
        <v>0</v>
      </c>
      <c r="T44" s="285" t="e">
        <f>VLOOKUP(S39,'1ここに記入'!$A$13:$M$246,2)</f>
        <v>#N/A</v>
      </c>
      <c r="U44" s="285" t="e">
        <f>VLOOKUP(T39,'1ここに記入'!$A$13:$M$246,2)</f>
        <v>#N/A</v>
      </c>
      <c r="V44" s="285" t="e">
        <f>VLOOKUP(U39,'1ここに記入'!$A$13:$M$246,2)</f>
        <v>#N/A</v>
      </c>
      <c r="W44" s="285" t="e">
        <f>VLOOKUP(V39,'1ここに記入'!$A$13:$M$246,2)</f>
        <v>#N/A</v>
      </c>
      <c r="X44" s="279" t="e">
        <f>VLOOKUP(W39,'1ここに記入'!$A$13:$M$246,2)</f>
        <v>#N/A</v>
      </c>
      <c r="Y44" s="143"/>
    </row>
    <row r="45" spans="2:25" ht="15" customHeight="1">
      <c r="B45" s="264"/>
      <c r="C45" s="277"/>
      <c r="D45" s="280"/>
      <c r="E45" s="283"/>
      <c r="F45" s="277"/>
      <c r="G45" s="286"/>
      <c r="H45" s="286"/>
      <c r="I45" s="286"/>
      <c r="J45" s="286"/>
      <c r="K45" s="280"/>
      <c r="L45" s="102"/>
      <c r="M45" s="162"/>
      <c r="N45" s="103"/>
      <c r="O45" s="264"/>
      <c r="P45" s="277"/>
      <c r="Q45" s="280"/>
      <c r="R45" s="283"/>
      <c r="S45" s="277"/>
      <c r="T45" s="286"/>
      <c r="U45" s="286"/>
      <c r="V45" s="286"/>
      <c r="W45" s="286"/>
      <c r="X45" s="280"/>
      <c r="Y45" s="143"/>
    </row>
    <row r="46" spans="2:25" ht="15" customHeight="1" thickBot="1">
      <c r="B46" s="288"/>
      <c r="C46" s="278"/>
      <c r="D46" s="281"/>
      <c r="E46" s="284"/>
      <c r="F46" s="278"/>
      <c r="G46" s="287"/>
      <c r="H46" s="287"/>
      <c r="I46" s="287"/>
      <c r="J46" s="287"/>
      <c r="K46" s="281"/>
      <c r="L46" s="102"/>
      <c r="M46" s="162"/>
      <c r="N46" s="103"/>
      <c r="O46" s="288"/>
      <c r="P46" s="278"/>
      <c r="Q46" s="281"/>
      <c r="R46" s="284"/>
      <c r="S46" s="278"/>
      <c r="T46" s="287"/>
      <c r="U46" s="287"/>
      <c r="V46" s="287"/>
      <c r="W46" s="287"/>
      <c r="X46" s="281"/>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20"/>
      <c r="E48" s="320"/>
      <c r="F48" s="320"/>
      <c r="G48" s="320"/>
      <c r="H48" s="320"/>
      <c r="I48" s="320"/>
      <c r="J48" s="320"/>
      <c r="K48" s="320"/>
      <c r="L48" s="104"/>
      <c r="M48" s="157"/>
      <c r="N48" s="104"/>
      <c r="O48" s="117" t="s">
        <v>213</v>
      </c>
      <c r="P48" s="325" t="str">
        <f>'1ここに記入'!$B$3&amp;"滋賀県教育美術展出品票"</f>
        <v>第72回滋賀県教育美術展出品票</v>
      </c>
      <c r="Q48" s="320"/>
      <c r="R48" s="320"/>
      <c r="S48" s="320"/>
      <c r="T48" s="320"/>
      <c r="U48" s="320"/>
      <c r="V48" s="320"/>
      <c r="W48" s="320"/>
      <c r="X48" s="320"/>
    </row>
    <row r="49" spans="2:24" ht="15" customHeight="1">
      <c r="B49" s="327">
        <v>63</v>
      </c>
      <c r="C49" s="325"/>
      <c r="D49" s="320"/>
      <c r="E49" s="320"/>
      <c r="F49" s="320"/>
      <c r="G49" s="320"/>
      <c r="H49" s="320"/>
      <c r="I49" s="320"/>
      <c r="J49" s="320"/>
      <c r="K49" s="320"/>
      <c r="L49" s="104"/>
      <c r="M49" s="157"/>
      <c r="N49" s="104"/>
      <c r="O49" s="327">
        <v>64</v>
      </c>
      <c r="P49" s="325"/>
      <c r="Q49" s="320"/>
      <c r="R49" s="320"/>
      <c r="S49" s="320"/>
      <c r="T49" s="320"/>
      <c r="U49" s="320"/>
      <c r="V49" s="320"/>
      <c r="W49" s="320"/>
      <c r="X49" s="320"/>
    </row>
    <row r="50" spans="2:24" ht="15" customHeight="1" thickBot="1">
      <c r="B50" s="328"/>
      <c r="C50" s="325"/>
      <c r="D50" s="320"/>
      <c r="E50" s="320"/>
      <c r="F50" s="320"/>
      <c r="G50" s="320"/>
      <c r="H50" s="326"/>
      <c r="I50" s="326"/>
      <c r="J50" s="326"/>
      <c r="K50" s="326"/>
      <c r="L50" s="104"/>
      <c r="M50" s="157"/>
      <c r="N50" s="104"/>
      <c r="O50" s="328"/>
      <c r="P50" s="325"/>
      <c r="Q50" s="320"/>
      <c r="R50" s="320"/>
      <c r="S50" s="320"/>
      <c r="T50" s="320"/>
      <c r="U50" s="326"/>
      <c r="V50" s="326"/>
      <c r="W50" s="326"/>
      <c r="X50" s="326"/>
    </row>
    <row r="51" spans="2:24" ht="15" customHeight="1" thickTop="1" thickBot="1">
      <c r="B51" s="144" t="s">
        <v>157</v>
      </c>
      <c r="C51" s="289">
        <f>VLOOKUP(B49,'1ここに記入'!$A$13:$M$246,2)</f>
        <v>0</v>
      </c>
      <c r="D51" s="289">
        <f>VLOOKUP(B49,'1ここに記入'!$A$13:$M$246,3)</f>
        <v>0</v>
      </c>
      <c r="E51" s="289">
        <f>VLOOKUP(B49,'1ここに記入'!$A$13:$M$246,4)</f>
        <v>0</v>
      </c>
      <c r="F51" s="289">
        <f>VLOOKUP(B49,'1ここに記入'!$A$13:$M$246,5)</f>
        <v>0</v>
      </c>
      <c r="G51" s="289" t="str">
        <f>VLOOKUP(B49,'1ここに記入'!$A$13:$M$246,13)</f>
        <v>00</v>
      </c>
      <c r="H51" s="290" t="e">
        <f>'1ここに記入'!$H$10</f>
        <v>#N/A</v>
      </c>
      <c r="I51" s="291"/>
      <c r="J51" s="291"/>
      <c r="K51" s="292" t="s">
        <v>158</v>
      </c>
      <c r="L51" s="118"/>
      <c r="M51" s="158"/>
      <c r="N51" s="32"/>
      <c r="O51" s="144" t="s">
        <v>157</v>
      </c>
      <c r="P51" s="289">
        <f>VLOOKUP(O49,'1ここに記入'!$A$13:$M$246,2)</f>
        <v>0</v>
      </c>
      <c r="Q51" s="289">
        <f>VLOOKUP(O49,'1ここに記入'!$A$13:$M$246,3)</f>
        <v>0</v>
      </c>
      <c r="R51" s="289">
        <f>VLOOKUP(O49,'1ここに記入'!$A$13:$M$246,4)</f>
        <v>0</v>
      </c>
      <c r="S51" s="289">
        <f>VLOOKUP(O49,'1ここに記入'!$A$13:$M$246,5)</f>
        <v>0</v>
      </c>
      <c r="T51" s="289" t="str">
        <f>VLOOKUP(O49,'1ここに記入'!$A$13:$M$246,13)</f>
        <v>00</v>
      </c>
      <c r="U51" s="290" t="e">
        <f>'1ここに記入'!$H$10</f>
        <v>#N/A</v>
      </c>
      <c r="V51" s="291"/>
      <c r="W51" s="291"/>
      <c r="X51" s="292" t="s">
        <v>158</v>
      </c>
    </row>
    <row r="52" spans="2:24" ht="15" customHeight="1" thickTop="1" thickBot="1">
      <c r="B52" s="145"/>
      <c r="C52" s="289"/>
      <c r="D52" s="289"/>
      <c r="E52" s="289"/>
      <c r="F52" s="289"/>
      <c r="G52" s="289"/>
      <c r="H52" s="290"/>
      <c r="I52" s="291"/>
      <c r="J52" s="291"/>
      <c r="K52" s="292"/>
      <c r="L52" s="118"/>
      <c r="M52" s="158"/>
      <c r="N52" s="32"/>
      <c r="O52" s="145"/>
      <c r="P52" s="289"/>
      <c r="Q52" s="289"/>
      <c r="R52" s="289"/>
      <c r="S52" s="289"/>
      <c r="T52" s="289"/>
      <c r="U52" s="290"/>
      <c r="V52" s="291"/>
      <c r="W52" s="291"/>
      <c r="X52" s="292"/>
    </row>
    <row r="53" spans="2:24" ht="15" customHeight="1" thickTop="1" thickBot="1">
      <c r="B53" s="146" t="s">
        <v>159</v>
      </c>
      <c r="C53" s="289"/>
      <c r="D53" s="289"/>
      <c r="E53" s="289"/>
      <c r="F53" s="289"/>
      <c r="G53" s="289"/>
      <c r="H53" s="290"/>
      <c r="I53" s="291"/>
      <c r="J53" s="291"/>
      <c r="K53" s="292"/>
      <c r="L53" s="118"/>
      <c r="M53" s="158"/>
      <c r="N53" s="32"/>
      <c r="O53" s="146" t="s">
        <v>159</v>
      </c>
      <c r="P53" s="289"/>
      <c r="Q53" s="289"/>
      <c r="R53" s="289"/>
      <c r="S53" s="289"/>
      <c r="T53" s="289"/>
      <c r="U53" s="290"/>
      <c r="V53" s="291"/>
      <c r="W53" s="291"/>
      <c r="X53" s="292"/>
    </row>
    <row r="54" spans="2:24" ht="15" customHeight="1" thickTop="1">
      <c r="B54" s="264" t="s">
        <v>160</v>
      </c>
      <c r="C54" s="277" t="e">
        <f>'1ここに記入'!$G$10</f>
        <v>#N/A</v>
      </c>
      <c r="D54" s="286"/>
      <c r="E54" s="280"/>
      <c r="F54" s="264" t="s">
        <v>161</v>
      </c>
      <c r="G54" s="296" t="e">
        <f>'1ここに記入'!$I$10</f>
        <v>#N/A</v>
      </c>
      <c r="H54" s="297"/>
      <c r="I54" s="297"/>
      <c r="J54" s="297"/>
      <c r="K54" s="298"/>
      <c r="L54" s="100"/>
      <c r="M54" s="159"/>
      <c r="N54" s="99"/>
      <c r="O54" s="264" t="s">
        <v>160</v>
      </c>
      <c r="P54" s="277" t="e">
        <f>'1ここに記入'!$G$10</f>
        <v>#N/A</v>
      </c>
      <c r="Q54" s="286"/>
      <c r="R54" s="280"/>
      <c r="S54" s="264" t="s">
        <v>161</v>
      </c>
      <c r="T54" s="296" t="e">
        <f>'1ここに記入'!$I$10</f>
        <v>#N/A</v>
      </c>
      <c r="U54" s="297"/>
      <c r="V54" s="297"/>
      <c r="W54" s="297"/>
      <c r="X54" s="298"/>
    </row>
    <row r="55" spans="2:24" ht="15" customHeight="1">
      <c r="B55" s="264"/>
      <c r="C55" s="277"/>
      <c r="D55" s="286"/>
      <c r="E55" s="280"/>
      <c r="F55" s="264"/>
      <c r="G55" s="296"/>
      <c r="H55" s="297"/>
      <c r="I55" s="297"/>
      <c r="J55" s="297"/>
      <c r="K55" s="298"/>
      <c r="L55" s="101"/>
      <c r="M55" s="159"/>
      <c r="N55" s="99"/>
      <c r="O55" s="264"/>
      <c r="P55" s="277"/>
      <c r="Q55" s="286"/>
      <c r="R55" s="280"/>
      <c r="S55" s="264"/>
      <c r="T55" s="296"/>
      <c r="U55" s="297"/>
      <c r="V55" s="297"/>
      <c r="W55" s="297"/>
      <c r="X55" s="298"/>
    </row>
    <row r="56" spans="2:24" ht="15" customHeight="1">
      <c r="B56" s="264"/>
      <c r="C56" s="277"/>
      <c r="D56" s="286"/>
      <c r="E56" s="280"/>
      <c r="F56" s="264"/>
      <c r="G56" s="296"/>
      <c r="H56" s="297"/>
      <c r="I56" s="297"/>
      <c r="J56" s="297"/>
      <c r="K56" s="298"/>
      <c r="L56" s="101"/>
      <c r="M56" s="159"/>
      <c r="N56" s="99"/>
      <c r="O56" s="264"/>
      <c r="P56" s="277"/>
      <c r="Q56" s="286"/>
      <c r="R56" s="280"/>
      <c r="S56" s="264"/>
      <c r="T56" s="296"/>
      <c r="U56" s="297"/>
      <c r="V56" s="297"/>
      <c r="W56" s="297"/>
      <c r="X56" s="298"/>
    </row>
    <row r="57" spans="2:24" ht="15" customHeight="1" thickBot="1">
      <c r="B57" s="288"/>
      <c r="C57" s="278"/>
      <c r="D57" s="287"/>
      <c r="E57" s="281"/>
      <c r="F57" s="288"/>
      <c r="G57" s="299"/>
      <c r="H57" s="300"/>
      <c r="I57" s="300"/>
      <c r="J57" s="300"/>
      <c r="K57" s="301"/>
      <c r="L57" s="101"/>
      <c r="M57" s="159"/>
      <c r="N57" s="99"/>
      <c r="O57" s="288"/>
      <c r="P57" s="278"/>
      <c r="Q57" s="287"/>
      <c r="R57" s="281"/>
      <c r="S57" s="288"/>
      <c r="T57" s="299"/>
      <c r="U57" s="300"/>
      <c r="V57" s="300"/>
      <c r="W57" s="300"/>
      <c r="X57" s="301"/>
    </row>
    <row r="58" spans="2:24" ht="15" customHeight="1">
      <c r="B58" s="263" t="s">
        <v>162</v>
      </c>
      <c r="C58" s="265">
        <f>VLOOKUP(B49,'1ここに記入'!$A$13:$M$246,10)</f>
        <v>0</v>
      </c>
      <c r="D58" s="266"/>
      <c r="E58" s="266"/>
      <c r="F58" s="266"/>
      <c r="G58" s="266"/>
      <c r="H58" s="266"/>
      <c r="I58" s="267"/>
      <c r="J58" s="263" t="s">
        <v>203</v>
      </c>
      <c r="K58" s="321">
        <f>VLOOKUP(B49,'1ここに記入'!$A$13:$M$246,12)</f>
        <v>0</v>
      </c>
      <c r="L58" s="34"/>
      <c r="M58" s="160"/>
      <c r="N58" s="36"/>
      <c r="O58" s="263" t="s">
        <v>162</v>
      </c>
      <c r="P58" s="265">
        <f>VLOOKUP(O49,'1ここに記入'!$A$13:$M$246,10)</f>
        <v>0</v>
      </c>
      <c r="Q58" s="266"/>
      <c r="R58" s="266"/>
      <c r="S58" s="266"/>
      <c r="T58" s="266"/>
      <c r="U58" s="266"/>
      <c r="V58" s="267"/>
      <c r="W58" s="263" t="s">
        <v>203</v>
      </c>
      <c r="X58" s="321">
        <f>VLOOKUP(O49,'1ここに記入'!$A$13:$M$246,12)</f>
        <v>0</v>
      </c>
    </row>
    <row r="59" spans="2:24" ht="15" customHeight="1">
      <c r="B59" s="264"/>
      <c r="C59" s="268"/>
      <c r="D59" s="269"/>
      <c r="E59" s="269"/>
      <c r="F59" s="269"/>
      <c r="G59" s="269"/>
      <c r="H59" s="269"/>
      <c r="I59" s="270"/>
      <c r="J59" s="264"/>
      <c r="K59" s="322"/>
      <c r="L59" s="34"/>
      <c r="M59" s="160"/>
      <c r="N59" s="36"/>
      <c r="O59" s="264"/>
      <c r="P59" s="268"/>
      <c r="Q59" s="269"/>
      <c r="R59" s="269"/>
      <c r="S59" s="269"/>
      <c r="T59" s="269"/>
      <c r="U59" s="269"/>
      <c r="V59" s="270"/>
      <c r="W59" s="264"/>
      <c r="X59" s="322"/>
    </row>
    <row r="60" spans="2:24" ht="15" customHeight="1">
      <c r="B60" s="264"/>
      <c r="C60" s="268"/>
      <c r="D60" s="269"/>
      <c r="E60" s="269"/>
      <c r="F60" s="269"/>
      <c r="G60" s="269"/>
      <c r="H60" s="269"/>
      <c r="I60" s="270"/>
      <c r="J60" s="264"/>
      <c r="K60" s="322"/>
      <c r="L60" s="130"/>
      <c r="M60" s="161"/>
      <c r="N60" s="38"/>
      <c r="O60" s="264"/>
      <c r="P60" s="268"/>
      <c r="Q60" s="269"/>
      <c r="R60" s="269"/>
      <c r="S60" s="269"/>
      <c r="T60" s="269"/>
      <c r="U60" s="269"/>
      <c r="V60" s="270"/>
      <c r="W60" s="264"/>
      <c r="X60" s="322"/>
    </row>
    <row r="61" spans="2:24" ht="15" customHeight="1">
      <c r="B61" s="264"/>
      <c r="C61" s="268"/>
      <c r="D61" s="269"/>
      <c r="E61" s="269"/>
      <c r="F61" s="269"/>
      <c r="G61" s="269"/>
      <c r="H61" s="269"/>
      <c r="I61" s="270"/>
      <c r="J61" s="264"/>
      <c r="K61" s="322"/>
      <c r="L61" s="130"/>
      <c r="M61" s="161"/>
      <c r="N61" s="38"/>
      <c r="O61" s="264"/>
      <c r="P61" s="268"/>
      <c r="Q61" s="269"/>
      <c r="R61" s="269"/>
      <c r="S61" s="269"/>
      <c r="T61" s="269"/>
      <c r="U61" s="269"/>
      <c r="V61" s="270"/>
      <c r="W61" s="264"/>
      <c r="X61" s="322"/>
    </row>
    <row r="62" spans="2:24" ht="15" customHeight="1">
      <c r="B62" s="271" t="s">
        <v>1881</v>
      </c>
      <c r="C62" s="268">
        <f>VLOOKUP(B49,'1ここに記入'!$A$13:$M$246,11)</f>
        <v>0</v>
      </c>
      <c r="D62" s="269"/>
      <c r="E62" s="269"/>
      <c r="F62" s="269"/>
      <c r="G62" s="269"/>
      <c r="H62" s="269"/>
      <c r="I62" s="270"/>
      <c r="J62" s="264"/>
      <c r="K62" s="322"/>
      <c r="L62" s="130"/>
      <c r="M62" s="161"/>
      <c r="N62" s="38"/>
      <c r="O62" s="271" t="s">
        <v>1881</v>
      </c>
      <c r="P62" s="268">
        <f>VLOOKUP(O49,'1ここに記入'!$A$13:$M$246,11)</f>
        <v>0</v>
      </c>
      <c r="Q62" s="269"/>
      <c r="R62" s="269"/>
      <c r="S62" s="269"/>
      <c r="T62" s="269"/>
      <c r="U62" s="269"/>
      <c r="V62" s="270"/>
      <c r="W62" s="264"/>
      <c r="X62" s="322"/>
    </row>
    <row r="63" spans="2:24" ht="15" customHeight="1">
      <c r="B63" s="271"/>
      <c r="C63" s="268"/>
      <c r="D63" s="269"/>
      <c r="E63" s="269"/>
      <c r="F63" s="269"/>
      <c r="G63" s="269"/>
      <c r="H63" s="269"/>
      <c r="I63" s="270"/>
      <c r="J63" s="264"/>
      <c r="K63" s="322"/>
      <c r="L63" s="130"/>
      <c r="M63" s="161"/>
      <c r="N63" s="38"/>
      <c r="O63" s="271"/>
      <c r="P63" s="268"/>
      <c r="Q63" s="269"/>
      <c r="R63" s="269"/>
      <c r="S63" s="269"/>
      <c r="T63" s="269"/>
      <c r="U63" s="269"/>
      <c r="V63" s="270"/>
      <c r="W63" s="264"/>
      <c r="X63" s="322"/>
    </row>
    <row r="64" spans="2:24" ht="15" customHeight="1">
      <c r="B64" s="271"/>
      <c r="C64" s="268"/>
      <c r="D64" s="269"/>
      <c r="E64" s="269"/>
      <c r="F64" s="269"/>
      <c r="G64" s="269"/>
      <c r="H64" s="269"/>
      <c r="I64" s="270"/>
      <c r="J64" s="264"/>
      <c r="K64" s="322"/>
      <c r="L64" s="130"/>
      <c r="M64" s="161"/>
      <c r="N64" s="38"/>
      <c r="O64" s="271"/>
      <c r="P64" s="268"/>
      <c r="Q64" s="269"/>
      <c r="R64" s="269"/>
      <c r="S64" s="269"/>
      <c r="T64" s="269"/>
      <c r="U64" s="269"/>
      <c r="V64" s="270"/>
      <c r="W64" s="264"/>
      <c r="X64" s="322"/>
    </row>
    <row r="65" spans="2:24" ht="15" customHeight="1" thickBot="1">
      <c r="B65" s="272"/>
      <c r="C65" s="273"/>
      <c r="D65" s="274"/>
      <c r="E65" s="274"/>
      <c r="F65" s="274"/>
      <c r="G65" s="274"/>
      <c r="H65" s="274"/>
      <c r="I65" s="275"/>
      <c r="J65" s="288"/>
      <c r="K65" s="323"/>
      <c r="L65" s="130"/>
      <c r="M65" s="161"/>
      <c r="N65" s="38"/>
      <c r="O65" s="272"/>
      <c r="P65" s="273"/>
      <c r="Q65" s="274"/>
      <c r="R65" s="274"/>
      <c r="S65" s="274"/>
      <c r="T65" s="274"/>
      <c r="U65" s="274"/>
      <c r="V65" s="275"/>
      <c r="W65" s="288"/>
      <c r="X65" s="323"/>
    </row>
    <row r="66" spans="2:24" ht="15" customHeight="1">
      <c r="B66" s="263" t="s">
        <v>163</v>
      </c>
      <c r="C66" s="276">
        <f>VLOOKUP(B49,'1ここに記入'!$A$13:$M$246,5)</f>
        <v>0</v>
      </c>
      <c r="D66" s="279" t="str">
        <f>VLOOKUP(B49,'1ここに記入'!$A$13:$M$246,6)</f>
        <v>　</v>
      </c>
      <c r="E66" s="282" t="s">
        <v>164</v>
      </c>
      <c r="F66" s="276">
        <f>VLOOKUP(B49,'1ここに記入'!$A$13:$M$246,8)</f>
        <v>0</v>
      </c>
      <c r="G66" s="285" t="e">
        <f>VLOOKUP(F60,'1ここに記入'!$A$13:$M$246,2)</f>
        <v>#N/A</v>
      </c>
      <c r="H66" s="285" t="e">
        <f>VLOOKUP(G60,'1ここに記入'!$A$13:$M$246,2)</f>
        <v>#N/A</v>
      </c>
      <c r="I66" s="285" t="e">
        <f>VLOOKUP(H60,'1ここに記入'!$A$13:$M$246,2)</f>
        <v>#N/A</v>
      </c>
      <c r="J66" s="285" t="e">
        <f>VLOOKUP(I60,'1ここに記入'!$A$13:$M$246,2)</f>
        <v>#N/A</v>
      </c>
      <c r="K66" s="279" t="e">
        <f>VLOOKUP(J60,'1ここに記入'!$A$13:$M$246,2)</f>
        <v>#N/A</v>
      </c>
      <c r="L66" s="98"/>
      <c r="M66" s="159"/>
      <c r="N66" s="99"/>
      <c r="O66" s="263" t="s">
        <v>163</v>
      </c>
      <c r="P66" s="276">
        <f>VLOOKUP(O49,'1ここに記入'!$A$13:$M$246,5)</f>
        <v>0</v>
      </c>
      <c r="Q66" s="279" t="str">
        <f>VLOOKUP(O49,'1ここに記入'!$A$13:$M$246,6)</f>
        <v>　</v>
      </c>
      <c r="R66" s="282" t="s">
        <v>164</v>
      </c>
      <c r="S66" s="276">
        <f>VLOOKUP(O49,'1ここに記入'!$A$13:$M$246,8)</f>
        <v>0</v>
      </c>
      <c r="T66" s="285" t="e">
        <f>VLOOKUP(S60,'1ここに記入'!$A$13:$M$246,2)</f>
        <v>#N/A</v>
      </c>
      <c r="U66" s="285" t="e">
        <f>VLOOKUP(T60,'1ここに記入'!$A$13:$M$246,2)</f>
        <v>#N/A</v>
      </c>
      <c r="V66" s="285" t="e">
        <f>VLOOKUP(U60,'1ここに記入'!$A$13:$M$246,2)</f>
        <v>#N/A</v>
      </c>
      <c r="W66" s="285" t="e">
        <f>VLOOKUP(V60,'1ここに記入'!$A$13:$M$246,2)</f>
        <v>#N/A</v>
      </c>
      <c r="X66" s="279" t="e">
        <f>VLOOKUP(W60,'1ここに記入'!$A$13:$M$246,2)</f>
        <v>#N/A</v>
      </c>
    </row>
    <row r="67" spans="2:24" ht="15" customHeight="1">
      <c r="B67" s="264"/>
      <c r="C67" s="277"/>
      <c r="D67" s="280"/>
      <c r="E67" s="283"/>
      <c r="F67" s="277"/>
      <c r="G67" s="286"/>
      <c r="H67" s="286"/>
      <c r="I67" s="286"/>
      <c r="J67" s="286"/>
      <c r="K67" s="280"/>
      <c r="L67" s="98"/>
      <c r="M67" s="159"/>
      <c r="N67" s="99"/>
      <c r="O67" s="264"/>
      <c r="P67" s="277"/>
      <c r="Q67" s="280"/>
      <c r="R67" s="283"/>
      <c r="S67" s="277"/>
      <c r="T67" s="286"/>
      <c r="U67" s="286"/>
      <c r="V67" s="286"/>
      <c r="W67" s="286"/>
      <c r="X67" s="280"/>
    </row>
    <row r="68" spans="2:24" ht="15" customHeight="1">
      <c r="B68" s="264"/>
      <c r="C68" s="277"/>
      <c r="D68" s="280"/>
      <c r="E68" s="283"/>
      <c r="F68" s="277"/>
      <c r="G68" s="286"/>
      <c r="H68" s="286"/>
      <c r="I68" s="286"/>
      <c r="J68" s="286"/>
      <c r="K68" s="280"/>
      <c r="L68" s="98"/>
      <c r="M68" s="159"/>
      <c r="N68" s="99"/>
      <c r="O68" s="264"/>
      <c r="P68" s="277"/>
      <c r="Q68" s="280"/>
      <c r="R68" s="283"/>
      <c r="S68" s="277"/>
      <c r="T68" s="286"/>
      <c r="U68" s="286"/>
      <c r="V68" s="286"/>
      <c r="W68" s="286"/>
      <c r="X68" s="280"/>
    </row>
    <row r="69" spans="2:24" ht="15" customHeight="1" thickBot="1">
      <c r="B69" s="288"/>
      <c r="C69" s="278"/>
      <c r="D69" s="281"/>
      <c r="E69" s="284"/>
      <c r="F69" s="278"/>
      <c r="G69" s="287"/>
      <c r="H69" s="286"/>
      <c r="I69" s="286"/>
      <c r="J69" s="286"/>
      <c r="K69" s="280"/>
      <c r="L69" s="98"/>
      <c r="M69" s="159"/>
      <c r="N69" s="99"/>
      <c r="O69" s="288"/>
      <c r="P69" s="278"/>
      <c r="Q69" s="281"/>
      <c r="R69" s="284"/>
      <c r="S69" s="278"/>
      <c r="T69" s="287"/>
      <c r="U69" s="286"/>
      <c r="V69" s="286"/>
      <c r="W69" s="286"/>
      <c r="X69" s="280"/>
    </row>
    <row r="70" spans="2:24" ht="15" customHeight="1" thickTop="1">
      <c r="B70" s="263" t="s">
        <v>165</v>
      </c>
      <c r="C70" s="293">
        <f>VLOOKUP(B49,'1ここに記入'!$A$13:$M$246,9)</f>
        <v>0</v>
      </c>
      <c r="D70" s="294" t="e">
        <f>VLOOKUP(C68,'1ここに記入'!$A$13:$M$246,2)</f>
        <v>#N/A</v>
      </c>
      <c r="E70" s="294" t="e">
        <f>VLOOKUP(D68,'1ここに記入'!$A$13:$M$246,2)</f>
        <v>#N/A</v>
      </c>
      <c r="F70" s="294" t="e">
        <f>VLOOKUP(E68,'1ここに記入'!$A$13:$M$246,2)</f>
        <v>#N/A</v>
      </c>
      <c r="G70" s="302" t="e">
        <f>VLOOKUP(F68,'1ここに記入'!$A$13:$M$246,2)</f>
        <v>#N/A</v>
      </c>
      <c r="H70" s="305" t="s">
        <v>167</v>
      </c>
      <c r="I70" s="308">
        <f>'1ここに記入'!$G$9</f>
        <v>0</v>
      </c>
      <c r="J70" s="309"/>
      <c r="K70" s="310"/>
      <c r="L70" s="102"/>
      <c r="M70" s="162"/>
      <c r="N70" s="103"/>
      <c r="O70" s="263" t="s">
        <v>165</v>
      </c>
      <c r="P70" s="293">
        <f>VLOOKUP(O49,'1ここに記入'!$A$13:$M$246,9)</f>
        <v>0</v>
      </c>
      <c r="Q70" s="294" t="e">
        <f>VLOOKUP(P68,'1ここに記入'!$A$13:$M$246,2)</f>
        <v>#N/A</v>
      </c>
      <c r="R70" s="294" t="e">
        <f>VLOOKUP(Q68,'1ここに記入'!$A$13:$M$246,2)</f>
        <v>#N/A</v>
      </c>
      <c r="S70" s="294" t="e">
        <f>VLOOKUP(R68,'1ここに記入'!$A$13:$M$246,2)</f>
        <v>#N/A</v>
      </c>
      <c r="T70" s="302" t="e">
        <f>VLOOKUP(S68,'1ここに記入'!$A$13:$M$246,2)</f>
        <v>#N/A</v>
      </c>
      <c r="U70" s="305" t="s">
        <v>167</v>
      </c>
      <c r="V70" s="308">
        <f>'1ここに記入'!$G$9</f>
        <v>0</v>
      </c>
      <c r="W70" s="309"/>
      <c r="X70" s="310"/>
    </row>
    <row r="71" spans="2:24" ht="15" customHeight="1">
      <c r="B71" s="264"/>
      <c r="C71" s="296"/>
      <c r="D71" s="297"/>
      <c r="E71" s="297"/>
      <c r="F71" s="297"/>
      <c r="G71" s="303"/>
      <c r="H71" s="306"/>
      <c r="I71" s="311"/>
      <c r="J71" s="312"/>
      <c r="K71" s="313"/>
      <c r="L71" s="102"/>
      <c r="M71" s="162"/>
      <c r="N71" s="103"/>
      <c r="O71" s="264"/>
      <c r="P71" s="296"/>
      <c r="Q71" s="297"/>
      <c r="R71" s="297"/>
      <c r="S71" s="297"/>
      <c r="T71" s="303"/>
      <c r="U71" s="306"/>
      <c r="V71" s="311"/>
      <c r="W71" s="312"/>
      <c r="X71" s="313"/>
    </row>
    <row r="72" spans="2:24" ht="15" customHeight="1" thickBot="1">
      <c r="B72" s="288"/>
      <c r="C72" s="299"/>
      <c r="D72" s="300"/>
      <c r="E72" s="300"/>
      <c r="F72" s="300"/>
      <c r="G72" s="304"/>
      <c r="H72" s="306"/>
      <c r="I72" s="311"/>
      <c r="J72" s="312"/>
      <c r="K72" s="313"/>
      <c r="L72" s="102"/>
      <c r="M72" s="162"/>
      <c r="N72" s="103"/>
      <c r="O72" s="288"/>
      <c r="P72" s="299"/>
      <c r="Q72" s="300"/>
      <c r="R72" s="300"/>
      <c r="S72" s="300"/>
      <c r="T72" s="304"/>
      <c r="U72" s="306"/>
      <c r="V72" s="311"/>
      <c r="W72" s="312"/>
      <c r="X72" s="313"/>
    </row>
    <row r="73" spans="2:24" ht="15" customHeight="1" thickBot="1">
      <c r="B73" s="317" t="s">
        <v>166</v>
      </c>
      <c r="C73" s="317"/>
      <c r="D73" s="317"/>
      <c r="E73" s="317"/>
      <c r="F73" s="317"/>
      <c r="G73" s="318"/>
      <c r="H73" s="307"/>
      <c r="I73" s="314"/>
      <c r="J73" s="315"/>
      <c r="K73" s="316"/>
      <c r="L73" s="102"/>
      <c r="M73" s="163"/>
      <c r="N73" s="41"/>
      <c r="O73" s="317" t="s">
        <v>166</v>
      </c>
      <c r="P73" s="317"/>
      <c r="Q73" s="317"/>
      <c r="R73" s="317"/>
      <c r="S73" s="317"/>
      <c r="T73" s="318"/>
      <c r="U73" s="307"/>
      <c r="V73" s="314"/>
      <c r="W73" s="315"/>
      <c r="X73" s="316"/>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324" t="s">
        <v>1982</v>
      </c>
      <c r="C76" s="324"/>
      <c r="D76" s="324"/>
      <c r="E76" s="324"/>
      <c r="F76" s="324"/>
      <c r="G76" s="324"/>
      <c r="H76" s="324"/>
      <c r="I76" s="324"/>
      <c r="J76" s="324"/>
      <c r="K76" s="324"/>
      <c r="L76" s="156"/>
      <c r="M76" s="164"/>
      <c r="N76" s="156"/>
      <c r="O76" s="324" t="s">
        <v>1982</v>
      </c>
      <c r="P76" s="324"/>
      <c r="Q76" s="324"/>
      <c r="R76" s="324"/>
      <c r="S76" s="324"/>
      <c r="T76" s="324"/>
      <c r="U76" s="324"/>
      <c r="V76" s="324"/>
      <c r="W76" s="324"/>
      <c r="X76" s="324"/>
    </row>
    <row r="77" spans="2:24" ht="15" customHeight="1">
      <c r="B77" s="132"/>
      <c r="C77" s="319" t="str">
        <f>'1ここに記入'!$B$3&amp;"県教美展　特選確認票"</f>
        <v>第72回県教美展　特選確認票</v>
      </c>
      <c r="D77" s="319"/>
      <c r="E77" s="319"/>
      <c r="F77" s="319"/>
      <c r="G77" s="319"/>
      <c r="H77" s="319"/>
      <c r="I77" s="319"/>
      <c r="J77" s="319"/>
      <c r="K77" s="319"/>
      <c r="L77" s="104"/>
      <c r="M77" s="157"/>
      <c r="N77" s="104"/>
      <c r="O77" s="132"/>
      <c r="P77" s="319" t="str">
        <f>'1ここに記入'!$B$3&amp;"県教美展　特選確認票"</f>
        <v>第72回県教美展　特選確認票</v>
      </c>
      <c r="Q77" s="319"/>
      <c r="R77" s="319"/>
      <c r="S77" s="319"/>
      <c r="T77" s="319"/>
      <c r="U77" s="319"/>
      <c r="V77" s="319"/>
      <c r="W77" s="319"/>
      <c r="X77" s="319"/>
    </row>
    <row r="78" spans="2:24" ht="15" customHeight="1" thickBot="1">
      <c r="B78" s="165"/>
      <c r="C78" s="320"/>
      <c r="D78" s="320"/>
      <c r="E78" s="320"/>
      <c r="F78" s="320"/>
      <c r="G78" s="320"/>
      <c r="H78" s="320"/>
      <c r="I78" s="320"/>
      <c r="J78" s="320"/>
      <c r="K78" s="320"/>
      <c r="L78" s="104"/>
      <c r="M78" s="157"/>
      <c r="N78" s="104"/>
      <c r="O78" s="165"/>
      <c r="P78" s="320"/>
      <c r="Q78" s="320"/>
      <c r="R78" s="320"/>
      <c r="S78" s="320"/>
      <c r="T78" s="320"/>
      <c r="U78" s="320"/>
      <c r="V78" s="320"/>
      <c r="W78" s="320"/>
      <c r="X78" s="320"/>
    </row>
    <row r="79" spans="2:24" ht="15" customHeight="1" thickTop="1" thickBot="1">
      <c r="B79" s="144" t="s">
        <v>157</v>
      </c>
      <c r="C79" s="289">
        <f>VLOOKUP(B49,'1ここに記入'!$A$13:$M$246,2)</f>
        <v>0</v>
      </c>
      <c r="D79" s="289">
        <f>VLOOKUP(B49,'1ここに記入'!$A$13:$M$246,3)</f>
        <v>0</v>
      </c>
      <c r="E79" s="289">
        <f>VLOOKUP(B49,'1ここに記入'!$A$13:$M$246,4)</f>
        <v>0</v>
      </c>
      <c r="F79" s="289">
        <f>VLOOKUP(B49,'1ここに記入'!$A$13:$M$246,5)</f>
        <v>0</v>
      </c>
      <c r="G79" s="289" t="str">
        <f>VLOOKUP(B49,'1ここに記入'!$A$13:$M$246,13)</f>
        <v>00</v>
      </c>
      <c r="H79" s="290" t="e">
        <f>'1ここに記入'!$H$10</f>
        <v>#N/A</v>
      </c>
      <c r="I79" s="291"/>
      <c r="J79" s="291"/>
      <c r="K79" s="292" t="s">
        <v>158</v>
      </c>
      <c r="L79" s="104"/>
      <c r="M79" s="157"/>
      <c r="N79" s="104"/>
      <c r="O79" s="144" t="s">
        <v>157</v>
      </c>
      <c r="P79" s="289">
        <f>VLOOKUP(O49,'1ここに記入'!$A$13:$M$246,2)</f>
        <v>0</v>
      </c>
      <c r="Q79" s="289">
        <f>VLOOKUP(O49,'1ここに記入'!$A$13:$M$246,3)</f>
        <v>0</v>
      </c>
      <c r="R79" s="289">
        <f>VLOOKUP(O49,'1ここに記入'!$A$13:$M$246,4)</f>
        <v>0</v>
      </c>
      <c r="S79" s="289">
        <f>VLOOKUP(O49,'1ここに記入'!$A$13:$M$246,5)</f>
        <v>0</v>
      </c>
      <c r="T79" s="289" t="str">
        <f>VLOOKUP(O49,'1ここに記入'!$A$13:$M$246,13)</f>
        <v>00</v>
      </c>
      <c r="U79" s="290" t="e">
        <f>'1ここに記入'!$H$10</f>
        <v>#N/A</v>
      </c>
      <c r="V79" s="291"/>
      <c r="W79" s="291"/>
      <c r="X79" s="292" t="s">
        <v>158</v>
      </c>
    </row>
    <row r="80" spans="2:24" ht="15" customHeight="1" thickTop="1" thickBot="1">
      <c r="B80" s="145"/>
      <c r="C80" s="289"/>
      <c r="D80" s="289"/>
      <c r="E80" s="289"/>
      <c r="F80" s="289"/>
      <c r="G80" s="289"/>
      <c r="H80" s="290"/>
      <c r="I80" s="291"/>
      <c r="J80" s="291"/>
      <c r="K80" s="292"/>
      <c r="L80" s="104"/>
      <c r="M80" s="157"/>
      <c r="N80" s="104"/>
      <c r="O80" s="145"/>
      <c r="P80" s="289"/>
      <c r="Q80" s="289"/>
      <c r="R80" s="289"/>
      <c r="S80" s="289"/>
      <c r="T80" s="289"/>
      <c r="U80" s="290"/>
      <c r="V80" s="291"/>
      <c r="W80" s="291"/>
      <c r="X80" s="292"/>
    </row>
    <row r="81" spans="2:25" ht="15" customHeight="1" thickTop="1" thickBot="1">
      <c r="B81" s="146" t="s">
        <v>159</v>
      </c>
      <c r="C81" s="289"/>
      <c r="D81" s="289"/>
      <c r="E81" s="289"/>
      <c r="F81" s="289"/>
      <c r="G81" s="289"/>
      <c r="H81" s="290"/>
      <c r="I81" s="291"/>
      <c r="J81" s="291"/>
      <c r="K81" s="292"/>
      <c r="L81" s="104"/>
      <c r="M81" s="157"/>
      <c r="N81" s="104"/>
      <c r="O81" s="146" t="s">
        <v>159</v>
      </c>
      <c r="P81" s="289"/>
      <c r="Q81" s="289"/>
      <c r="R81" s="289"/>
      <c r="S81" s="289"/>
      <c r="T81" s="289"/>
      <c r="U81" s="290"/>
      <c r="V81" s="291"/>
      <c r="W81" s="291"/>
      <c r="X81" s="292"/>
    </row>
    <row r="82" spans="2:25" ht="15" customHeight="1" thickTop="1">
      <c r="B82" s="263" t="s">
        <v>160</v>
      </c>
      <c r="C82" s="276" t="e">
        <f>'1ここに記入'!$G$10</f>
        <v>#N/A</v>
      </c>
      <c r="D82" s="285"/>
      <c r="E82" s="279"/>
      <c r="F82" s="263" t="s">
        <v>161</v>
      </c>
      <c r="G82" s="293" t="e">
        <f>'1ここに記入'!$I$10</f>
        <v>#N/A</v>
      </c>
      <c r="H82" s="294"/>
      <c r="I82" s="294"/>
      <c r="J82" s="294"/>
      <c r="K82" s="295"/>
      <c r="L82" s="100"/>
      <c r="M82" s="159"/>
      <c r="N82" s="99"/>
      <c r="O82" s="263" t="s">
        <v>160</v>
      </c>
      <c r="P82" s="276" t="e">
        <f>'1ここに記入'!$G$10</f>
        <v>#N/A</v>
      </c>
      <c r="Q82" s="285"/>
      <c r="R82" s="279"/>
      <c r="S82" s="263" t="s">
        <v>161</v>
      </c>
      <c r="T82" s="293" t="e">
        <f>'1ここに記入'!$I$10</f>
        <v>#N/A</v>
      </c>
      <c r="U82" s="294"/>
      <c r="V82" s="294"/>
      <c r="W82" s="294"/>
      <c r="X82" s="295"/>
      <c r="Y82" s="143"/>
    </row>
    <row r="83" spans="2:25" ht="15" customHeight="1">
      <c r="B83" s="264"/>
      <c r="C83" s="277"/>
      <c r="D83" s="286"/>
      <c r="E83" s="280"/>
      <c r="F83" s="264"/>
      <c r="G83" s="296"/>
      <c r="H83" s="297"/>
      <c r="I83" s="297"/>
      <c r="J83" s="297"/>
      <c r="K83" s="298"/>
      <c r="L83" s="101"/>
      <c r="M83" s="159"/>
      <c r="N83" s="99"/>
      <c r="O83" s="264"/>
      <c r="P83" s="277"/>
      <c r="Q83" s="286"/>
      <c r="R83" s="280"/>
      <c r="S83" s="264"/>
      <c r="T83" s="296"/>
      <c r="U83" s="297"/>
      <c r="V83" s="297"/>
      <c r="W83" s="297"/>
      <c r="X83" s="298"/>
      <c r="Y83" s="143"/>
    </row>
    <row r="84" spans="2:25" ht="15" customHeight="1" thickBot="1">
      <c r="B84" s="288"/>
      <c r="C84" s="278"/>
      <c r="D84" s="287"/>
      <c r="E84" s="281"/>
      <c r="F84" s="288"/>
      <c r="G84" s="299"/>
      <c r="H84" s="300"/>
      <c r="I84" s="300"/>
      <c r="J84" s="300"/>
      <c r="K84" s="301"/>
      <c r="L84" s="101"/>
      <c r="M84" s="159"/>
      <c r="N84" s="99"/>
      <c r="O84" s="288"/>
      <c r="P84" s="278"/>
      <c r="Q84" s="287"/>
      <c r="R84" s="281"/>
      <c r="S84" s="288"/>
      <c r="T84" s="299"/>
      <c r="U84" s="300"/>
      <c r="V84" s="300"/>
      <c r="W84" s="300"/>
      <c r="X84" s="301"/>
      <c r="Y84" s="143"/>
    </row>
    <row r="85" spans="2:25" ht="15" customHeight="1">
      <c r="B85" s="263" t="s">
        <v>162</v>
      </c>
      <c r="C85" s="265">
        <f>VLOOKUP(B49,'1ここに記入'!$A$13:$M$246,10)</f>
        <v>0</v>
      </c>
      <c r="D85" s="266"/>
      <c r="E85" s="266"/>
      <c r="F85" s="266"/>
      <c r="G85" s="266"/>
      <c r="H85" s="266"/>
      <c r="I85" s="266"/>
      <c r="J85" s="266"/>
      <c r="K85" s="267"/>
      <c r="L85" s="34"/>
      <c r="M85" s="160"/>
      <c r="N85" s="36"/>
      <c r="O85" s="263" t="s">
        <v>162</v>
      </c>
      <c r="P85" s="265">
        <f>VLOOKUP(O49,'1ここに記入'!$A$13:$M$246,10)</f>
        <v>0</v>
      </c>
      <c r="Q85" s="266"/>
      <c r="R85" s="266"/>
      <c r="S85" s="266"/>
      <c r="T85" s="266"/>
      <c r="U85" s="266"/>
      <c r="V85" s="266"/>
      <c r="W85" s="266"/>
      <c r="X85" s="267"/>
      <c r="Y85" s="143"/>
    </row>
    <row r="86" spans="2:25" ht="15" customHeight="1">
      <c r="B86" s="264"/>
      <c r="C86" s="268"/>
      <c r="D86" s="269"/>
      <c r="E86" s="269"/>
      <c r="F86" s="269"/>
      <c r="G86" s="269"/>
      <c r="H86" s="269"/>
      <c r="I86" s="269"/>
      <c r="J86" s="269"/>
      <c r="K86" s="270"/>
      <c r="L86" s="130"/>
      <c r="M86" s="161"/>
      <c r="N86" s="38"/>
      <c r="O86" s="264"/>
      <c r="P86" s="268"/>
      <c r="Q86" s="269"/>
      <c r="R86" s="269"/>
      <c r="S86" s="269"/>
      <c r="T86" s="269"/>
      <c r="U86" s="269"/>
      <c r="V86" s="269"/>
      <c r="W86" s="269"/>
      <c r="X86" s="270"/>
      <c r="Y86" s="143"/>
    </row>
    <row r="87" spans="2:25" ht="15" customHeight="1">
      <c r="B87" s="264"/>
      <c r="C87" s="268"/>
      <c r="D87" s="269"/>
      <c r="E87" s="269"/>
      <c r="F87" s="269"/>
      <c r="G87" s="269"/>
      <c r="H87" s="269"/>
      <c r="I87" s="269"/>
      <c r="J87" s="269"/>
      <c r="K87" s="270"/>
      <c r="L87" s="130"/>
      <c r="M87" s="161"/>
      <c r="N87" s="38"/>
      <c r="O87" s="264"/>
      <c r="P87" s="268"/>
      <c r="Q87" s="269"/>
      <c r="R87" s="269"/>
      <c r="S87" s="269"/>
      <c r="T87" s="269"/>
      <c r="U87" s="269"/>
      <c r="V87" s="269"/>
      <c r="W87" s="269"/>
      <c r="X87" s="270"/>
      <c r="Y87" s="143"/>
    </row>
    <row r="88" spans="2:25" ht="15" customHeight="1">
      <c r="B88" s="271" t="s">
        <v>1881</v>
      </c>
      <c r="C88" s="268">
        <f>VLOOKUP(B49,'1ここに記入'!$A$13:$M$246,11)</f>
        <v>0</v>
      </c>
      <c r="D88" s="269"/>
      <c r="E88" s="269"/>
      <c r="F88" s="269"/>
      <c r="G88" s="269"/>
      <c r="H88" s="269"/>
      <c r="I88" s="269"/>
      <c r="J88" s="269"/>
      <c r="K88" s="270"/>
      <c r="L88" s="98"/>
      <c r="M88" s="159"/>
      <c r="N88" s="99"/>
      <c r="O88" s="271" t="s">
        <v>1881</v>
      </c>
      <c r="P88" s="268">
        <f>VLOOKUP(O49,'1ここに記入'!$A$13:$M$246,11)</f>
        <v>0</v>
      </c>
      <c r="Q88" s="269"/>
      <c r="R88" s="269"/>
      <c r="S88" s="269"/>
      <c r="T88" s="269"/>
      <c r="U88" s="269"/>
      <c r="V88" s="269"/>
      <c r="W88" s="269"/>
      <c r="X88" s="270"/>
      <c r="Y88" s="143"/>
    </row>
    <row r="89" spans="2:25" ht="15" customHeight="1">
      <c r="B89" s="271"/>
      <c r="C89" s="268"/>
      <c r="D89" s="269"/>
      <c r="E89" s="269"/>
      <c r="F89" s="269"/>
      <c r="G89" s="269"/>
      <c r="H89" s="269"/>
      <c r="I89" s="269"/>
      <c r="J89" s="269"/>
      <c r="K89" s="270"/>
      <c r="L89" s="98"/>
      <c r="M89" s="159"/>
      <c r="N89" s="99"/>
      <c r="O89" s="271"/>
      <c r="P89" s="268"/>
      <c r="Q89" s="269"/>
      <c r="R89" s="269"/>
      <c r="S89" s="269"/>
      <c r="T89" s="269"/>
      <c r="U89" s="269"/>
      <c r="V89" s="269"/>
      <c r="W89" s="269"/>
      <c r="X89" s="270"/>
      <c r="Y89" s="143"/>
    </row>
    <row r="90" spans="2:25" ht="15" customHeight="1" thickBot="1">
      <c r="B90" s="272"/>
      <c r="C90" s="273"/>
      <c r="D90" s="274"/>
      <c r="E90" s="274"/>
      <c r="F90" s="274"/>
      <c r="G90" s="274"/>
      <c r="H90" s="274"/>
      <c r="I90" s="274"/>
      <c r="J90" s="274"/>
      <c r="K90" s="275"/>
      <c r="L90" s="98"/>
      <c r="M90" s="159"/>
      <c r="N90" s="99"/>
      <c r="O90" s="272"/>
      <c r="P90" s="273"/>
      <c r="Q90" s="274"/>
      <c r="R90" s="274"/>
      <c r="S90" s="274"/>
      <c r="T90" s="274"/>
      <c r="U90" s="274"/>
      <c r="V90" s="274"/>
      <c r="W90" s="274"/>
      <c r="X90" s="275"/>
      <c r="Y90" s="143"/>
    </row>
    <row r="91" spans="2:25" ht="15" customHeight="1">
      <c r="B91" s="263" t="s">
        <v>163</v>
      </c>
      <c r="C91" s="276">
        <f>VLOOKUP(B49,'1ここに記入'!$A$13:$M$246,5)</f>
        <v>0</v>
      </c>
      <c r="D91" s="279" t="str">
        <f>VLOOKUP(B49,'1ここに記入'!$A$13:$M$246,6)</f>
        <v>　</v>
      </c>
      <c r="E91" s="282" t="s">
        <v>164</v>
      </c>
      <c r="F91" s="276">
        <f>VLOOKUP(B49,'1ここに記入'!$A$13:$M$246,8)</f>
        <v>0</v>
      </c>
      <c r="G91" s="285" t="e">
        <f>VLOOKUP(F86,'1ここに記入'!$A$13:$M$246,2)</f>
        <v>#N/A</v>
      </c>
      <c r="H91" s="285" t="e">
        <f>VLOOKUP(G86,'1ここに記入'!$A$13:$M$246,2)</f>
        <v>#N/A</v>
      </c>
      <c r="I91" s="285" t="e">
        <f>VLOOKUP(H86,'1ここに記入'!$A$13:$M$246,2)</f>
        <v>#N/A</v>
      </c>
      <c r="J91" s="285" t="e">
        <f>VLOOKUP(I86,'1ここに記入'!$A$13:$M$246,2)</f>
        <v>#N/A</v>
      </c>
      <c r="K91" s="279" t="e">
        <f>VLOOKUP(J86,'1ここに記入'!$A$13:$M$246,2)</f>
        <v>#N/A</v>
      </c>
      <c r="L91" s="102"/>
      <c r="M91" s="162"/>
      <c r="N91" s="103"/>
      <c r="O91" s="263" t="s">
        <v>163</v>
      </c>
      <c r="P91" s="276">
        <f>VLOOKUP(O49,'1ここに記入'!$A$13:$M$246,5)</f>
        <v>0</v>
      </c>
      <c r="Q91" s="279" t="str">
        <f>VLOOKUP(O49,'1ここに記入'!$A$13:$M$246,6)</f>
        <v>　</v>
      </c>
      <c r="R91" s="282" t="s">
        <v>164</v>
      </c>
      <c r="S91" s="276">
        <f>VLOOKUP(O49,'1ここに記入'!$A$13:$M$246,8)</f>
        <v>0</v>
      </c>
      <c r="T91" s="285" t="e">
        <f>VLOOKUP(S86,'1ここに記入'!$A$13:$M$246,2)</f>
        <v>#N/A</v>
      </c>
      <c r="U91" s="285" t="e">
        <f>VLOOKUP(T86,'1ここに記入'!$A$13:$M$246,2)</f>
        <v>#N/A</v>
      </c>
      <c r="V91" s="285" t="e">
        <f>VLOOKUP(U86,'1ここに記入'!$A$13:$M$246,2)</f>
        <v>#N/A</v>
      </c>
      <c r="W91" s="285" t="e">
        <f>VLOOKUP(V86,'1ここに記入'!$A$13:$M$246,2)</f>
        <v>#N/A</v>
      </c>
      <c r="X91" s="279" t="e">
        <f>VLOOKUP(W86,'1ここに記入'!$A$13:$M$246,2)</f>
        <v>#N/A</v>
      </c>
      <c r="Y91" s="143"/>
    </row>
    <row r="92" spans="2:25" ht="15" customHeight="1">
      <c r="B92" s="264"/>
      <c r="C92" s="277"/>
      <c r="D92" s="280"/>
      <c r="E92" s="283"/>
      <c r="F92" s="277"/>
      <c r="G92" s="286"/>
      <c r="H92" s="286"/>
      <c r="I92" s="286"/>
      <c r="J92" s="286"/>
      <c r="K92" s="280"/>
      <c r="L92" s="102"/>
      <c r="M92" s="162"/>
      <c r="N92" s="103"/>
      <c r="O92" s="264"/>
      <c r="P92" s="277"/>
      <c r="Q92" s="280"/>
      <c r="R92" s="283"/>
      <c r="S92" s="277"/>
      <c r="T92" s="286"/>
      <c r="U92" s="286"/>
      <c r="V92" s="286"/>
      <c r="W92" s="286"/>
      <c r="X92" s="280"/>
      <c r="Y92" s="143"/>
    </row>
    <row r="93" spans="2:25" ht="15" customHeight="1" thickBot="1">
      <c r="B93" s="288"/>
      <c r="C93" s="278"/>
      <c r="D93" s="281"/>
      <c r="E93" s="284"/>
      <c r="F93" s="278"/>
      <c r="G93" s="287"/>
      <c r="H93" s="287"/>
      <c r="I93" s="287"/>
      <c r="J93" s="287"/>
      <c r="K93" s="281"/>
      <c r="L93" s="102"/>
      <c r="M93" s="162"/>
      <c r="N93" s="103"/>
      <c r="O93" s="288"/>
      <c r="P93" s="278"/>
      <c r="Q93" s="281"/>
      <c r="R93" s="284"/>
      <c r="S93" s="278"/>
      <c r="T93" s="287"/>
      <c r="U93" s="287"/>
      <c r="V93" s="287"/>
      <c r="W93" s="287"/>
      <c r="X93" s="281"/>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20"/>
      <c r="E95" s="320"/>
      <c r="F95" s="320"/>
      <c r="G95" s="320"/>
      <c r="H95" s="320"/>
      <c r="I95" s="320"/>
      <c r="J95" s="320"/>
      <c r="K95" s="320"/>
      <c r="L95" s="104"/>
      <c r="M95" s="157"/>
      <c r="N95" s="104"/>
      <c r="O95" s="117" t="s">
        <v>213</v>
      </c>
      <c r="P95" s="325" t="str">
        <f>'1ここに記入'!$B$3&amp;"滋賀県教育美術展出品票"</f>
        <v>第72回滋賀県教育美術展出品票</v>
      </c>
      <c r="Q95" s="320"/>
      <c r="R95" s="320"/>
      <c r="S95" s="320"/>
      <c r="T95" s="320"/>
      <c r="U95" s="320"/>
      <c r="V95" s="320"/>
      <c r="W95" s="320"/>
      <c r="X95" s="320"/>
    </row>
    <row r="96" spans="2:25" ht="15" customHeight="1">
      <c r="B96" s="327">
        <v>65</v>
      </c>
      <c r="C96" s="325"/>
      <c r="D96" s="320"/>
      <c r="E96" s="320"/>
      <c r="F96" s="320"/>
      <c r="G96" s="320"/>
      <c r="H96" s="320"/>
      <c r="I96" s="320"/>
      <c r="J96" s="320"/>
      <c r="K96" s="320"/>
      <c r="L96" s="104"/>
      <c r="M96" s="157"/>
      <c r="N96" s="104"/>
      <c r="O96" s="327">
        <v>66</v>
      </c>
      <c r="P96" s="325"/>
      <c r="Q96" s="320"/>
      <c r="R96" s="320"/>
      <c r="S96" s="320"/>
      <c r="T96" s="320"/>
      <c r="U96" s="320"/>
      <c r="V96" s="320"/>
      <c r="W96" s="320"/>
      <c r="X96" s="320"/>
    </row>
    <row r="97" spans="2:24" ht="15" customHeight="1" thickBot="1">
      <c r="B97" s="328"/>
      <c r="C97" s="325"/>
      <c r="D97" s="320"/>
      <c r="E97" s="320"/>
      <c r="F97" s="320"/>
      <c r="G97" s="320"/>
      <c r="H97" s="326"/>
      <c r="I97" s="326"/>
      <c r="J97" s="326"/>
      <c r="K97" s="326"/>
      <c r="L97" s="104"/>
      <c r="M97" s="157"/>
      <c r="N97" s="104"/>
      <c r="O97" s="328"/>
      <c r="P97" s="325"/>
      <c r="Q97" s="320"/>
      <c r="R97" s="320"/>
      <c r="S97" s="320"/>
      <c r="T97" s="320"/>
      <c r="U97" s="326"/>
      <c r="V97" s="326"/>
      <c r="W97" s="326"/>
      <c r="X97" s="326"/>
    </row>
    <row r="98" spans="2:24" ht="15" customHeight="1" thickTop="1" thickBot="1">
      <c r="B98" s="144" t="s">
        <v>157</v>
      </c>
      <c r="C98" s="289">
        <f>VLOOKUP(B96,'1ここに記入'!$A$13:$M$246,2)</f>
        <v>0</v>
      </c>
      <c r="D98" s="289">
        <f>VLOOKUP(B96,'1ここに記入'!$A$13:$M$246,3)</f>
        <v>0</v>
      </c>
      <c r="E98" s="289">
        <f>VLOOKUP(B96,'1ここに記入'!$A$13:$M$246,4)</f>
        <v>0</v>
      </c>
      <c r="F98" s="289">
        <f>VLOOKUP(B96,'1ここに記入'!$A$13:$M$246,5)</f>
        <v>0</v>
      </c>
      <c r="G98" s="289" t="str">
        <f>VLOOKUP(B96,'1ここに記入'!$A$13:$M$246,13)</f>
        <v>00</v>
      </c>
      <c r="H98" s="290" t="e">
        <f>'1ここに記入'!$H$10</f>
        <v>#N/A</v>
      </c>
      <c r="I98" s="291"/>
      <c r="J98" s="291"/>
      <c r="K98" s="292" t="s">
        <v>158</v>
      </c>
      <c r="L98" s="118"/>
      <c r="M98" s="158"/>
      <c r="N98" s="32"/>
      <c r="O98" s="144" t="s">
        <v>157</v>
      </c>
      <c r="P98" s="289">
        <f>VLOOKUP(O96,'1ここに記入'!$A$13:$M$246,2)</f>
        <v>0</v>
      </c>
      <c r="Q98" s="289">
        <f>VLOOKUP(O96,'1ここに記入'!$A$13:$M$246,3)</f>
        <v>0</v>
      </c>
      <c r="R98" s="289">
        <f>VLOOKUP(O96,'1ここに記入'!$A$13:$M$246,4)</f>
        <v>0</v>
      </c>
      <c r="S98" s="289">
        <f>VLOOKUP(O96,'1ここに記入'!$A$13:$M$246,5)</f>
        <v>0</v>
      </c>
      <c r="T98" s="289" t="str">
        <f>VLOOKUP(O96,'1ここに記入'!$A$13:$M$246,13)</f>
        <v>00</v>
      </c>
      <c r="U98" s="290" t="e">
        <f>'1ここに記入'!$H$10</f>
        <v>#N/A</v>
      </c>
      <c r="V98" s="291"/>
      <c r="W98" s="291"/>
      <c r="X98" s="292" t="s">
        <v>158</v>
      </c>
    </row>
    <row r="99" spans="2:24" ht="15" customHeight="1" thickTop="1" thickBot="1">
      <c r="B99" s="145"/>
      <c r="C99" s="289"/>
      <c r="D99" s="289"/>
      <c r="E99" s="289"/>
      <c r="F99" s="289"/>
      <c r="G99" s="289"/>
      <c r="H99" s="290"/>
      <c r="I99" s="291"/>
      <c r="J99" s="291"/>
      <c r="K99" s="292"/>
      <c r="L99" s="118"/>
      <c r="M99" s="158"/>
      <c r="N99" s="32"/>
      <c r="O99" s="145"/>
      <c r="P99" s="289"/>
      <c r="Q99" s="289"/>
      <c r="R99" s="289"/>
      <c r="S99" s="289"/>
      <c r="T99" s="289"/>
      <c r="U99" s="290"/>
      <c r="V99" s="291"/>
      <c r="W99" s="291"/>
      <c r="X99" s="292"/>
    </row>
    <row r="100" spans="2:24" ht="15" customHeight="1" thickTop="1" thickBot="1">
      <c r="B100" s="146" t="s">
        <v>159</v>
      </c>
      <c r="C100" s="289"/>
      <c r="D100" s="289"/>
      <c r="E100" s="289"/>
      <c r="F100" s="289"/>
      <c r="G100" s="289"/>
      <c r="H100" s="290"/>
      <c r="I100" s="291"/>
      <c r="J100" s="291"/>
      <c r="K100" s="292"/>
      <c r="L100" s="118"/>
      <c r="M100" s="158"/>
      <c r="N100" s="32"/>
      <c r="O100" s="146" t="s">
        <v>159</v>
      </c>
      <c r="P100" s="289"/>
      <c r="Q100" s="289"/>
      <c r="R100" s="289"/>
      <c r="S100" s="289"/>
      <c r="T100" s="289"/>
      <c r="U100" s="290"/>
      <c r="V100" s="291"/>
      <c r="W100" s="291"/>
      <c r="X100" s="292"/>
    </row>
    <row r="101" spans="2:24" ht="15" customHeight="1" thickTop="1">
      <c r="B101" s="264" t="s">
        <v>160</v>
      </c>
      <c r="C101" s="277" t="e">
        <f>'1ここに記入'!$G$10</f>
        <v>#N/A</v>
      </c>
      <c r="D101" s="286"/>
      <c r="E101" s="280"/>
      <c r="F101" s="264" t="s">
        <v>161</v>
      </c>
      <c r="G101" s="296" t="e">
        <f>'1ここに記入'!$I$10</f>
        <v>#N/A</v>
      </c>
      <c r="H101" s="297"/>
      <c r="I101" s="297"/>
      <c r="J101" s="297"/>
      <c r="K101" s="298"/>
      <c r="L101" s="100"/>
      <c r="M101" s="159"/>
      <c r="N101" s="99"/>
      <c r="O101" s="264" t="s">
        <v>160</v>
      </c>
      <c r="P101" s="277" t="e">
        <f>'1ここに記入'!$G$10</f>
        <v>#N/A</v>
      </c>
      <c r="Q101" s="286"/>
      <c r="R101" s="280"/>
      <c r="S101" s="264" t="s">
        <v>161</v>
      </c>
      <c r="T101" s="296" t="e">
        <f>'1ここに記入'!$I$10</f>
        <v>#N/A</v>
      </c>
      <c r="U101" s="297"/>
      <c r="V101" s="297"/>
      <c r="W101" s="297"/>
      <c r="X101" s="298"/>
    </row>
    <row r="102" spans="2:24" ht="15" customHeight="1">
      <c r="B102" s="264"/>
      <c r="C102" s="277"/>
      <c r="D102" s="286"/>
      <c r="E102" s="280"/>
      <c r="F102" s="264"/>
      <c r="G102" s="296"/>
      <c r="H102" s="297"/>
      <c r="I102" s="297"/>
      <c r="J102" s="297"/>
      <c r="K102" s="298"/>
      <c r="L102" s="101"/>
      <c r="M102" s="159"/>
      <c r="N102" s="99"/>
      <c r="O102" s="264"/>
      <c r="P102" s="277"/>
      <c r="Q102" s="286"/>
      <c r="R102" s="280"/>
      <c r="S102" s="264"/>
      <c r="T102" s="296"/>
      <c r="U102" s="297"/>
      <c r="V102" s="297"/>
      <c r="W102" s="297"/>
      <c r="X102" s="298"/>
    </row>
    <row r="103" spans="2:24" ht="15" customHeight="1">
      <c r="B103" s="264"/>
      <c r="C103" s="277"/>
      <c r="D103" s="286"/>
      <c r="E103" s="280"/>
      <c r="F103" s="264"/>
      <c r="G103" s="296"/>
      <c r="H103" s="297"/>
      <c r="I103" s="297"/>
      <c r="J103" s="297"/>
      <c r="K103" s="298"/>
      <c r="L103" s="101"/>
      <c r="M103" s="159"/>
      <c r="N103" s="99"/>
      <c r="O103" s="264"/>
      <c r="P103" s="277"/>
      <c r="Q103" s="286"/>
      <c r="R103" s="280"/>
      <c r="S103" s="264"/>
      <c r="T103" s="296"/>
      <c r="U103" s="297"/>
      <c r="V103" s="297"/>
      <c r="W103" s="297"/>
      <c r="X103" s="298"/>
    </row>
    <row r="104" spans="2:24" ht="15" customHeight="1" thickBot="1">
      <c r="B104" s="288"/>
      <c r="C104" s="278"/>
      <c r="D104" s="287"/>
      <c r="E104" s="281"/>
      <c r="F104" s="288"/>
      <c r="G104" s="299"/>
      <c r="H104" s="300"/>
      <c r="I104" s="300"/>
      <c r="J104" s="300"/>
      <c r="K104" s="301"/>
      <c r="L104" s="101"/>
      <c r="M104" s="159"/>
      <c r="N104" s="99"/>
      <c r="O104" s="288"/>
      <c r="P104" s="278"/>
      <c r="Q104" s="287"/>
      <c r="R104" s="281"/>
      <c r="S104" s="288"/>
      <c r="T104" s="299"/>
      <c r="U104" s="300"/>
      <c r="V104" s="300"/>
      <c r="W104" s="300"/>
      <c r="X104" s="301"/>
    </row>
    <row r="105" spans="2:24" ht="15" customHeight="1">
      <c r="B105" s="263" t="s">
        <v>162</v>
      </c>
      <c r="C105" s="265">
        <f>VLOOKUP(B96,'1ここに記入'!$A$13:$M$246,10)</f>
        <v>0</v>
      </c>
      <c r="D105" s="266"/>
      <c r="E105" s="266"/>
      <c r="F105" s="266"/>
      <c r="G105" s="266"/>
      <c r="H105" s="266"/>
      <c r="I105" s="267"/>
      <c r="J105" s="263" t="s">
        <v>203</v>
      </c>
      <c r="K105" s="321">
        <f>VLOOKUP(B96,'1ここに記入'!$A$13:$M$246,12)</f>
        <v>0</v>
      </c>
      <c r="L105" s="34"/>
      <c r="M105" s="160"/>
      <c r="N105" s="36"/>
      <c r="O105" s="263" t="s">
        <v>162</v>
      </c>
      <c r="P105" s="265">
        <f>VLOOKUP(O96,'1ここに記入'!$A$13:$M$246,10)</f>
        <v>0</v>
      </c>
      <c r="Q105" s="266"/>
      <c r="R105" s="266"/>
      <c r="S105" s="266"/>
      <c r="T105" s="266"/>
      <c r="U105" s="266"/>
      <c r="V105" s="267"/>
      <c r="W105" s="263" t="s">
        <v>203</v>
      </c>
      <c r="X105" s="321">
        <f>VLOOKUP(O96,'1ここに記入'!$A$13:$M$246,12)</f>
        <v>0</v>
      </c>
    </row>
    <row r="106" spans="2:24" ht="15" customHeight="1">
      <c r="B106" s="264"/>
      <c r="C106" s="268"/>
      <c r="D106" s="269"/>
      <c r="E106" s="269"/>
      <c r="F106" s="269"/>
      <c r="G106" s="269"/>
      <c r="H106" s="269"/>
      <c r="I106" s="270"/>
      <c r="J106" s="264"/>
      <c r="K106" s="322"/>
      <c r="L106" s="34"/>
      <c r="M106" s="160"/>
      <c r="N106" s="36"/>
      <c r="O106" s="264"/>
      <c r="P106" s="268"/>
      <c r="Q106" s="269"/>
      <c r="R106" s="269"/>
      <c r="S106" s="269"/>
      <c r="T106" s="269"/>
      <c r="U106" s="269"/>
      <c r="V106" s="270"/>
      <c r="W106" s="264"/>
      <c r="X106" s="322"/>
    </row>
    <row r="107" spans="2:24" ht="15" customHeight="1">
      <c r="B107" s="264"/>
      <c r="C107" s="268"/>
      <c r="D107" s="269"/>
      <c r="E107" s="269"/>
      <c r="F107" s="269"/>
      <c r="G107" s="269"/>
      <c r="H107" s="269"/>
      <c r="I107" s="270"/>
      <c r="J107" s="264"/>
      <c r="K107" s="322"/>
      <c r="L107" s="130"/>
      <c r="M107" s="161"/>
      <c r="N107" s="38"/>
      <c r="O107" s="264"/>
      <c r="P107" s="268"/>
      <c r="Q107" s="269"/>
      <c r="R107" s="269"/>
      <c r="S107" s="269"/>
      <c r="T107" s="269"/>
      <c r="U107" s="269"/>
      <c r="V107" s="270"/>
      <c r="W107" s="264"/>
      <c r="X107" s="322"/>
    </row>
    <row r="108" spans="2:24" ht="15" customHeight="1">
      <c r="B108" s="264"/>
      <c r="C108" s="268"/>
      <c r="D108" s="269"/>
      <c r="E108" s="269"/>
      <c r="F108" s="269"/>
      <c r="G108" s="269"/>
      <c r="H108" s="269"/>
      <c r="I108" s="270"/>
      <c r="J108" s="264"/>
      <c r="K108" s="322"/>
      <c r="L108" s="130"/>
      <c r="M108" s="161"/>
      <c r="N108" s="38"/>
      <c r="O108" s="264"/>
      <c r="P108" s="268"/>
      <c r="Q108" s="269"/>
      <c r="R108" s="269"/>
      <c r="S108" s="269"/>
      <c r="T108" s="269"/>
      <c r="U108" s="269"/>
      <c r="V108" s="270"/>
      <c r="W108" s="264"/>
      <c r="X108" s="322"/>
    </row>
    <row r="109" spans="2:24" ht="15" customHeight="1">
      <c r="B109" s="271" t="s">
        <v>1881</v>
      </c>
      <c r="C109" s="268">
        <f>VLOOKUP(B96,'1ここに記入'!$A$13:$M$246,11)</f>
        <v>0</v>
      </c>
      <c r="D109" s="269"/>
      <c r="E109" s="269"/>
      <c r="F109" s="269"/>
      <c r="G109" s="269"/>
      <c r="H109" s="269"/>
      <c r="I109" s="270"/>
      <c r="J109" s="264"/>
      <c r="K109" s="322"/>
      <c r="L109" s="130"/>
      <c r="M109" s="161"/>
      <c r="N109" s="38"/>
      <c r="O109" s="271" t="s">
        <v>1881</v>
      </c>
      <c r="P109" s="268">
        <f>VLOOKUP(O96,'1ここに記入'!$A$13:$M$246,11)</f>
        <v>0</v>
      </c>
      <c r="Q109" s="269"/>
      <c r="R109" s="269"/>
      <c r="S109" s="269"/>
      <c r="T109" s="269"/>
      <c r="U109" s="269"/>
      <c r="V109" s="270"/>
      <c r="W109" s="264"/>
      <c r="X109" s="322"/>
    </row>
    <row r="110" spans="2:24" ht="15" customHeight="1">
      <c r="B110" s="271"/>
      <c r="C110" s="268"/>
      <c r="D110" s="269"/>
      <c r="E110" s="269"/>
      <c r="F110" s="269"/>
      <c r="G110" s="269"/>
      <c r="H110" s="269"/>
      <c r="I110" s="270"/>
      <c r="J110" s="264"/>
      <c r="K110" s="322"/>
      <c r="L110" s="130"/>
      <c r="M110" s="161"/>
      <c r="N110" s="38"/>
      <c r="O110" s="271"/>
      <c r="P110" s="268"/>
      <c r="Q110" s="269"/>
      <c r="R110" s="269"/>
      <c r="S110" s="269"/>
      <c r="T110" s="269"/>
      <c r="U110" s="269"/>
      <c r="V110" s="270"/>
      <c r="W110" s="264"/>
      <c r="X110" s="322"/>
    </row>
    <row r="111" spans="2:24" ht="15" customHeight="1">
      <c r="B111" s="271"/>
      <c r="C111" s="268"/>
      <c r="D111" s="269"/>
      <c r="E111" s="269"/>
      <c r="F111" s="269"/>
      <c r="G111" s="269"/>
      <c r="H111" s="269"/>
      <c r="I111" s="270"/>
      <c r="J111" s="264"/>
      <c r="K111" s="322"/>
      <c r="L111" s="130"/>
      <c r="M111" s="161"/>
      <c r="N111" s="38"/>
      <c r="O111" s="271"/>
      <c r="P111" s="268"/>
      <c r="Q111" s="269"/>
      <c r="R111" s="269"/>
      <c r="S111" s="269"/>
      <c r="T111" s="269"/>
      <c r="U111" s="269"/>
      <c r="V111" s="270"/>
      <c r="W111" s="264"/>
      <c r="X111" s="322"/>
    </row>
    <row r="112" spans="2:24" ht="15" customHeight="1" thickBot="1">
      <c r="B112" s="272"/>
      <c r="C112" s="273"/>
      <c r="D112" s="274"/>
      <c r="E112" s="274"/>
      <c r="F112" s="274"/>
      <c r="G112" s="274"/>
      <c r="H112" s="274"/>
      <c r="I112" s="275"/>
      <c r="J112" s="288"/>
      <c r="K112" s="323"/>
      <c r="L112" s="130"/>
      <c r="M112" s="161"/>
      <c r="N112" s="38"/>
      <c r="O112" s="272"/>
      <c r="P112" s="273"/>
      <c r="Q112" s="274"/>
      <c r="R112" s="274"/>
      <c r="S112" s="274"/>
      <c r="T112" s="274"/>
      <c r="U112" s="274"/>
      <c r="V112" s="275"/>
      <c r="W112" s="288"/>
      <c r="X112" s="323"/>
    </row>
    <row r="113" spans="2:24" ht="15" customHeight="1">
      <c r="B113" s="263" t="s">
        <v>163</v>
      </c>
      <c r="C113" s="276">
        <f>VLOOKUP(B96,'1ここに記入'!$A$13:$M$246,5)</f>
        <v>0</v>
      </c>
      <c r="D113" s="279" t="str">
        <f>VLOOKUP(B96,'1ここに記入'!$A$13:$M$246,6)</f>
        <v>　</v>
      </c>
      <c r="E113" s="282" t="s">
        <v>164</v>
      </c>
      <c r="F113" s="276">
        <f>VLOOKUP(B96,'1ここに記入'!$A$13:$M$246,8)</f>
        <v>0</v>
      </c>
      <c r="G113" s="285" t="e">
        <f>VLOOKUP(F107,'1ここに記入'!$A$13:$M$246,2)</f>
        <v>#N/A</v>
      </c>
      <c r="H113" s="285" t="e">
        <f>VLOOKUP(G107,'1ここに記入'!$A$13:$M$246,2)</f>
        <v>#N/A</v>
      </c>
      <c r="I113" s="285" t="e">
        <f>VLOOKUP(H107,'1ここに記入'!$A$13:$M$246,2)</f>
        <v>#N/A</v>
      </c>
      <c r="J113" s="285" t="e">
        <f>VLOOKUP(I107,'1ここに記入'!$A$13:$M$246,2)</f>
        <v>#N/A</v>
      </c>
      <c r="K113" s="279" t="e">
        <f>VLOOKUP(J107,'1ここに記入'!$A$13:$M$246,2)</f>
        <v>#N/A</v>
      </c>
      <c r="L113" s="98"/>
      <c r="M113" s="159"/>
      <c r="N113" s="99"/>
      <c r="O113" s="263" t="s">
        <v>163</v>
      </c>
      <c r="P113" s="276">
        <f>VLOOKUP(O96,'1ここに記入'!$A$13:$M$246,5)</f>
        <v>0</v>
      </c>
      <c r="Q113" s="279" t="str">
        <f>VLOOKUP(O96,'1ここに記入'!$A$13:$M$246,6)</f>
        <v>　</v>
      </c>
      <c r="R113" s="282" t="s">
        <v>164</v>
      </c>
      <c r="S113" s="276">
        <f>VLOOKUP(O96,'1ここに記入'!$A$13:$M$246,8)</f>
        <v>0</v>
      </c>
      <c r="T113" s="285" t="e">
        <f>VLOOKUP(S107,'1ここに記入'!$A$13:$M$246,2)</f>
        <v>#N/A</v>
      </c>
      <c r="U113" s="285" t="e">
        <f>VLOOKUP(T107,'1ここに記入'!$A$13:$M$246,2)</f>
        <v>#N/A</v>
      </c>
      <c r="V113" s="285" t="e">
        <f>VLOOKUP(U107,'1ここに記入'!$A$13:$M$246,2)</f>
        <v>#N/A</v>
      </c>
      <c r="W113" s="285" t="e">
        <f>VLOOKUP(V107,'1ここに記入'!$A$13:$M$246,2)</f>
        <v>#N/A</v>
      </c>
      <c r="X113" s="279" t="e">
        <f>VLOOKUP(W107,'1ここに記入'!$A$13:$M$246,2)</f>
        <v>#N/A</v>
      </c>
    </row>
    <row r="114" spans="2:24" ht="15" customHeight="1">
      <c r="B114" s="264"/>
      <c r="C114" s="277"/>
      <c r="D114" s="280"/>
      <c r="E114" s="283"/>
      <c r="F114" s="277"/>
      <c r="G114" s="286"/>
      <c r="H114" s="286"/>
      <c r="I114" s="286"/>
      <c r="J114" s="286"/>
      <c r="K114" s="280"/>
      <c r="L114" s="98"/>
      <c r="M114" s="159"/>
      <c r="N114" s="99"/>
      <c r="O114" s="264"/>
      <c r="P114" s="277"/>
      <c r="Q114" s="280"/>
      <c r="R114" s="283"/>
      <c r="S114" s="277"/>
      <c r="T114" s="286"/>
      <c r="U114" s="286"/>
      <c r="V114" s="286"/>
      <c r="W114" s="286"/>
      <c r="X114" s="280"/>
    </row>
    <row r="115" spans="2:24" ht="15" customHeight="1">
      <c r="B115" s="264"/>
      <c r="C115" s="277"/>
      <c r="D115" s="280"/>
      <c r="E115" s="283"/>
      <c r="F115" s="277"/>
      <c r="G115" s="286"/>
      <c r="H115" s="286"/>
      <c r="I115" s="286"/>
      <c r="J115" s="286"/>
      <c r="K115" s="280"/>
      <c r="L115" s="98"/>
      <c r="M115" s="159"/>
      <c r="N115" s="99"/>
      <c r="O115" s="264"/>
      <c r="P115" s="277"/>
      <c r="Q115" s="280"/>
      <c r="R115" s="283"/>
      <c r="S115" s="277"/>
      <c r="T115" s="286"/>
      <c r="U115" s="286"/>
      <c r="V115" s="286"/>
      <c r="W115" s="286"/>
      <c r="X115" s="280"/>
    </row>
    <row r="116" spans="2:24" ht="15" customHeight="1" thickBot="1">
      <c r="B116" s="288"/>
      <c r="C116" s="278"/>
      <c r="D116" s="281"/>
      <c r="E116" s="284"/>
      <c r="F116" s="278"/>
      <c r="G116" s="287"/>
      <c r="H116" s="286"/>
      <c r="I116" s="286"/>
      <c r="J116" s="286"/>
      <c r="K116" s="280"/>
      <c r="L116" s="98"/>
      <c r="M116" s="159"/>
      <c r="N116" s="99"/>
      <c r="O116" s="288"/>
      <c r="P116" s="278"/>
      <c r="Q116" s="281"/>
      <c r="R116" s="284"/>
      <c r="S116" s="278"/>
      <c r="T116" s="287"/>
      <c r="U116" s="286"/>
      <c r="V116" s="286"/>
      <c r="W116" s="286"/>
      <c r="X116" s="280"/>
    </row>
    <row r="117" spans="2:24" ht="15" customHeight="1" thickTop="1">
      <c r="B117" s="263" t="s">
        <v>165</v>
      </c>
      <c r="C117" s="293">
        <f>VLOOKUP(B96,'1ここに記入'!$A$13:$M$246,9)</f>
        <v>0</v>
      </c>
      <c r="D117" s="294" t="e">
        <f>VLOOKUP(C115,'1ここに記入'!$A$13:$M$246,2)</f>
        <v>#N/A</v>
      </c>
      <c r="E117" s="294" t="e">
        <f>VLOOKUP(D115,'1ここに記入'!$A$13:$M$246,2)</f>
        <v>#N/A</v>
      </c>
      <c r="F117" s="294" t="e">
        <f>VLOOKUP(E115,'1ここに記入'!$A$13:$M$246,2)</f>
        <v>#N/A</v>
      </c>
      <c r="G117" s="302" t="e">
        <f>VLOOKUP(F115,'1ここに記入'!$A$13:$M$246,2)</f>
        <v>#N/A</v>
      </c>
      <c r="H117" s="305" t="s">
        <v>167</v>
      </c>
      <c r="I117" s="308">
        <f>'1ここに記入'!$G$9</f>
        <v>0</v>
      </c>
      <c r="J117" s="309"/>
      <c r="K117" s="310"/>
      <c r="L117" s="102"/>
      <c r="M117" s="162"/>
      <c r="N117" s="103"/>
      <c r="O117" s="263" t="s">
        <v>165</v>
      </c>
      <c r="P117" s="293">
        <f>VLOOKUP(O96,'1ここに記入'!$A$13:$M$246,9)</f>
        <v>0</v>
      </c>
      <c r="Q117" s="294" t="e">
        <f>VLOOKUP(P115,'1ここに記入'!$A$13:$M$246,2)</f>
        <v>#N/A</v>
      </c>
      <c r="R117" s="294" t="e">
        <f>VLOOKUP(Q115,'1ここに記入'!$A$13:$M$246,2)</f>
        <v>#N/A</v>
      </c>
      <c r="S117" s="294" t="e">
        <f>VLOOKUP(R115,'1ここに記入'!$A$13:$M$246,2)</f>
        <v>#N/A</v>
      </c>
      <c r="T117" s="302" t="e">
        <f>VLOOKUP(S115,'1ここに記入'!$A$13:$M$246,2)</f>
        <v>#N/A</v>
      </c>
      <c r="U117" s="305" t="s">
        <v>167</v>
      </c>
      <c r="V117" s="308">
        <f>'1ここに記入'!$G$9</f>
        <v>0</v>
      </c>
      <c r="W117" s="309"/>
      <c r="X117" s="310"/>
    </row>
    <row r="118" spans="2:24" ht="15" customHeight="1">
      <c r="B118" s="264"/>
      <c r="C118" s="296"/>
      <c r="D118" s="297"/>
      <c r="E118" s="297"/>
      <c r="F118" s="297"/>
      <c r="G118" s="303"/>
      <c r="H118" s="306"/>
      <c r="I118" s="311"/>
      <c r="J118" s="312"/>
      <c r="K118" s="313"/>
      <c r="L118" s="102"/>
      <c r="M118" s="162"/>
      <c r="N118" s="103"/>
      <c r="O118" s="264"/>
      <c r="P118" s="296"/>
      <c r="Q118" s="297"/>
      <c r="R118" s="297"/>
      <c r="S118" s="297"/>
      <c r="T118" s="303"/>
      <c r="U118" s="306"/>
      <c r="V118" s="311"/>
      <c r="W118" s="312"/>
      <c r="X118" s="313"/>
    </row>
    <row r="119" spans="2:24" ht="15" customHeight="1" thickBot="1">
      <c r="B119" s="288"/>
      <c r="C119" s="299"/>
      <c r="D119" s="300"/>
      <c r="E119" s="300"/>
      <c r="F119" s="300"/>
      <c r="G119" s="304"/>
      <c r="H119" s="306"/>
      <c r="I119" s="311"/>
      <c r="J119" s="312"/>
      <c r="K119" s="313"/>
      <c r="L119" s="102"/>
      <c r="M119" s="162"/>
      <c r="N119" s="103"/>
      <c r="O119" s="288"/>
      <c r="P119" s="299"/>
      <c r="Q119" s="300"/>
      <c r="R119" s="300"/>
      <c r="S119" s="300"/>
      <c r="T119" s="304"/>
      <c r="U119" s="306"/>
      <c r="V119" s="311"/>
      <c r="W119" s="312"/>
      <c r="X119" s="313"/>
    </row>
    <row r="120" spans="2:24" ht="15" customHeight="1" thickBot="1">
      <c r="B120" s="317" t="s">
        <v>166</v>
      </c>
      <c r="C120" s="317"/>
      <c r="D120" s="317"/>
      <c r="E120" s="317"/>
      <c r="F120" s="317"/>
      <c r="G120" s="318"/>
      <c r="H120" s="307"/>
      <c r="I120" s="314"/>
      <c r="J120" s="315"/>
      <c r="K120" s="316"/>
      <c r="L120" s="102"/>
      <c r="M120" s="163"/>
      <c r="N120" s="41"/>
      <c r="O120" s="317" t="s">
        <v>166</v>
      </c>
      <c r="P120" s="317"/>
      <c r="Q120" s="317"/>
      <c r="R120" s="317"/>
      <c r="S120" s="317"/>
      <c r="T120" s="318"/>
      <c r="U120" s="307"/>
      <c r="V120" s="314"/>
      <c r="W120" s="315"/>
      <c r="X120" s="316"/>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324" t="s">
        <v>1982</v>
      </c>
      <c r="C123" s="324"/>
      <c r="D123" s="324"/>
      <c r="E123" s="324"/>
      <c r="F123" s="324"/>
      <c r="G123" s="324"/>
      <c r="H123" s="324"/>
      <c r="I123" s="324"/>
      <c r="J123" s="324"/>
      <c r="K123" s="324"/>
      <c r="L123" s="156"/>
      <c r="M123" s="164"/>
      <c r="N123" s="156"/>
      <c r="O123" s="324" t="s">
        <v>1982</v>
      </c>
      <c r="P123" s="324"/>
      <c r="Q123" s="324"/>
      <c r="R123" s="324"/>
      <c r="S123" s="324"/>
      <c r="T123" s="324"/>
      <c r="U123" s="324"/>
      <c r="V123" s="324"/>
      <c r="W123" s="324"/>
      <c r="X123" s="324"/>
    </row>
    <row r="124" spans="2:24" ht="15" customHeight="1">
      <c r="B124" s="132"/>
      <c r="C124" s="319" t="str">
        <f>'1ここに記入'!$B$3&amp;"県教美展　特選確認票"</f>
        <v>第72回県教美展　特選確認票</v>
      </c>
      <c r="D124" s="319"/>
      <c r="E124" s="319"/>
      <c r="F124" s="319"/>
      <c r="G124" s="319"/>
      <c r="H124" s="319"/>
      <c r="I124" s="319"/>
      <c r="J124" s="319"/>
      <c r="K124" s="319"/>
      <c r="L124" s="104"/>
      <c r="M124" s="157"/>
      <c r="N124" s="104"/>
      <c r="O124" s="132"/>
      <c r="P124" s="319" t="str">
        <f>'1ここに記入'!$B$3&amp;"県教美展　特選確認票"</f>
        <v>第72回県教美展　特選確認票</v>
      </c>
      <c r="Q124" s="319"/>
      <c r="R124" s="319"/>
      <c r="S124" s="319"/>
      <c r="T124" s="319"/>
      <c r="U124" s="319"/>
      <c r="V124" s="319"/>
      <c r="W124" s="319"/>
      <c r="X124" s="319"/>
    </row>
    <row r="125" spans="2:24" ht="15" customHeight="1" thickBot="1">
      <c r="B125" s="165"/>
      <c r="C125" s="320"/>
      <c r="D125" s="320"/>
      <c r="E125" s="320"/>
      <c r="F125" s="320"/>
      <c r="G125" s="320"/>
      <c r="H125" s="320"/>
      <c r="I125" s="320"/>
      <c r="J125" s="320"/>
      <c r="K125" s="320"/>
      <c r="L125" s="104"/>
      <c r="M125" s="157"/>
      <c r="N125" s="104"/>
      <c r="O125" s="165"/>
      <c r="P125" s="320"/>
      <c r="Q125" s="320"/>
      <c r="R125" s="320"/>
      <c r="S125" s="320"/>
      <c r="T125" s="320"/>
      <c r="U125" s="320"/>
      <c r="V125" s="320"/>
      <c r="W125" s="320"/>
      <c r="X125" s="320"/>
    </row>
    <row r="126" spans="2:24" ht="15" customHeight="1" thickTop="1" thickBot="1">
      <c r="B126" s="144" t="s">
        <v>157</v>
      </c>
      <c r="C126" s="289">
        <f>VLOOKUP(B96,'1ここに記入'!$A$13:$M$246,2)</f>
        <v>0</v>
      </c>
      <c r="D126" s="289">
        <f>VLOOKUP(B96,'1ここに記入'!$A$13:$M$246,3)</f>
        <v>0</v>
      </c>
      <c r="E126" s="289">
        <f>VLOOKUP(B96,'1ここに記入'!$A$13:$M$246,4)</f>
        <v>0</v>
      </c>
      <c r="F126" s="289">
        <f>VLOOKUP(B96,'1ここに記入'!$A$13:$M$246,5)</f>
        <v>0</v>
      </c>
      <c r="G126" s="289" t="str">
        <f>VLOOKUP(B96,'1ここに記入'!$A$13:$M$246,13)</f>
        <v>00</v>
      </c>
      <c r="H126" s="290" t="e">
        <f>'1ここに記入'!$H$10</f>
        <v>#N/A</v>
      </c>
      <c r="I126" s="291"/>
      <c r="J126" s="291"/>
      <c r="K126" s="292" t="s">
        <v>158</v>
      </c>
      <c r="L126" s="104"/>
      <c r="M126" s="157"/>
      <c r="N126" s="104"/>
      <c r="O126" s="144" t="s">
        <v>157</v>
      </c>
      <c r="P126" s="289">
        <f>VLOOKUP(O96,'1ここに記入'!$A$13:$M$246,2)</f>
        <v>0</v>
      </c>
      <c r="Q126" s="289">
        <f>VLOOKUP(O96,'1ここに記入'!$A$13:$M$246,3)</f>
        <v>0</v>
      </c>
      <c r="R126" s="289">
        <f>VLOOKUP(O96,'1ここに記入'!$A$13:$M$246,4)</f>
        <v>0</v>
      </c>
      <c r="S126" s="289">
        <f>VLOOKUP(O96,'1ここに記入'!$A$13:$M$246,5)</f>
        <v>0</v>
      </c>
      <c r="T126" s="289" t="str">
        <f>VLOOKUP(O96,'1ここに記入'!$A$13:$M$246,13)</f>
        <v>00</v>
      </c>
      <c r="U126" s="290" t="e">
        <f>'1ここに記入'!$H$10</f>
        <v>#N/A</v>
      </c>
      <c r="V126" s="291"/>
      <c r="W126" s="291"/>
      <c r="X126" s="292" t="s">
        <v>158</v>
      </c>
    </row>
    <row r="127" spans="2:24" ht="15" customHeight="1" thickTop="1" thickBot="1">
      <c r="B127" s="145"/>
      <c r="C127" s="289"/>
      <c r="D127" s="289"/>
      <c r="E127" s="289"/>
      <c r="F127" s="289"/>
      <c r="G127" s="289"/>
      <c r="H127" s="290"/>
      <c r="I127" s="291"/>
      <c r="J127" s="291"/>
      <c r="K127" s="292"/>
      <c r="L127" s="104"/>
      <c r="M127" s="157"/>
      <c r="N127" s="104"/>
      <c r="O127" s="145"/>
      <c r="P127" s="289"/>
      <c r="Q127" s="289"/>
      <c r="R127" s="289"/>
      <c r="S127" s="289"/>
      <c r="T127" s="289"/>
      <c r="U127" s="290"/>
      <c r="V127" s="291"/>
      <c r="W127" s="291"/>
      <c r="X127" s="292"/>
    </row>
    <row r="128" spans="2:24" ht="15" customHeight="1" thickTop="1" thickBot="1">
      <c r="B128" s="146" t="s">
        <v>159</v>
      </c>
      <c r="C128" s="289"/>
      <c r="D128" s="289"/>
      <c r="E128" s="289"/>
      <c r="F128" s="289"/>
      <c r="G128" s="289"/>
      <c r="H128" s="290"/>
      <c r="I128" s="291"/>
      <c r="J128" s="291"/>
      <c r="K128" s="292"/>
      <c r="L128" s="104"/>
      <c r="M128" s="157"/>
      <c r="N128" s="104"/>
      <c r="O128" s="146" t="s">
        <v>159</v>
      </c>
      <c r="P128" s="289"/>
      <c r="Q128" s="289"/>
      <c r="R128" s="289"/>
      <c r="S128" s="289"/>
      <c r="T128" s="289"/>
      <c r="U128" s="290"/>
      <c r="V128" s="291"/>
      <c r="W128" s="291"/>
      <c r="X128" s="292"/>
    </row>
    <row r="129" spans="2:25" ht="15" customHeight="1" thickTop="1">
      <c r="B129" s="263" t="s">
        <v>160</v>
      </c>
      <c r="C129" s="276" t="e">
        <f>'1ここに記入'!$G$10</f>
        <v>#N/A</v>
      </c>
      <c r="D129" s="285"/>
      <c r="E129" s="279"/>
      <c r="F129" s="263" t="s">
        <v>161</v>
      </c>
      <c r="G129" s="293" t="e">
        <f>'1ここに記入'!$I$10</f>
        <v>#N/A</v>
      </c>
      <c r="H129" s="294"/>
      <c r="I129" s="294"/>
      <c r="J129" s="294"/>
      <c r="K129" s="295"/>
      <c r="L129" s="100"/>
      <c r="M129" s="159"/>
      <c r="N129" s="99"/>
      <c r="O129" s="263" t="s">
        <v>160</v>
      </c>
      <c r="P129" s="276" t="e">
        <f>'1ここに記入'!$G$10</f>
        <v>#N/A</v>
      </c>
      <c r="Q129" s="285"/>
      <c r="R129" s="279"/>
      <c r="S129" s="263" t="s">
        <v>161</v>
      </c>
      <c r="T129" s="293" t="e">
        <f>'1ここに記入'!$I$10</f>
        <v>#N/A</v>
      </c>
      <c r="U129" s="294"/>
      <c r="V129" s="294"/>
      <c r="W129" s="294"/>
      <c r="X129" s="295"/>
      <c r="Y129" s="143"/>
    </row>
    <row r="130" spans="2:25" ht="15" customHeight="1">
      <c r="B130" s="264"/>
      <c r="C130" s="277"/>
      <c r="D130" s="286"/>
      <c r="E130" s="280"/>
      <c r="F130" s="264"/>
      <c r="G130" s="296"/>
      <c r="H130" s="297"/>
      <c r="I130" s="297"/>
      <c r="J130" s="297"/>
      <c r="K130" s="298"/>
      <c r="L130" s="101"/>
      <c r="M130" s="159"/>
      <c r="N130" s="99"/>
      <c r="O130" s="264"/>
      <c r="P130" s="277"/>
      <c r="Q130" s="286"/>
      <c r="R130" s="280"/>
      <c r="S130" s="264"/>
      <c r="T130" s="296"/>
      <c r="U130" s="297"/>
      <c r="V130" s="297"/>
      <c r="W130" s="297"/>
      <c r="X130" s="298"/>
      <c r="Y130" s="143"/>
    </row>
    <row r="131" spans="2:25" ht="15" customHeight="1" thickBot="1">
      <c r="B131" s="288"/>
      <c r="C131" s="278"/>
      <c r="D131" s="287"/>
      <c r="E131" s="281"/>
      <c r="F131" s="288"/>
      <c r="G131" s="299"/>
      <c r="H131" s="300"/>
      <c r="I131" s="300"/>
      <c r="J131" s="300"/>
      <c r="K131" s="301"/>
      <c r="L131" s="101"/>
      <c r="M131" s="159"/>
      <c r="N131" s="99"/>
      <c r="O131" s="288"/>
      <c r="P131" s="278"/>
      <c r="Q131" s="287"/>
      <c r="R131" s="281"/>
      <c r="S131" s="288"/>
      <c r="T131" s="299"/>
      <c r="U131" s="300"/>
      <c r="V131" s="300"/>
      <c r="W131" s="300"/>
      <c r="X131" s="301"/>
      <c r="Y131" s="143"/>
    </row>
    <row r="132" spans="2:25" ht="15" customHeight="1">
      <c r="B132" s="263" t="s">
        <v>162</v>
      </c>
      <c r="C132" s="265">
        <f>VLOOKUP(B96,'1ここに記入'!$A$13:$M$246,10)</f>
        <v>0</v>
      </c>
      <c r="D132" s="266"/>
      <c r="E132" s="266"/>
      <c r="F132" s="266"/>
      <c r="G132" s="266"/>
      <c r="H132" s="266"/>
      <c r="I132" s="266"/>
      <c r="J132" s="266"/>
      <c r="K132" s="267"/>
      <c r="L132" s="34"/>
      <c r="M132" s="160"/>
      <c r="N132" s="36"/>
      <c r="O132" s="263" t="s">
        <v>162</v>
      </c>
      <c r="P132" s="265">
        <f>VLOOKUP(O96,'1ここに記入'!$A$13:$M$246,10)</f>
        <v>0</v>
      </c>
      <c r="Q132" s="266"/>
      <c r="R132" s="266"/>
      <c r="S132" s="266"/>
      <c r="T132" s="266"/>
      <c r="U132" s="266"/>
      <c r="V132" s="266"/>
      <c r="W132" s="266"/>
      <c r="X132" s="267"/>
      <c r="Y132" s="143"/>
    </row>
    <row r="133" spans="2:25" ht="15" customHeight="1">
      <c r="B133" s="264"/>
      <c r="C133" s="268"/>
      <c r="D133" s="269"/>
      <c r="E133" s="269"/>
      <c r="F133" s="269"/>
      <c r="G133" s="269"/>
      <c r="H133" s="269"/>
      <c r="I133" s="269"/>
      <c r="J133" s="269"/>
      <c r="K133" s="270"/>
      <c r="L133" s="130"/>
      <c r="M133" s="161"/>
      <c r="N133" s="38"/>
      <c r="O133" s="264"/>
      <c r="P133" s="268"/>
      <c r="Q133" s="269"/>
      <c r="R133" s="269"/>
      <c r="S133" s="269"/>
      <c r="T133" s="269"/>
      <c r="U133" s="269"/>
      <c r="V133" s="269"/>
      <c r="W133" s="269"/>
      <c r="X133" s="270"/>
      <c r="Y133" s="143"/>
    </row>
    <row r="134" spans="2:25" ht="15" customHeight="1">
      <c r="B134" s="264"/>
      <c r="C134" s="268"/>
      <c r="D134" s="269"/>
      <c r="E134" s="269"/>
      <c r="F134" s="269"/>
      <c r="G134" s="269"/>
      <c r="H134" s="269"/>
      <c r="I134" s="269"/>
      <c r="J134" s="269"/>
      <c r="K134" s="270"/>
      <c r="L134" s="130"/>
      <c r="M134" s="161"/>
      <c r="N134" s="38"/>
      <c r="O134" s="264"/>
      <c r="P134" s="268"/>
      <c r="Q134" s="269"/>
      <c r="R134" s="269"/>
      <c r="S134" s="269"/>
      <c r="T134" s="269"/>
      <c r="U134" s="269"/>
      <c r="V134" s="269"/>
      <c r="W134" s="269"/>
      <c r="X134" s="270"/>
      <c r="Y134" s="143"/>
    </row>
    <row r="135" spans="2:25" ht="15" customHeight="1">
      <c r="B135" s="271" t="s">
        <v>1881</v>
      </c>
      <c r="C135" s="268">
        <f>VLOOKUP(B96,'1ここに記入'!$A$13:$M$246,11)</f>
        <v>0</v>
      </c>
      <c r="D135" s="269"/>
      <c r="E135" s="269"/>
      <c r="F135" s="269"/>
      <c r="G135" s="269"/>
      <c r="H135" s="269"/>
      <c r="I135" s="269"/>
      <c r="J135" s="269"/>
      <c r="K135" s="270"/>
      <c r="L135" s="98"/>
      <c r="M135" s="159"/>
      <c r="N135" s="99"/>
      <c r="O135" s="271" t="s">
        <v>1881</v>
      </c>
      <c r="P135" s="268">
        <f>VLOOKUP(O96,'1ここに記入'!$A$13:$M$246,11)</f>
        <v>0</v>
      </c>
      <c r="Q135" s="269"/>
      <c r="R135" s="269"/>
      <c r="S135" s="269"/>
      <c r="T135" s="269"/>
      <c r="U135" s="269"/>
      <c r="V135" s="269"/>
      <c r="W135" s="269"/>
      <c r="X135" s="270"/>
      <c r="Y135" s="143"/>
    </row>
    <row r="136" spans="2:25" ht="15" customHeight="1">
      <c r="B136" s="271"/>
      <c r="C136" s="268"/>
      <c r="D136" s="269"/>
      <c r="E136" s="269"/>
      <c r="F136" s="269"/>
      <c r="G136" s="269"/>
      <c r="H136" s="269"/>
      <c r="I136" s="269"/>
      <c r="J136" s="269"/>
      <c r="K136" s="270"/>
      <c r="L136" s="98"/>
      <c r="M136" s="159"/>
      <c r="N136" s="99"/>
      <c r="O136" s="271"/>
      <c r="P136" s="268"/>
      <c r="Q136" s="269"/>
      <c r="R136" s="269"/>
      <c r="S136" s="269"/>
      <c r="T136" s="269"/>
      <c r="U136" s="269"/>
      <c r="V136" s="269"/>
      <c r="W136" s="269"/>
      <c r="X136" s="270"/>
      <c r="Y136" s="143"/>
    </row>
    <row r="137" spans="2:25" ht="15" customHeight="1" thickBot="1">
      <c r="B137" s="272"/>
      <c r="C137" s="273"/>
      <c r="D137" s="274"/>
      <c r="E137" s="274"/>
      <c r="F137" s="274"/>
      <c r="G137" s="274"/>
      <c r="H137" s="274"/>
      <c r="I137" s="274"/>
      <c r="J137" s="274"/>
      <c r="K137" s="275"/>
      <c r="L137" s="98"/>
      <c r="M137" s="159"/>
      <c r="N137" s="99"/>
      <c r="O137" s="272"/>
      <c r="P137" s="273"/>
      <c r="Q137" s="274"/>
      <c r="R137" s="274"/>
      <c r="S137" s="274"/>
      <c r="T137" s="274"/>
      <c r="U137" s="274"/>
      <c r="V137" s="274"/>
      <c r="W137" s="274"/>
      <c r="X137" s="275"/>
      <c r="Y137" s="143"/>
    </row>
    <row r="138" spans="2:25" ht="15" customHeight="1">
      <c r="B138" s="263" t="s">
        <v>163</v>
      </c>
      <c r="C138" s="276">
        <f>VLOOKUP(B96,'1ここに記入'!$A$13:$M$246,5)</f>
        <v>0</v>
      </c>
      <c r="D138" s="279" t="str">
        <f>VLOOKUP(B96,'1ここに記入'!$A$13:$M$246,6)</f>
        <v>　</v>
      </c>
      <c r="E138" s="282" t="s">
        <v>164</v>
      </c>
      <c r="F138" s="276">
        <f>VLOOKUP(B96,'1ここに記入'!$A$13:$M$246,8)</f>
        <v>0</v>
      </c>
      <c r="G138" s="285" t="e">
        <f>VLOOKUP(F133,'1ここに記入'!$A$13:$M$246,2)</f>
        <v>#N/A</v>
      </c>
      <c r="H138" s="285" t="e">
        <f>VLOOKUP(G133,'1ここに記入'!$A$13:$M$246,2)</f>
        <v>#N/A</v>
      </c>
      <c r="I138" s="285" t="e">
        <f>VLOOKUP(H133,'1ここに記入'!$A$13:$M$246,2)</f>
        <v>#N/A</v>
      </c>
      <c r="J138" s="285" t="e">
        <f>VLOOKUP(I133,'1ここに記入'!$A$13:$M$246,2)</f>
        <v>#N/A</v>
      </c>
      <c r="K138" s="279" t="e">
        <f>VLOOKUP(J133,'1ここに記入'!$A$13:$M$246,2)</f>
        <v>#N/A</v>
      </c>
      <c r="L138" s="102"/>
      <c r="M138" s="162"/>
      <c r="N138" s="103"/>
      <c r="O138" s="263" t="s">
        <v>163</v>
      </c>
      <c r="P138" s="276">
        <f>VLOOKUP(O96,'1ここに記入'!$A$13:$M$246,5)</f>
        <v>0</v>
      </c>
      <c r="Q138" s="279" t="str">
        <f>VLOOKUP(O96,'1ここに記入'!$A$13:$M$246,6)</f>
        <v>　</v>
      </c>
      <c r="R138" s="282" t="s">
        <v>164</v>
      </c>
      <c r="S138" s="276">
        <f>VLOOKUP(O96,'1ここに記入'!$A$13:$M$246,8)</f>
        <v>0</v>
      </c>
      <c r="T138" s="285" t="e">
        <f>VLOOKUP(S133,'1ここに記入'!$A$13:$M$246,2)</f>
        <v>#N/A</v>
      </c>
      <c r="U138" s="285" t="e">
        <f>VLOOKUP(T133,'1ここに記入'!$A$13:$M$246,2)</f>
        <v>#N/A</v>
      </c>
      <c r="V138" s="285" t="e">
        <f>VLOOKUP(U133,'1ここに記入'!$A$13:$M$246,2)</f>
        <v>#N/A</v>
      </c>
      <c r="W138" s="285" t="e">
        <f>VLOOKUP(V133,'1ここに記入'!$A$13:$M$246,2)</f>
        <v>#N/A</v>
      </c>
      <c r="X138" s="279" t="e">
        <f>VLOOKUP(W133,'1ここに記入'!$A$13:$M$246,2)</f>
        <v>#N/A</v>
      </c>
      <c r="Y138" s="143"/>
    </row>
    <row r="139" spans="2:25" ht="15" customHeight="1">
      <c r="B139" s="264"/>
      <c r="C139" s="277"/>
      <c r="D139" s="280"/>
      <c r="E139" s="283"/>
      <c r="F139" s="277"/>
      <c r="G139" s="286"/>
      <c r="H139" s="286"/>
      <c r="I139" s="286"/>
      <c r="J139" s="286"/>
      <c r="K139" s="280"/>
      <c r="L139" s="102"/>
      <c r="M139" s="162"/>
      <c r="N139" s="103"/>
      <c r="O139" s="264"/>
      <c r="P139" s="277"/>
      <c r="Q139" s="280"/>
      <c r="R139" s="283"/>
      <c r="S139" s="277"/>
      <c r="T139" s="286"/>
      <c r="U139" s="286"/>
      <c r="V139" s="286"/>
      <c r="W139" s="286"/>
      <c r="X139" s="280"/>
      <c r="Y139" s="143"/>
    </row>
    <row r="140" spans="2:25" ht="15" customHeight="1" thickBot="1">
      <c r="B140" s="288"/>
      <c r="C140" s="278"/>
      <c r="D140" s="281"/>
      <c r="E140" s="284"/>
      <c r="F140" s="278"/>
      <c r="G140" s="287"/>
      <c r="H140" s="287"/>
      <c r="I140" s="287"/>
      <c r="J140" s="287"/>
      <c r="K140" s="281"/>
      <c r="L140" s="102"/>
      <c r="M140" s="162"/>
      <c r="N140" s="103"/>
      <c r="O140" s="288"/>
      <c r="P140" s="278"/>
      <c r="Q140" s="281"/>
      <c r="R140" s="284"/>
      <c r="S140" s="278"/>
      <c r="T140" s="287"/>
      <c r="U140" s="287"/>
      <c r="V140" s="287"/>
      <c r="W140" s="287"/>
      <c r="X140" s="281"/>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20"/>
      <c r="E142" s="320"/>
      <c r="F142" s="320"/>
      <c r="G142" s="320"/>
      <c r="H142" s="320"/>
      <c r="I142" s="320"/>
      <c r="J142" s="320"/>
      <c r="K142" s="320"/>
      <c r="L142" s="104"/>
      <c r="M142" s="157"/>
      <c r="N142" s="104"/>
      <c r="O142" s="117" t="s">
        <v>213</v>
      </c>
      <c r="P142" s="325" t="str">
        <f>'1ここに記入'!$B$3&amp;"滋賀県教育美術展出品票"</f>
        <v>第72回滋賀県教育美術展出品票</v>
      </c>
      <c r="Q142" s="320"/>
      <c r="R142" s="320"/>
      <c r="S142" s="320"/>
      <c r="T142" s="320"/>
      <c r="U142" s="320"/>
      <c r="V142" s="320"/>
      <c r="W142" s="320"/>
      <c r="X142" s="320"/>
    </row>
    <row r="143" spans="2:25" ht="15" customHeight="1">
      <c r="B143" s="327">
        <v>67</v>
      </c>
      <c r="C143" s="325"/>
      <c r="D143" s="320"/>
      <c r="E143" s="320"/>
      <c r="F143" s="320"/>
      <c r="G143" s="320"/>
      <c r="H143" s="320"/>
      <c r="I143" s="320"/>
      <c r="J143" s="320"/>
      <c r="K143" s="320"/>
      <c r="L143" s="104"/>
      <c r="M143" s="157"/>
      <c r="N143" s="104"/>
      <c r="O143" s="327">
        <v>68</v>
      </c>
      <c r="P143" s="325"/>
      <c r="Q143" s="320"/>
      <c r="R143" s="320"/>
      <c r="S143" s="320"/>
      <c r="T143" s="320"/>
      <c r="U143" s="320"/>
      <c r="V143" s="320"/>
      <c r="W143" s="320"/>
      <c r="X143" s="320"/>
    </row>
    <row r="144" spans="2:25" ht="15" customHeight="1" thickBot="1">
      <c r="B144" s="328"/>
      <c r="C144" s="325"/>
      <c r="D144" s="320"/>
      <c r="E144" s="320"/>
      <c r="F144" s="320"/>
      <c r="G144" s="320"/>
      <c r="H144" s="326"/>
      <c r="I144" s="326"/>
      <c r="J144" s="326"/>
      <c r="K144" s="326"/>
      <c r="L144" s="104"/>
      <c r="M144" s="157"/>
      <c r="N144" s="104"/>
      <c r="O144" s="328"/>
      <c r="P144" s="325"/>
      <c r="Q144" s="320"/>
      <c r="R144" s="320"/>
      <c r="S144" s="320"/>
      <c r="T144" s="320"/>
      <c r="U144" s="326"/>
      <c r="V144" s="326"/>
      <c r="W144" s="326"/>
      <c r="X144" s="326"/>
    </row>
    <row r="145" spans="2:24" ht="15" customHeight="1" thickTop="1" thickBot="1">
      <c r="B145" s="144" t="s">
        <v>157</v>
      </c>
      <c r="C145" s="289">
        <f>VLOOKUP(B143,'1ここに記入'!$A$13:$M$246,2)</f>
        <v>0</v>
      </c>
      <c r="D145" s="289">
        <f>VLOOKUP(B143,'1ここに記入'!$A$13:$M$246,3)</f>
        <v>0</v>
      </c>
      <c r="E145" s="289">
        <f>VLOOKUP(B143,'1ここに記入'!$A$13:$M$246,4)</f>
        <v>0</v>
      </c>
      <c r="F145" s="289">
        <f>VLOOKUP(B143,'1ここに記入'!$A$13:$M$246,5)</f>
        <v>0</v>
      </c>
      <c r="G145" s="289" t="str">
        <f>VLOOKUP(B143,'1ここに記入'!$A$13:$M$246,13)</f>
        <v>00</v>
      </c>
      <c r="H145" s="290" t="e">
        <f>'1ここに記入'!$H$10</f>
        <v>#N/A</v>
      </c>
      <c r="I145" s="291"/>
      <c r="J145" s="291"/>
      <c r="K145" s="292" t="s">
        <v>158</v>
      </c>
      <c r="L145" s="118"/>
      <c r="M145" s="158"/>
      <c r="N145" s="32"/>
      <c r="O145" s="144" t="s">
        <v>157</v>
      </c>
      <c r="P145" s="289">
        <f>VLOOKUP(O143,'1ここに記入'!$A$13:$M$246,2)</f>
        <v>0</v>
      </c>
      <c r="Q145" s="289">
        <f>VLOOKUP(O143,'1ここに記入'!$A$13:$M$246,3)</f>
        <v>0</v>
      </c>
      <c r="R145" s="289">
        <f>VLOOKUP(O143,'1ここに記入'!$A$13:$M$246,4)</f>
        <v>0</v>
      </c>
      <c r="S145" s="289">
        <f>VLOOKUP(O143,'1ここに記入'!$A$13:$M$246,5)</f>
        <v>0</v>
      </c>
      <c r="T145" s="289" t="str">
        <f>VLOOKUP(O143,'1ここに記入'!$A$13:$M$246,13)</f>
        <v>00</v>
      </c>
      <c r="U145" s="290" t="e">
        <f>'1ここに記入'!$H$10</f>
        <v>#N/A</v>
      </c>
      <c r="V145" s="291"/>
      <c r="W145" s="291"/>
      <c r="X145" s="292" t="s">
        <v>158</v>
      </c>
    </row>
    <row r="146" spans="2:24" ht="15" customHeight="1" thickTop="1" thickBot="1">
      <c r="B146" s="145"/>
      <c r="C146" s="289"/>
      <c r="D146" s="289"/>
      <c r="E146" s="289"/>
      <c r="F146" s="289"/>
      <c r="G146" s="289"/>
      <c r="H146" s="290"/>
      <c r="I146" s="291"/>
      <c r="J146" s="291"/>
      <c r="K146" s="292"/>
      <c r="L146" s="118"/>
      <c r="M146" s="158"/>
      <c r="N146" s="32"/>
      <c r="O146" s="145"/>
      <c r="P146" s="289"/>
      <c r="Q146" s="289"/>
      <c r="R146" s="289"/>
      <c r="S146" s="289"/>
      <c r="T146" s="289"/>
      <c r="U146" s="290"/>
      <c r="V146" s="291"/>
      <c r="W146" s="291"/>
      <c r="X146" s="292"/>
    </row>
    <row r="147" spans="2:24" ht="15" customHeight="1" thickTop="1" thickBot="1">
      <c r="B147" s="146" t="s">
        <v>159</v>
      </c>
      <c r="C147" s="289"/>
      <c r="D147" s="289"/>
      <c r="E147" s="289"/>
      <c r="F147" s="289"/>
      <c r="G147" s="289"/>
      <c r="H147" s="290"/>
      <c r="I147" s="291"/>
      <c r="J147" s="291"/>
      <c r="K147" s="292"/>
      <c r="L147" s="118"/>
      <c r="M147" s="158"/>
      <c r="N147" s="32"/>
      <c r="O147" s="146" t="s">
        <v>159</v>
      </c>
      <c r="P147" s="289"/>
      <c r="Q147" s="289"/>
      <c r="R147" s="289"/>
      <c r="S147" s="289"/>
      <c r="T147" s="289"/>
      <c r="U147" s="290"/>
      <c r="V147" s="291"/>
      <c r="W147" s="291"/>
      <c r="X147" s="292"/>
    </row>
    <row r="148" spans="2:24" ht="15" customHeight="1" thickTop="1">
      <c r="B148" s="264" t="s">
        <v>160</v>
      </c>
      <c r="C148" s="277" t="e">
        <f>'1ここに記入'!$G$10</f>
        <v>#N/A</v>
      </c>
      <c r="D148" s="286"/>
      <c r="E148" s="280"/>
      <c r="F148" s="264" t="s">
        <v>161</v>
      </c>
      <c r="G148" s="296" t="e">
        <f>'1ここに記入'!$I$10</f>
        <v>#N/A</v>
      </c>
      <c r="H148" s="297"/>
      <c r="I148" s="297"/>
      <c r="J148" s="297"/>
      <c r="K148" s="298"/>
      <c r="L148" s="100"/>
      <c r="M148" s="159"/>
      <c r="N148" s="99"/>
      <c r="O148" s="264" t="s">
        <v>160</v>
      </c>
      <c r="P148" s="277" t="e">
        <f>'1ここに記入'!$G$10</f>
        <v>#N/A</v>
      </c>
      <c r="Q148" s="286"/>
      <c r="R148" s="280"/>
      <c r="S148" s="264" t="s">
        <v>161</v>
      </c>
      <c r="T148" s="296" t="e">
        <f>'1ここに記入'!$I$10</f>
        <v>#N/A</v>
      </c>
      <c r="U148" s="297"/>
      <c r="V148" s="297"/>
      <c r="W148" s="297"/>
      <c r="X148" s="298"/>
    </row>
    <row r="149" spans="2:24" ht="15" customHeight="1">
      <c r="B149" s="264"/>
      <c r="C149" s="277"/>
      <c r="D149" s="286"/>
      <c r="E149" s="280"/>
      <c r="F149" s="264"/>
      <c r="G149" s="296"/>
      <c r="H149" s="297"/>
      <c r="I149" s="297"/>
      <c r="J149" s="297"/>
      <c r="K149" s="298"/>
      <c r="L149" s="101"/>
      <c r="M149" s="159"/>
      <c r="N149" s="99"/>
      <c r="O149" s="264"/>
      <c r="P149" s="277"/>
      <c r="Q149" s="286"/>
      <c r="R149" s="280"/>
      <c r="S149" s="264"/>
      <c r="T149" s="296"/>
      <c r="U149" s="297"/>
      <c r="V149" s="297"/>
      <c r="W149" s="297"/>
      <c r="X149" s="298"/>
    </row>
    <row r="150" spans="2:24" ht="15" customHeight="1">
      <c r="B150" s="264"/>
      <c r="C150" s="277"/>
      <c r="D150" s="286"/>
      <c r="E150" s="280"/>
      <c r="F150" s="264"/>
      <c r="G150" s="296"/>
      <c r="H150" s="297"/>
      <c r="I150" s="297"/>
      <c r="J150" s="297"/>
      <c r="K150" s="298"/>
      <c r="L150" s="101"/>
      <c r="M150" s="159"/>
      <c r="N150" s="99"/>
      <c r="O150" s="264"/>
      <c r="P150" s="277"/>
      <c r="Q150" s="286"/>
      <c r="R150" s="280"/>
      <c r="S150" s="264"/>
      <c r="T150" s="296"/>
      <c r="U150" s="297"/>
      <c r="V150" s="297"/>
      <c r="W150" s="297"/>
      <c r="X150" s="298"/>
    </row>
    <row r="151" spans="2:24" ht="15" customHeight="1" thickBot="1">
      <c r="B151" s="288"/>
      <c r="C151" s="278"/>
      <c r="D151" s="287"/>
      <c r="E151" s="281"/>
      <c r="F151" s="288"/>
      <c r="G151" s="299"/>
      <c r="H151" s="300"/>
      <c r="I151" s="300"/>
      <c r="J151" s="300"/>
      <c r="K151" s="301"/>
      <c r="L151" s="101"/>
      <c r="M151" s="159"/>
      <c r="N151" s="99"/>
      <c r="O151" s="288"/>
      <c r="P151" s="278"/>
      <c r="Q151" s="287"/>
      <c r="R151" s="281"/>
      <c r="S151" s="288"/>
      <c r="T151" s="299"/>
      <c r="U151" s="300"/>
      <c r="V151" s="300"/>
      <c r="W151" s="300"/>
      <c r="X151" s="301"/>
    </row>
    <row r="152" spans="2:24" ht="15" customHeight="1">
      <c r="B152" s="263" t="s">
        <v>162</v>
      </c>
      <c r="C152" s="265">
        <f>VLOOKUP(B143,'1ここに記入'!$A$13:$M$246,10)</f>
        <v>0</v>
      </c>
      <c r="D152" s="266"/>
      <c r="E152" s="266"/>
      <c r="F152" s="266"/>
      <c r="G152" s="266"/>
      <c r="H152" s="266"/>
      <c r="I152" s="267"/>
      <c r="J152" s="263" t="s">
        <v>203</v>
      </c>
      <c r="K152" s="321">
        <f>VLOOKUP(B143,'1ここに記入'!$A$13:$M$246,12)</f>
        <v>0</v>
      </c>
      <c r="L152" s="34"/>
      <c r="M152" s="160"/>
      <c r="N152" s="36"/>
      <c r="O152" s="263" t="s">
        <v>162</v>
      </c>
      <c r="P152" s="265">
        <f>VLOOKUP(O143,'1ここに記入'!$A$13:$M$246,10)</f>
        <v>0</v>
      </c>
      <c r="Q152" s="266"/>
      <c r="R152" s="266"/>
      <c r="S152" s="266"/>
      <c r="T152" s="266"/>
      <c r="U152" s="266"/>
      <c r="V152" s="267"/>
      <c r="W152" s="263" t="s">
        <v>203</v>
      </c>
      <c r="X152" s="321">
        <f>VLOOKUP(O143,'1ここに記入'!$A$13:$M$246,12)</f>
        <v>0</v>
      </c>
    </row>
    <row r="153" spans="2:24" ht="15" customHeight="1">
      <c r="B153" s="264"/>
      <c r="C153" s="268"/>
      <c r="D153" s="269"/>
      <c r="E153" s="269"/>
      <c r="F153" s="269"/>
      <c r="G153" s="269"/>
      <c r="H153" s="269"/>
      <c r="I153" s="270"/>
      <c r="J153" s="264"/>
      <c r="K153" s="322"/>
      <c r="L153" s="34"/>
      <c r="M153" s="160"/>
      <c r="N153" s="36"/>
      <c r="O153" s="264"/>
      <c r="P153" s="268"/>
      <c r="Q153" s="269"/>
      <c r="R153" s="269"/>
      <c r="S153" s="269"/>
      <c r="T153" s="269"/>
      <c r="U153" s="269"/>
      <c r="V153" s="270"/>
      <c r="W153" s="264"/>
      <c r="X153" s="322"/>
    </row>
    <row r="154" spans="2:24" ht="15" customHeight="1">
      <c r="B154" s="264"/>
      <c r="C154" s="268"/>
      <c r="D154" s="269"/>
      <c r="E154" s="269"/>
      <c r="F154" s="269"/>
      <c r="G154" s="269"/>
      <c r="H154" s="269"/>
      <c r="I154" s="270"/>
      <c r="J154" s="264"/>
      <c r="K154" s="322"/>
      <c r="L154" s="130"/>
      <c r="M154" s="161"/>
      <c r="N154" s="38"/>
      <c r="O154" s="264"/>
      <c r="P154" s="268"/>
      <c r="Q154" s="269"/>
      <c r="R154" s="269"/>
      <c r="S154" s="269"/>
      <c r="T154" s="269"/>
      <c r="U154" s="269"/>
      <c r="V154" s="270"/>
      <c r="W154" s="264"/>
      <c r="X154" s="322"/>
    </row>
    <row r="155" spans="2:24" ht="15" customHeight="1">
      <c r="B155" s="264"/>
      <c r="C155" s="268"/>
      <c r="D155" s="269"/>
      <c r="E155" s="269"/>
      <c r="F155" s="269"/>
      <c r="G155" s="269"/>
      <c r="H155" s="269"/>
      <c r="I155" s="270"/>
      <c r="J155" s="264"/>
      <c r="K155" s="322"/>
      <c r="L155" s="130"/>
      <c r="M155" s="161"/>
      <c r="N155" s="38"/>
      <c r="O155" s="264"/>
      <c r="P155" s="268"/>
      <c r="Q155" s="269"/>
      <c r="R155" s="269"/>
      <c r="S155" s="269"/>
      <c r="T155" s="269"/>
      <c r="U155" s="269"/>
      <c r="V155" s="270"/>
      <c r="W155" s="264"/>
      <c r="X155" s="322"/>
    </row>
    <row r="156" spans="2:24" ht="15" customHeight="1">
      <c r="B156" s="271" t="s">
        <v>1881</v>
      </c>
      <c r="C156" s="268">
        <f>VLOOKUP(B143,'1ここに記入'!$A$13:$M$246,11)</f>
        <v>0</v>
      </c>
      <c r="D156" s="269"/>
      <c r="E156" s="269"/>
      <c r="F156" s="269"/>
      <c r="G156" s="269"/>
      <c r="H156" s="269"/>
      <c r="I156" s="270"/>
      <c r="J156" s="264"/>
      <c r="K156" s="322"/>
      <c r="L156" s="130"/>
      <c r="M156" s="161"/>
      <c r="N156" s="38"/>
      <c r="O156" s="271" t="s">
        <v>1881</v>
      </c>
      <c r="P156" s="268">
        <f>VLOOKUP(O143,'1ここに記入'!$A$13:$M$246,11)</f>
        <v>0</v>
      </c>
      <c r="Q156" s="269"/>
      <c r="R156" s="269"/>
      <c r="S156" s="269"/>
      <c r="T156" s="269"/>
      <c r="U156" s="269"/>
      <c r="V156" s="270"/>
      <c r="W156" s="264"/>
      <c r="X156" s="322"/>
    </row>
    <row r="157" spans="2:24" ht="15" customHeight="1">
      <c r="B157" s="271"/>
      <c r="C157" s="268"/>
      <c r="D157" s="269"/>
      <c r="E157" s="269"/>
      <c r="F157" s="269"/>
      <c r="G157" s="269"/>
      <c r="H157" s="269"/>
      <c r="I157" s="270"/>
      <c r="J157" s="264"/>
      <c r="K157" s="322"/>
      <c r="L157" s="130"/>
      <c r="M157" s="161"/>
      <c r="N157" s="38"/>
      <c r="O157" s="271"/>
      <c r="P157" s="268"/>
      <c r="Q157" s="269"/>
      <c r="R157" s="269"/>
      <c r="S157" s="269"/>
      <c r="T157" s="269"/>
      <c r="U157" s="269"/>
      <c r="V157" s="270"/>
      <c r="W157" s="264"/>
      <c r="X157" s="322"/>
    </row>
    <row r="158" spans="2:24" ht="15" customHeight="1">
      <c r="B158" s="271"/>
      <c r="C158" s="268"/>
      <c r="D158" s="269"/>
      <c r="E158" s="269"/>
      <c r="F158" s="269"/>
      <c r="G158" s="269"/>
      <c r="H158" s="269"/>
      <c r="I158" s="270"/>
      <c r="J158" s="264"/>
      <c r="K158" s="322"/>
      <c r="L158" s="130"/>
      <c r="M158" s="161"/>
      <c r="N158" s="38"/>
      <c r="O158" s="271"/>
      <c r="P158" s="268"/>
      <c r="Q158" s="269"/>
      <c r="R158" s="269"/>
      <c r="S158" s="269"/>
      <c r="T158" s="269"/>
      <c r="U158" s="269"/>
      <c r="V158" s="270"/>
      <c r="W158" s="264"/>
      <c r="X158" s="322"/>
    </row>
    <row r="159" spans="2:24" ht="15" customHeight="1" thickBot="1">
      <c r="B159" s="272"/>
      <c r="C159" s="273"/>
      <c r="D159" s="274"/>
      <c r="E159" s="274"/>
      <c r="F159" s="274"/>
      <c r="G159" s="274"/>
      <c r="H159" s="274"/>
      <c r="I159" s="275"/>
      <c r="J159" s="288"/>
      <c r="K159" s="323"/>
      <c r="L159" s="130"/>
      <c r="M159" s="161"/>
      <c r="N159" s="38"/>
      <c r="O159" s="272"/>
      <c r="P159" s="273"/>
      <c r="Q159" s="274"/>
      <c r="R159" s="274"/>
      <c r="S159" s="274"/>
      <c r="T159" s="274"/>
      <c r="U159" s="274"/>
      <c r="V159" s="275"/>
      <c r="W159" s="288"/>
      <c r="X159" s="323"/>
    </row>
    <row r="160" spans="2:24" ht="15" customHeight="1">
      <c r="B160" s="263" t="s">
        <v>163</v>
      </c>
      <c r="C160" s="276">
        <f>VLOOKUP(B143,'1ここに記入'!$A$13:$M$246,5)</f>
        <v>0</v>
      </c>
      <c r="D160" s="279" t="str">
        <f>VLOOKUP(B143,'1ここに記入'!$A$13:$M$246,6)</f>
        <v>　</v>
      </c>
      <c r="E160" s="282" t="s">
        <v>164</v>
      </c>
      <c r="F160" s="276">
        <f>VLOOKUP(B143,'1ここに記入'!$A$13:$M$246,8)</f>
        <v>0</v>
      </c>
      <c r="G160" s="285" t="e">
        <f>VLOOKUP(F154,'1ここに記入'!$A$13:$M$246,2)</f>
        <v>#N/A</v>
      </c>
      <c r="H160" s="285" t="e">
        <f>VLOOKUP(G154,'1ここに記入'!$A$13:$M$246,2)</f>
        <v>#N/A</v>
      </c>
      <c r="I160" s="285" t="e">
        <f>VLOOKUP(H154,'1ここに記入'!$A$13:$M$246,2)</f>
        <v>#N/A</v>
      </c>
      <c r="J160" s="285" t="e">
        <f>VLOOKUP(I154,'1ここに記入'!$A$13:$M$246,2)</f>
        <v>#N/A</v>
      </c>
      <c r="K160" s="279" t="e">
        <f>VLOOKUP(J154,'1ここに記入'!$A$13:$M$246,2)</f>
        <v>#N/A</v>
      </c>
      <c r="L160" s="98"/>
      <c r="M160" s="159"/>
      <c r="N160" s="99"/>
      <c r="O160" s="263" t="s">
        <v>163</v>
      </c>
      <c r="P160" s="276">
        <f>VLOOKUP(O143,'1ここに記入'!$A$13:$M$246,5)</f>
        <v>0</v>
      </c>
      <c r="Q160" s="279" t="str">
        <f>VLOOKUP(O143,'1ここに記入'!$A$13:$M$246,6)</f>
        <v>　</v>
      </c>
      <c r="R160" s="282" t="s">
        <v>164</v>
      </c>
      <c r="S160" s="276">
        <f>VLOOKUP(O143,'1ここに記入'!$A$13:$M$246,8)</f>
        <v>0</v>
      </c>
      <c r="T160" s="285" t="e">
        <f>VLOOKUP(S154,'1ここに記入'!$A$13:$M$246,2)</f>
        <v>#N/A</v>
      </c>
      <c r="U160" s="285" t="e">
        <f>VLOOKUP(T154,'1ここに記入'!$A$13:$M$246,2)</f>
        <v>#N/A</v>
      </c>
      <c r="V160" s="285" t="e">
        <f>VLOOKUP(U154,'1ここに記入'!$A$13:$M$246,2)</f>
        <v>#N/A</v>
      </c>
      <c r="W160" s="285" t="e">
        <f>VLOOKUP(V154,'1ここに記入'!$A$13:$M$246,2)</f>
        <v>#N/A</v>
      </c>
      <c r="X160" s="279" t="e">
        <f>VLOOKUP(W154,'1ここに記入'!$A$13:$M$246,2)</f>
        <v>#N/A</v>
      </c>
    </row>
    <row r="161" spans="2:25" ht="15" customHeight="1">
      <c r="B161" s="264"/>
      <c r="C161" s="277"/>
      <c r="D161" s="280"/>
      <c r="E161" s="283"/>
      <c r="F161" s="277"/>
      <c r="G161" s="286"/>
      <c r="H161" s="286"/>
      <c r="I161" s="286"/>
      <c r="J161" s="286"/>
      <c r="K161" s="280"/>
      <c r="L161" s="98"/>
      <c r="M161" s="159"/>
      <c r="N161" s="99"/>
      <c r="O161" s="264"/>
      <c r="P161" s="277"/>
      <c r="Q161" s="280"/>
      <c r="R161" s="283"/>
      <c r="S161" s="277"/>
      <c r="T161" s="286"/>
      <c r="U161" s="286"/>
      <c r="V161" s="286"/>
      <c r="W161" s="286"/>
      <c r="X161" s="280"/>
    </row>
    <row r="162" spans="2:25" ht="15" customHeight="1">
      <c r="B162" s="264"/>
      <c r="C162" s="277"/>
      <c r="D162" s="280"/>
      <c r="E162" s="283"/>
      <c r="F162" s="277"/>
      <c r="G162" s="286"/>
      <c r="H162" s="286"/>
      <c r="I162" s="286"/>
      <c r="J162" s="286"/>
      <c r="K162" s="280"/>
      <c r="L162" s="98"/>
      <c r="M162" s="159"/>
      <c r="N162" s="99"/>
      <c r="O162" s="264"/>
      <c r="P162" s="277"/>
      <c r="Q162" s="280"/>
      <c r="R162" s="283"/>
      <c r="S162" s="277"/>
      <c r="T162" s="286"/>
      <c r="U162" s="286"/>
      <c r="V162" s="286"/>
      <c r="W162" s="286"/>
      <c r="X162" s="280"/>
    </row>
    <row r="163" spans="2:25" ht="15" customHeight="1" thickBot="1">
      <c r="B163" s="288"/>
      <c r="C163" s="278"/>
      <c r="D163" s="281"/>
      <c r="E163" s="284"/>
      <c r="F163" s="278"/>
      <c r="G163" s="287"/>
      <c r="H163" s="286"/>
      <c r="I163" s="286"/>
      <c r="J163" s="286"/>
      <c r="K163" s="280"/>
      <c r="L163" s="98"/>
      <c r="M163" s="159"/>
      <c r="N163" s="99"/>
      <c r="O163" s="288"/>
      <c r="P163" s="278"/>
      <c r="Q163" s="281"/>
      <c r="R163" s="284"/>
      <c r="S163" s="278"/>
      <c r="T163" s="287"/>
      <c r="U163" s="286"/>
      <c r="V163" s="286"/>
      <c r="W163" s="286"/>
      <c r="X163" s="280"/>
    </row>
    <row r="164" spans="2:25" ht="15" customHeight="1" thickTop="1">
      <c r="B164" s="263" t="s">
        <v>165</v>
      </c>
      <c r="C164" s="293">
        <f>VLOOKUP(B143,'1ここに記入'!$A$13:$M$246,9)</f>
        <v>0</v>
      </c>
      <c r="D164" s="294" t="e">
        <f>VLOOKUP(C162,'1ここに記入'!$A$13:$M$246,2)</f>
        <v>#N/A</v>
      </c>
      <c r="E164" s="294" t="e">
        <f>VLOOKUP(D162,'1ここに記入'!$A$13:$M$246,2)</f>
        <v>#N/A</v>
      </c>
      <c r="F164" s="294" t="e">
        <f>VLOOKUP(E162,'1ここに記入'!$A$13:$M$246,2)</f>
        <v>#N/A</v>
      </c>
      <c r="G164" s="302" t="e">
        <f>VLOOKUP(F162,'1ここに記入'!$A$13:$M$246,2)</f>
        <v>#N/A</v>
      </c>
      <c r="H164" s="305" t="s">
        <v>167</v>
      </c>
      <c r="I164" s="308">
        <f>'1ここに記入'!$G$9</f>
        <v>0</v>
      </c>
      <c r="J164" s="309"/>
      <c r="K164" s="310"/>
      <c r="L164" s="102"/>
      <c r="M164" s="162"/>
      <c r="N164" s="103"/>
      <c r="O164" s="263" t="s">
        <v>165</v>
      </c>
      <c r="P164" s="293">
        <f>VLOOKUP(O143,'1ここに記入'!$A$13:$M$246,9)</f>
        <v>0</v>
      </c>
      <c r="Q164" s="294" t="e">
        <f>VLOOKUP(P162,'1ここに記入'!$A$13:$M$246,2)</f>
        <v>#N/A</v>
      </c>
      <c r="R164" s="294" t="e">
        <f>VLOOKUP(Q162,'1ここに記入'!$A$13:$M$246,2)</f>
        <v>#N/A</v>
      </c>
      <c r="S164" s="294" t="e">
        <f>VLOOKUP(R162,'1ここに記入'!$A$13:$M$246,2)</f>
        <v>#N/A</v>
      </c>
      <c r="T164" s="302" t="e">
        <f>VLOOKUP(S162,'1ここに記入'!$A$13:$M$246,2)</f>
        <v>#N/A</v>
      </c>
      <c r="U164" s="305" t="s">
        <v>167</v>
      </c>
      <c r="V164" s="308">
        <f>'1ここに記入'!$G$9</f>
        <v>0</v>
      </c>
      <c r="W164" s="309"/>
      <c r="X164" s="310"/>
    </row>
    <row r="165" spans="2:25" ht="15" customHeight="1">
      <c r="B165" s="264"/>
      <c r="C165" s="296"/>
      <c r="D165" s="297"/>
      <c r="E165" s="297"/>
      <c r="F165" s="297"/>
      <c r="G165" s="303"/>
      <c r="H165" s="306"/>
      <c r="I165" s="311"/>
      <c r="J165" s="312"/>
      <c r="K165" s="313"/>
      <c r="L165" s="102"/>
      <c r="M165" s="162"/>
      <c r="N165" s="103"/>
      <c r="O165" s="264"/>
      <c r="P165" s="296"/>
      <c r="Q165" s="297"/>
      <c r="R165" s="297"/>
      <c r="S165" s="297"/>
      <c r="T165" s="303"/>
      <c r="U165" s="306"/>
      <c r="V165" s="311"/>
      <c r="W165" s="312"/>
      <c r="X165" s="313"/>
    </row>
    <row r="166" spans="2:25" ht="15" customHeight="1" thickBot="1">
      <c r="B166" s="288"/>
      <c r="C166" s="299"/>
      <c r="D166" s="300"/>
      <c r="E166" s="300"/>
      <c r="F166" s="300"/>
      <c r="G166" s="304"/>
      <c r="H166" s="306"/>
      <c r="I166" s="311"/>
      <c r="J166" s="312"/>
      <c r="K166" s="313"/>
      <c r="L166" s="102"/>
      <c r="M166" s="162"/>
      <c r="N166" s="103"/>
      <c r="O166" s="288"/>
      <c r="P166" s="299"/>
      <c r="Q166" s="300"/>
      <c r="R166" s="300"/>
      <c r="S166" s="300"/>
      <c r="T166" s="304"/>
      <c r="U166" s="306"/>
      <c r="V166" s="311"/>
      <c r="W166" s="312"/>
      <c r="X166" s="313"/>
    </row>
    <row r="167" spans="2:25" ht="15" customHeight="1" thickBot="1">
      <c r="B167" s="317" t="s">
        <v>166</v>
      </c>
      <c r="C167" s="317"/>
      <c r="D167" s="317"/>
      <c r="E167" s="317"/>
      <c r="F167" s="317"/>
      <c r="G167" s="318"/>
      <c r="H167" s="307"/>
      <c r="I167" s="314"/>
      <c r="J167" s="315"/>
      <c r="K167" s="316"/>
      <c r="L167" s="102"/>
      <c r="M167" s="163"/>
      <c r="N167" s="41"/>
      <c r="O167" s="317" t="s">
        <v>166</v>
      </c>
      <c r="P167" s="317"/>
      <c r="Q167" s="317"/>
      <c r="R167" s="317"/>
      <c r="S167" s="317"/>
      <c r="T167" s="318"/>
      <c r="U167" s="307"/>
      <c r="V167" s="314"/>
      <c r="W167" s="315"/>
      <c r="X167" s="316"/>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324" t="s">
        <v>1982</v>
      </c>
      <c r="C170" s="324"/>
      <c r="D170" s="324"/>
      <c r="E170" s="324"/>
      <c r="F170" s="324"/>
      <c r="G170" s="324"/>
      <c r="H170" s="324"/>
      <c r="I170" s="324"/>
      <c r="J170" s="324"/>
      <c r="K170" s="324"/>
      <c r="L170" s="156"/>
      <c r="M170" s="164"/>
      <c r="N170" s="156"/>
      <c r="O170" s="324" t="s">
        <v>1982</v>
      </c>
      <c r="P170" s="324"/>
      <c r="Q170" s="324"/>
      <c r="R170" s="324"/>
      <c r="S170" s="324"/>
      <c r="T170" s="324"/>
      <c r="U170" s="324"/>
      <c r="V170" s="324"/>
      <c r="W170" s="324"/>
      <c r="X170" s="324"/>
    </row>
    <row r="171" spans="2:25" ht="15" customHeight="1">
      <c r="B171" s="132"/>
      <c r="C171" s="319" t="str">
        <f>'1ここに記入'!$B$3&amp;"県教美展　特選確認票"</f>
        <v>第72回県教美展　特選確認票</v>
      </c>
      <c r="D171" s="319"/>
      <c r="E171" s="319"/>
      <c r="F171" s="319"/>
      <c r="G171" s="319"/>
      <c r="H171" s="319"/>
      <c r="I171" s="319"/>
      <c r="J171" s="319"/>
      <c r="K171" s="319"/>
      <c r="L171" s="104"/>
      <c r="M171" s="157"/>
      <c r="N171" s="104"/>
      <c r="O171" s="132"/>
      <c r="P171" s="319" t="str">
        <f>'1ここに記入'!$B$3&amp;"県教美展　特選確認票"</f>
        <v>第72回県教美展　特選確認票</v>
      </c>
      <c r="Q171" s="319"/>
      <c r="R171" s="319"/>
      <c r="S171" s="319"/>
      <c r="T171" s="319"/>
      <c r="U171" s="319"/>
      <c r="V171" s="319"/>
      <c r="W171" s="319"/>
      <c r="X171" s="319"/>
    </row>
    <row r="172" spans="2:25" ht="15" customHeight="1" thickBot="1">
      <c r="B172" s="165"/>
      <c r="C172" s="320"/>
      <c r="D172" s="320"/>
      <c r="E172" s="320"/>
      <c r="F172" s="320"/>
      <c r="G172" s="320"/>
      <c r="H172" s="320"/>
      <c r="I172" s="320"/>
      <c r="J172" s="320"/>
      <c r="K172" s="320"/>
      <c r="L172" s="104"/>
      <c r="M172" s="157"/>
      <c r="N172" s="104"/>
      <c r="O172" s="165"/>
      <c r="P172" s="320"/>
      <c r="Q172" s="320"/>
      <c r="R172" s="320"/>
      <c r="S172" s="320"/>
      <c r="T172" s="320"/>
      <c r="U172" s="320"/>
      <c r="V172" s="320"/>
      <c r="W172" s="320"/>
      <c r="X172" s="320"/>
    </row>
    <row r="173" spans="2:25" ht="15" customHeight="1" thickTop="1" thickBot="1">
      <c r="B173" s="144" t="s">
        <v>157</v>
      </c>
      <c r="C173" s="289">
        <f>VLOOKUP(B143,'1ここに記入'!$A$13:$M$246,2)</f>
        <v>0</v>
      </c>
      <c r="D173" s="289">
        <f>VLOOKUP(B143,'1ここに記入'!$A$13:$M$246,3)</f>
        <v>0</v>
      </c>
      <c r="E173" s="289">
        <f>VLOOKUP(B143,'1ここに記入'!$A$13:$M$246,4)</f>
        <v>0</v>
      </c>
      <c r="F173" s="289">
        <f>VLOOKUP(B143,'1ここに記入'!$A$13:$M$246,5)</f>
        <v>0</v>
      </c>
      <c r="G173" s="289" t="str">
        <f>VLOOKUP(B143,'1ここに記入'!$A$13:$M$246,13)</f>
        <v>00</v>
      </c>
      <c r="H173" s="290" t="e">
        <f>'1ここに記入'!$H$10</f>
        <v>#N/A</v>
      </c>
      <c r="I173" s="291"/>
      <c r="J173" s="291"/>
      <c r="K173" s="292" t="s">
        <v>158</v>
      </c>
      <c r="L173" s="104"/>
      <c r="M173" s="157"/>
      <c r="N173" s="104"/>
      <c r="O173" s="144" t="s">
        <v>157</v>
      </c>
      <c r="P173" s="289">
        <f>VLOOKUP(O143,'1ここに記入'!$A$13:$M$246,2)</f>
        <v>0</v>
      </c>
      <c r="Q173" s="289">
        <f>VLOOKUP(O143,'1ここに記入'!$A$13:$M$246,3)</f>
        <v>0</v>
      </c>
      <c r="R173" s="289">
        <f>VLOOKUP(O143,'1ここに記入'!$A$13:$M$246,4)</f>
        <v>0</v>
      </c>
      <c r="S173" s="289">
        <f>VLOOKUP(O143,'1ここに記入'!$A$13:$M$246,5)</f>
        <v>0</v>
      </c>
      <c r="T173" s="289" t="str">
        <f>VLOOKUP(O143,'1ここに記入'!$A$13:$M$246,13)</f>
        <v>00</v>
      </c>
      <c r="U173" s="290" t="e">
        <f>'1ここに記入'!$H$10</f>
        <v>#N/A</v>
      </c>
      <c r="V173" s="291"/>
      <c r="W173" s="291"/>
      <c r="X173" s="292" t="s">
        <v>158</v>
      </c>
    </row>
    <row r="174" spans="2:25" ht="15" customHeight="1" thickTop="1" thickBot="1">
      <c r="B174" s="145"/>
      <c r="C174" s="289"/>
      <c r="D174" s="289"/>
      <c r="E174" s="289"/>
      <c r="F174" s="289"/>
      <c r="G174" s="289"/>
      <c r="H174" s="290"/>
      <c r="I174" s="291"/>
      <c r="J174" s="291"/>
      <c r="K174" s="292"/>
      <c r="L174" s="104"/>
      <c r="M174" s="157"/>
      <c r="N174" s="104"/>
      <c r="O174" s="145"/>
      <c r="P174" s="289"/>
      <c r="Q174" s="289"/>
      <c r="R174" s="289"/>
      <c r="S174" s="289"/>
      <c r="T174" s="289"/>
      <c r="U174" s="290"/>
      <c r="V174" s="291"/>
      <c r="W174" s="291"/>
      <c r="X174" s="292"/>
    </row>
    <row r="175" spans="2:25" ht="15" customHeight="1" thickTop="1" thickBot="1">
      <c r="B175" s="146" t="s">
        <v>159</v>
      </c>
      <c r="C175" s="289"/>
      <c r="D175" s="289"/>
      <c r="E175" s="289"/>
      <c r="F175" s="289"/>
      <c r="G175" s="289"/>
      <c r="H175" s="290"/>
      <c r="I175" s="291"/>
      <c r="J175" s="291"/>
      <c r="K175" s="292"/>
      <c r="L175" s="104"/>
      <c r="M175" s="157"/>
      <c r="N175" s="104"/>
      <c r="O175" s="146" t="s">
        <v>159</v>
      </c>
      <c r="P175" s="289"/>
      <c r="Q175" s="289"/>
      <c r="R175" s="289"/>
      <c r="S175" s="289"/>
      <c r="T175" s="289"/>
      <c r="U175" s="290"/>
      <c r="V175" s="291"/>
      <c r="W175" s="291"/>
      <c r="X175" s="292"/>
    </row>
    <row r="176" spans="2:25" ht="15" customHeight="1" thickTop="1">
      <c r="B176" s="263" t="s">
        <v>160</v>
      </c>
      <c r="C176" s="276" t="e">
        <f>'1ここに記入'!$G$10</f>
        <v>#N/A</v>
      </c>
      <c r="D176" s="285"/>
      <c r="E176" s="279"/>
      <c r="F176" s="263" t="s">
        <v>161</v>
      </c>
      <c r="G176" s="293" t="e">
        <f>'1ここに記入'!$I$10</f>
        <v>#N/A</v>
      </c>
      <c r="H176" s="294"/>
      <c r="I176" s="294"/>
      <c r="J176" s="294"/>
      <c r="K176" s="295"/>
      <c r="L176" s="100"/>
      <c r="M176" s="159"/>
      <c r="N176" s="99"/>
      <c r="O176" s="263" t="s">
        <v>160</v>
      </c>
      <c r="P176" s="276" t="e">
        <f>'1ここに記入'!$G$10</f>
        <v>#N/A</v>
      </c>
      <c r="Q176" s="285"/>
      <c r="R176" s="279"/>
      <c r="S176" s="263" t="s">
        <v>161</v>
      </c>
      <c r="T176" s="293" t="e">
        <f>'1ここに記入'!$I$10</f>
        <v>#N/A</v>
      </c>
      <c r="U176" s="294"/>
      <c r="V176" s="294"/>
      <c r="W176" s="294"/>
      <c r="X176" s="295"/>
      <c r="Y176" s="143"/>
    </row>
    <row r="177" spans="2:25" ht="15" customHeight="1">
      <c r="B177" s="264"/>
      <c r="C177" s="277"/>
      <c r="D177" s="286"/>
      <c r="E177" s="280"/>
      <c r="F177" s="264"/>
      <c r="G177" s="296"/>
      <c r="H177" s="297"/>
      <c r="I177" s="297"/>
      <c r="J177" s="297"/>
      <c r="K177" s="298"/>
      <c r="L177" s="101"/>
      <c r="M177" s="159"/>
      <c r="N177" s="99"/>
      <c r="O177" s="264"/>
      <c r="P177" s="277"/>
      <c r="Q177" s="286"/>
      <c r="R177" s="280"/>
      <c r="S177" s="264"/>
      <c r="T177" s="296"/>
      <c r="U177" s="297"/>
      <c r="V177" s="297"/>
      <c r="W177" s="297"/>
      <c r="X177" s="298"/>
      <c r="Y177" s="143"/>
    </row>
    <row r="178" spans="2:25" ht="15" customHeight="1" thickBot="1">
      <c r="B178" s="288"/>
      <c r="C178" s="278"/>
      <c r="D178" s="287"/>
      <c r="E178" s="281"/>
      <c r="F178" s="288"/>
      <c r="G178" s="299"/>
      <c r="H178" s="300"/>
      <c r="I178" s="300"/>
      <c r="J178" s="300"/>
      <c r="K178" s="301"/>
      <c r="L178" s="101"/>
      <c r="M178" s="159"/>
      <c r="N178" s="99"/>
      <c r="O178" s="288"/>
      <c r="P178" s="278"/>
      <c r="Q178" s="287"/>
      <c r="R178" s="281"/>
      <c r="S178" s="288"/>
      <c r="T178" s="299"/>
      <c r="U178" s="300"/>
      <c r="V178" s="300"/>
      <c r="W178" s="300"/>
      <c r="X178" s="301"/>
      <c r="Y178" s="143"/>
    </row>
    <row r="179" spans="2:25" ht="15" customHeight="1">
      <c r="B179" s="263" t="s">
        <v>162</v>
      </c>
      <c r="C179" s="265">
        <f>VLOOKUP(B143,'1ここに記入'!$A$13:$M$246,10)</f>
        <v>0</v>
      </c>
      <c r="D179" s="266"/>
      <c r="E179" s="266"/>
      <c r="F179" s="266"/>
      <c r="G179" s="266"/>
      <c r="H179" s="266"/>
      <c r="I179" s="266"/>
      <c r="J179" s="266"/>
      <c r="K179" s="267"/>
      <c r="L179" s="34"/>
      <c r="M179" s="160"/>
      <c r="N179" s="36"/>
      <c r="O179" s="263" t="s">
        <v>162</v>
      </c>
      <c r="P179" s="265">
        <f>VLOOKUP(O143,'1ここに記入'!$A$13:$M$246,10)</f>
        <v>0</v>
      </c>
      <c r="Q179" s="266"/>
      <c r="R179" s="266"/>
      <c r="S179" s="266"/>
      <c r="T179" s="266"/>
      <c r="U179" s="266"/>
      <c r="V179" s="266"/>
      <c r="W179" s="266"/>
      <c r="X179" s="267"/>
      <c r="Y179" s="143"/>
    </row>
    <row r="180" spans="2:25" ht="15" customHeight="1">
      <c r="B180" s="264"/>
      <c r="C180" s="268"/>
      <c r="D180" s="269"/>
      <c r="E180" s="269"/>
      <c r="F180" s="269"/>
      <c r="G180" s="269"/>
      <c r="H180" s="269"/>
      <c r="I180" s="269"/>
      <c r="J180" s="269"/>
      <c r="K180" s="270"/>
      <c r="L180" s="130"/>
      <c r="M180" s="161"/>
      <c r="N180" s="38"/>
      <c r="O180" s="264"/>
      <c r="P180" s="268"/>
      <c r="Q180" s="269"/>
      <c r="R180" s="269"/>
      <c r="S180" s="269"/>
      <c r="T180" s="269"/>
      <c r="U180" s="269"/>
      <c r="V180" s="269"/>
      <c r="W180" s="269"/>
      <c r="X180" s="270"/>
      <c r="Y180" s="143"/>
    </row>
    <row r="181" spans="2:25" ht="15" customHeight="1">
      <c r="B181" s="264"/>
      <c r="C181" s="268"/>
      <c r="D181" s="269"/>
      <c r="E181" s="269"/>
      <c r="F181" s="269"/>
      <c r="G181" s="269"/>
      <c r="H181" s="269"/>
      <c r="I181" s="269"/>
      <c r="J181" s="269"/>
      <c r="K181" s="270"/>
      <c r="L181" s="130"/>
      <c r="M181" s="161"/>
      <c r="N181" s="38"/>
      <c r="O181" s="264"/>
      <c r="P181" s="268"/>
      <c r="Q181" s="269"/>
      <c r="R181" s="269"/>
      <c r="S181" s="269"/>
      <c r="T181" s="269"/>
      <c r="U181" s="269"/>
      <c r="V181" s="269"/>
      <c r="W181" s="269"/>
      <c r="X181" s="270"/>
      <c r="Y181" s="143"/>
    </row>
    <row r="182" spans="2:25" ht="15" customHeight="1">
      <c r="B182" s="271" t="s">
        <v>1881</v>
      </c>
      <c r="C182" s="268">
        <f>VLOOKUP(B143,'1ここに記入'!$A$13:$M$246,11)</f>
        <v>0</v>
      </c>
      <c r="D182" s="269"/>
      <c r="E182" s="269"/>
      <c r="F182" s="269"/>
      <c r="G182" s="269"/>
      <c r="H182" s="269"/>
      <c r="I182" s="269"/>
      <c r="J182" s="269"/>
      <c r="K182" s="270"/>
      <c r="L182" s="98"/>
      <c r="M182" s="159"/>
      <c r="N182" s="99"/>
      <c r="O182" s="271" t="s">
        <v>1881</v>
      </c>
      <c r="P182" s="268">
        <f>VLOOKUP(O143,'1ここに記入'!$A$13:$M$246,11)</f>
        <v>0</v>
      </c>
      <c r="Q182" s="269"/>
      <c r="R182" s="269"/>
      <c r="S182" s="269"/>
      <c r="T182" s="269"/>
      <c r="U182" s="269"/>
      <c r="V182" s="269"/>
      <c r="W182" s="269"/>
      <c r="X182" s="270"/>
      <c r="Y182" s="143"/>
    </row>
    <row r="183" spans="2:25" ht="15" customHeight="1">
      <c r="B183" s="271"/>
      <c r="C183" s="268"/>
      <c r="D183" s="269"/>
      <c r="E183" s="269"/>
      <c r="F183" s="269"/>
      <c r="G183" s="269"/>
      <c r="H183" s="269"/>
      <c r="I183" s="269"/>
      <c r="J183" s="269"/>
      <c r="K183" s="270"/>
      <c r="L183" s="98"/>
      <c r="M183" s="159"/>
      <c r="N183" s="99"/>
      <c r="O183" s="271"/>
      <c r="P183" s="268"/>
      <c r="Q183" s="269"/>
      <c r="R183" s="269"/>
      <c r="S183" s="269"/>
      <c r="T183" s="269"/>
      <c r="U183" s="269"/>
      <c r="V183" s="269"/>
      <c r="W183" s="269"/>
      <c r="X183" s="270"/>
      <c r="Y183" s="143"/>
    </row>
    <row r="184" spans="2:25" ht="15" customHeight="1" thickBot="1">
      <c r="B184" s="272"/>
      <c r="C184" s="273"/>
      <c r="D184" s="274"/>
      <c r="E184" s="274"/>
      <c r="F184" s="274"/>
      <c r="G184" s="274"/>
      <c r="H184" s="274"/>
      <c r="I184" s="274"/>
      <c r="J184" s="274"/>
      <c r="K184" s="275"/>
      <c r="L184" s="98"/>
      <c r="M184" s="159"/>
      <c r="N184" s="99"/>
      <c r="O184" s="272"/>
      <c r="P184" s="273"/>
      <c r="Q184" s="274"/>
      <c r="R184" s="274"/>
      <c r="S184" s="274"/>
      <c r="T184" s="274"/>
      <c r="U184" s="274"/>
      <c r="V184" s="274"/>
      <c r="W184" s="274"/>
      <c r="X184" s="275"/>
      <c r="Y184" s="143"/>
    </row>
    <row r="185" spans="2:25" ht="15" customHeight="1">
      <c r="B185" s="263" t="s">
        <v>163</v>
      </c>
      <c r="C185" s="276">
        <f>VLOOKUP(B143,'1ここに記入'!$A$13:$M$246,5)</f>
        <v>0</v>
      </c>
      <c r="D185" s="279" t="str">
        <f>VLOOKUP(B143,'1ここに記入'!$A$13:$M$246,6)</f>
        <v>　</v>
      </c>
      <c r="E185" s="282" t="s">
        <v>164</v>
      </c>
      <c r="F185" s="276">
        <f>VLOOKUP(B143,'1ここに記入'!$A$13:$M$246,8)</f>
        <v>0</v>
      </c>
      <c r="G185" s="285" t="e">
        <f>VLOOKUP(F180,'1ここに記入'!$A$13:$M$246,2)</f>
        <v>#N/A</v>
      </c>
      <c r="H185" s="285" t="e">
        <f>VLOOKUP(G180,'1ここに記入'!$A$13:$M$246,2)</f>
        <v>#N/A</v>
      </c>
      <c r="I185" s="285" t="e">
        <f>VLOOKUP(H180,'1ここに記入'!$A$13:$M$246,2)</f>
        <v>#N/A</v>
      </c>
      <c r="J185" s="285" t="e">
        <f>VLOOKUP(I180,'1ここに記入'!$A$13:$M$246,2)</f>
        <v>#N/A</v>
      </c>
      <c r="K185" s="279" t="e">
        <f>VLOOKUP(J180,'1ここに記入'!$A$13:$M$246,2)</f>
        <v>#N/A</v>
      </c>
      <c r="L185" s="102"/>
      <c r="M185" s="162"/>
      <c r="N185" s="103"/>
      <c r="O185" s="263" t="s">
        <v>163</v>
      </c>
      <c r="P185" s="276">
        <f>VLOOKUP(O143,'1ここに記入'!$A$13:$M$246,5)</f>
        <v>0</v>
      </c>
      <c r="Q185" s="279" t="str">
        <f>VLOOKUP(O143,'1ここに記入'!$A$13:$M$246,6)</f>
        <v>　</v>
      </c>
      <c r="R185" s="282" t="s">
        <v>164</v>
      </c>
      <c r="S185" s="276">
        <f>VLOOKUP(O143,'1ここに記入'!$A$13:$M$246,8)</f>
        <v>0</v>
      </c>
      <c r="T185" s="285" t="e">
        <f>VLOOKUP(S180,'1ここに記入'!$A$13:$M$246,2)</f>
        <v>#N/A</v>
      </c>
      <c r="U185" s="285" t="e">
        <f>VLOOKUP(T180,'1ここに記入'!$A$13:$M$246,2)</f>
        <v>#N/A</v>
      </c>
      <c r="V185" s="285" t="e">
        <f>VLOOKUP(U180,'1ここに記入'!$A$13:$M$246,2)</f>
        <v>#N/A</v>
      </c>
      <c r="W185" s="285" t="e">
        <f>VLOOKUP(V180,'1ここに記入'!$A$13:$M$246,2)</f>
        <v>#N/A</v>
      </c>
      <c r="X185" s="279" t="e">
        <f>VLOOKUP(W180,'1ここに記入'!$A$13:$M$246,2)</f>
        <v>#N/A</v>
      </c>
      <c r="Y185" s="143"/>
    </row>
    <row r="186" spans="2:25" ht="15" customHeight="1">
      <c r="B186" s="264"/>
      <c r="C186" s="277"/>
      <c r="D186" s="280"/>
      <c r="E186" s="283"/>
      <c r="F186" s="277"/>
      <c r="G186" s="286"/>
      <c r="H186" s="286"/>
      <c r="I186" s="286"/>
      <c r="J186" s="286"/>
      <c r="K186" s="280"/>
      <c r="L186" s="102"/>
      <c r="M186" s="162"/>
      <c r="N186" s="103"/>
      <c r="O186" s="264"/>
      <c r="P186" s="277"/>
      <c r="Q186" s="280"/>
      <c r="R186" s="283"/>
      <c r="S186" s="277"/>
      <c r="T186" s="286"/>
      <c r="U186" s="286"/>
      <c r="V186" s="286"/>
      <c r="W186" s="286"/>
      <c r="X186" s="280"/>
      <c r="Y186" s="143"/>
    </row>
    <row r="187" spans="2:25" ht="15" customHeight="1" thickBot="1">
      <c r="B187" s="288"/>
      <c r="C187" s="278"/>
      <c r="D187" s="281"/>
      <c r="E187" s="284"/>
      <c r="F187" s="278"/>
      <c r="G187" s="287"/>
      <c r="H187" s="287"/>
      <c r="I187" s="287"/>
      <c r="J187" s="287"/>
      <c r="K187" s="281"/>
      <c r="L187" s="102"/>
      <c r="M187" s="162"/>
      <c r="N187" s="103"/>
      <c r="O187" s="288"/>
      <c r="P187" s="278"/>
      <c r="Q187" s="281"/>
      <c r="R187" s="284"/>
      <c r="S187" s="278"/>
      <c r="T187" s="287"/>
      <c r="U187" s="287"/>
      <c r="V187" s="287"/>
      <c r="W187" s="287"/>
      <c r="X187" s="281"/>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20"/>
      <c r="E189" s="320"/>
      <c r="F189" s="320"/>
      <c r="G189" s="320"/>
      <c r="H189" s="320"/>
      <c r="I189" s="320"/>
      <c r="J189" s="320"/>
      <c r="K189" s="320"/>
      <c r="L189" s="104"/>
      <c r="M189" s="157"/>
      <c r="N189" s="104"/>
      <c r="O189" s="117" t="s">
        <v>213</v>
      </c>
      <c r="P189" s="325" t="str">
        <f>'1ここに記入'!$B$3&amp;"滋賀県教育美術展出品票"</f>
        <v>第72回滋賀県教育美術展出品票</v>
      </c>
      <c r="Q189" s="320"/>
      <c r="R189" s="320"/>
      <c r="S189" s="320"/>
      <c r="T189" s="320"/>
      <c r="U189" s="320"/>
      <c r="V189" s="320"/>
      <c r="W189" s="320"/>
      <c r="X189" s="320"/>
    </row>
    <row r="190" spans="2:25" ht="15" customHeight="1">
      <c r="B190" s="327">
        <v>69</v>
      </c>
      <c r="C190" s="325"/>
      <c r="D190" s="320"/>
      <c r="E190" s="320"/>
      <c r="F190" s="320"/>
      <c r="G190" s="320"/>
      <c r="H190" s="320"/>
      <c r="I190" s="320"/>
      <c r="J190" s="320"/>
      <c r="K190" s="320"/>
      <c r="L190" s="104"/>
      <c r="M190" s="157"/>
      <c r="N190" s="104"/>
      <c r="O190" s="327">
        <v>70</v>
      </c>
      <c r="P190" s="325"/>
      <c r="Q190" s="320"/>
      <c r="R190" s="320"/>
      <c r="S190" s="320"/>
      <c r="T190" s="320"/>
      <c r="U190" s="320"/>
      <c r="V190" s="320"/>
      <c r="W190" s="320"/>
      <c r="X190" s="320"/>
    </row>
    <row r="191" spans="2:25" ht="15" customHeight="1" thickBot="1">
      <c r="B191" s="328"/>
      <c r="C191" s="325"/>
      <c r="D191" s="320"/>
      <c r="E191" s="320"/>
      <c r="F191" s="320"/>
      <c r="G191" s="320"/>
      <c r="H191" s="326"/>
      <c r="I191" s="326"/>
      <c r="J191" s="326"/>
      <c r="K191" s="326"/>
      <c r="L191" s="104"/>
      <c r="M191" s="157"/>
      <c r="N191" s="104"/>
      <c r="O191" s="328"/>
      <c r="P191" s="325"/>
      <c r="Q191" s="320"/>
      <c r="R191" s="320"/>
      <c r="S191" s="320"/>
      <c r="T191" s="320"/>
      <c r="U191" s="326"/>
      <c r="V191" s="326"/>
      <c r="W191" s="326"/>
      <c r="X191" s="326"/>
    </row>
    <row r="192" spans="2:25" ht="15" customHeight="1" thickTop="1" thickBot="1">
      <c r="B192" s="144" t="s">
        <v>157</v>
      </c>
      <c r="C192" s="289">
        <f>VLOOKUP(B190,'1ここに記入'!$A$13:$M$246,2)</f>
        <v>0</v>
      </c>
      <c r="D192" s="289">
        <f>VLOOKUP(B190,'1ここに記入'!$A$13:$M$246,3)</f>
        <v>0</v>
      </c>
      <c r="E192" s="289">
        <f>VLOOKUP(B190,'1ここに記入'!$A$13:$M$246,4)</f>
        <v>0</v>
      </c>
      <c r="F192" s="289">
        <f>VLOOKUP(B190,'1ここに記入'!$A$13:$M$246,5)</f>
        <v>0</v>
      </c>
      <c r="G192" s="289" t="str">
        <f>VLOOKUP(B190,'1ここに記入'!$A$13:$M$246,13)</f>
        <v>00</v>
      </c>
      <c r="H192" s="290" t="e">
        <f>'1ここに記入'!$H$10</f>
        <v>#N/A</v>
      </c>
      <c r="I192" s="291"/>
      <c r="J192" s="291"/>
      <c r="K192" s="292" t="s">
        <v>158</v>
      </c>
      <c r="L192" s="118"/>
      <c r="M192" s="158"/>
      <c r="N192" s="32"/>
      <c r="O192" s="144" t="s">
        <v>157</v>
      </c>
      <c r="P192" s="289">
        <f>VLOOKUP(O190,'1ここに記入'!$A$13:$M$246,2)</f>
        <v>0</v>
      </c>
      <c r="Q192" s="289">
        <f>VLOOKUP(O190,'1ここに記入'!$A$13:$M$246,3)</f>
        <v>0</v>
      </c>
      <c r="R192" s="289">
        <f>VLOOKUP(O190,'1ここに記入'!$A$13:$M$246,4)</f>
        <v>0</v>
      </c>
      <c r="S192" s="289">
        <f>VLOOKUP(O190,'1ここに記入'!$A$13:$M$246,5)</f>
        <v>0</v>
      </c>
      <c r="T192" s="289" t="str">
        <f>VLOOKUP(O190,'1ここに記入'!$A$13:$M$246,13)</f>
        <v>00</v>
      </c>
      <c r="U192" s="290" t="e">
        <f>'1ここに記入'!$H$10</f>
        <v>#N/A</v>
      </c>
      <c r="V192" s="291"/>
      <c r="W192" s="291"/>
      <c r="X192" s="292" t="s">
        <v>158</v>
      </c>
    </row>
    <row r="193" spans="2:24" ht="15" customHeight="1" thickTop="1" thickBot="1">
      <c r="B193" s="145"/>
      <c r="C193" s="289"/>
      <c r="D193" s="289"/>
      <c r="E193" s="289"/>
      <c r="F193" s="289"/>
      <c r="G193" s="289"/>
      <c r="H193" s="290"/>
      <c r="I193" s="291"/>
      <c r="J193" s="291"/>
      <c r="K193" s="292"/>
      <c r="L193" s="118"/>
      <c r="M193" s="158"/>
      <c r="N193" s="32"/>
      <c r="O193" s="145"/>
      <c r="P193" s="289"/>
      <c r="Q193" s="289"/>
      <c r="R193" s="289"/>
      <c r="S193" s="289"/>
      <c r="T193" s="289"/>
      <c r="U193" s="290"/>
      <c r="V193" s="291"/>
      <c r="W193" s="291"/>
      <c r="X193" s="292"/>
    </row>
    <row r="194" spans="2:24" ht="15" customHeight="1" thickTop="1" thickBot="1">
      <c r="B194" s="146" t="s">
        <v>159</v>
      </c>
      <c r="C194" s="289"/>
      <c r="D194" s="289"/>
      <c r="E194" s="289"/>
      <c r="F194" s="289"/>
      <c r="G194" s="289"/>
      <c r="H194" s="290"/>
      <c r="I194" s="291"/>
      <c r="J194" s="291"/>
      <c r="K194" s="292"/>
      <c r="L194" s="118"/>
      <c r="M194" s="158"/>
      <c r="N194" s="32"/>
      <c r="O194" s="146" t="s">
        <v>159</v>
      </c>
      <c r="P194" s="289"/>
      <c r="Q194" s="289"/>
      <c r="R194" s="289"/>
      <c r="S194" s="289"/>
      <c r="T194" s="289"/>
      <c r="U194" s="290"/>
      <c r="V194" s="291"/>
      <c r="W194" s="291"/>
      <c r="X194" s="292"/>
    </row>
    <row r="195" spans="2:24" ht="15" customHeight="1" thickTop="1">
      <c r="B195" s="264" t="s">
        <v>160</v>
      </c>
      <c r="C195" s="277" t="e">
        <f>'1ここに記入'!$G$10</f>
        <v>#N/A</v>
      </c>
      <c r="D195" s="286"/>
      <c r="E195" s="280"/>
      <c r="F195" s="264" t="s">
        <v>161</v>
      </c>
      <c r="G195" s="296" t="e">
        <f>'1ここに記入'!$I$10</f>
        <v>#N/A</v>
      </c>
      <c r="H195" s="297"/>
      <c r="I195" s="297"/>
      <c r="J195" s="297"/>
      <c r="K195" s="298"/>
      <c r="L195" s="100"/>
      <c r="M195" s="159"/>
      <c r="N195" s="99"/>
      <c r="O195" s="264" t="s">
        <v>160</v>
      </c>
      <c r="P195" s="277" t="e">
        <f>'1ここに記入'!$G$10</f>
        <v>#N/A</v>
      </c>
      <c r="Q195" s="286"/>
      <c r="R195" s="280"/>
      <c r="S195" s="264" t="s">
        <v>161</v>
      </c>
      <c r="T195" s="296" t="e">
        <f>'1ここに記入'!$I$10</f>
        <v>#N/A</v>
      </c>
      <c r="U195" s="297"/>
      <c r="V195" s="297"/>
      <c r="W195" s="297"/>
      <c r="X195" s="298"/>
    </row>
    <row r="196" spans="2:24" ht="15" customHeight="1">
      <c r="B196" s="264"/>
      <c r="C196" s="277"/>
      <c r="D196" s="286"/>
      <c r="E196" s="280"/>
      <c r="F196" s="264"/>
      <c r="G196" s="296"/>
      <c r="H196" s="297"/>
      <c r="I196" s="297"/>
      <c r="J196" s="297"/>
      <c r="K196" s="298"/>
      <c r="L196" s="101"/>
      <c r="M196" s="159"/>
      <c r="N196" s="99"/>
      <c r="O196" s="264"/>
      <c r="P196" s="277"/>
      <c r="Q196" s="286"/>
      <c r="R196" s="280"/>
      <c r="S196" s="264"/>
      <c r="T196" s="296"/>
      <c r="U196" s="297"/>
      <c r="V196" s="297"/>
      <c r="W196" s="297"/>
      <c r="X196" s="298"/>
    </row>
    <row r="197" spans="2:24" ht="15" customHeight="1">
      <c r="B197" s="264"/>
      <c r="C197" s="277"/>
      <c r="D197" s="286"/>
      <c r="E197" s="280"/>
      <c r="F197" s="264"/>
      <c r="G197" s="296"/>
      <c r="H197" s="297"/>
      <c r="I197" s="297"/>
      <c r="J197" s="297"/>
      <c r="K197" s="298"/>
      <c r="L197" s="101"/>
      <c r="M197" s="159"/>
      <c r="N197" s="99"/>
      <c r="O197" s="264"/>
      <c r="P197" s="277"/>
      <c r="Q197" s="286"/>
      <c r="R197" s="280"/>
      <c r="S197" s="264"/>
      <c r="T197" s="296"/>
      <c r="U197" s="297"/>
      <c r="V197" s="297"/>
      <c r="W197" s="297"/>
      <c r="X197" s="298"/>
    </row>
    <row r="198" spans="2:24" ht="15" customHeight="1" thickBot="1">
      <c r="B198" s="288"/>
      <c r="C198" s="278"/>
      <c r="D198" s="287"/>
      <c r="E198" s="281"/>
      <c r="F198" s="288"/>
      <c r="G198" s="299"/>
      <c r="H198" s="300"/>
      <c r="I198" s="300"/>
      <c r="J198" s="300"/>
      <c r="K198" s="301"/>
      <c r="L198" s="101"/>
      <c r="M198" s="159"/>
      <c r="N198" s="99"/>
      <c r="O198" s="288"/>
      <c r="P198" s="278"/>
      <c r="Q198" s="287"/>
      <c r="R198" s="281"/>
      <c r="S198" s="288"/>
      <c r="T198" s="299"/>
      <c r="U198" s="300"/>
      <c r="V198" s="300"/>
      <c r="W198" s="300"/>
      <c r="X198" s="301"/>
    </row>
    <row r="199" spans="2:24" ht="15" customHeight="1">
      <c r="B199" s="263" t="s">
        <v>162</v>
      </c>
      <c r="C199" s="265">
        <f>VLOOKUP(B190,'1ここに記入'!$A$13:$M$246,10)</f>
        <v>0</v>
      </c>
      <c r="D199" s="266"/>
      <c r="E199" s="266"/>
      <c r="F199" s="266"/>
      <c r="G199" s="266"/>
      <c r="H199" s="266"/>
      <c r="I199" s="267"/>
      <c r="J199" s="263" t="s">
        <v>203</v>
      </c>
      <c r="K199" s="321">
        <f>VLOOKUP(B190,'1ここに記入'!$A$13:$M$246,12)</f>
        <v>0</v>
      </c>
      <c r="L199" s="34"/>
      <c r="M199" s="160"/>
      <c r="N199" s="36"/>
      <c r="O199" s="263" t="s">
        <v>162</v>
      </c>
      <c r="P199" s="265">
        <f>VLOOKUP(O190,'1ここに記入'!$A$13:$M$246,10)</f>
        <v>0</v>
      </c>
      <c r="Q199" s="266"/>
      <c r="R199" s="266"/>
      <c r="S199" s="266"/>
      <c r="T199" s="266"/>
      <c r="U199" s="266"/>
      <c r="V199" s="267"/>
      <c r="W199" s="263" t="s">
        <v>203</v>
      </c>
      <c r="X199" s="321">
        <f>VLOOKUP(O190,'1ここに記入'!$A$13:$M$246,12)</f>
        <v>0</v>
      </c>
    </row>
    <row r="200" spans="2:24" ht="15" customHeight="1">
      <c r="B200" s="264"/>
      <c r="C200" s="268"/>
      <c r="D200" s="269"/>
      <c r="E200" s="269"/>
      <c r="F200" s="269"/>
      <c r="G200" s="269"/>
      <c r="H200" s="269"/>
      <c r="I200" s="270"/>
      <c r="J200" s="264"/>
      <c r="K200" s="322"/>
      <c r="L200" s="34"/>
      <c r="M200" s="160"/>
      <c r="N200" s="36"/>
      <c r="O200" s="264"/>
      <c r="P200" s="268"/>
      <c r="Q200" s="269"/>
      <c r="R200" s="269"/>
      <c r="S200" s="269"/>
      <c r="T200" s="269"/>
      <c r="U200" s="269"/>
      <c r="V200" s="270"/>
      <c r="W200" s="264"/>
      <c r="X200" s="322"/>
    </row>
    <row r="201" spans="2:24" ht="15" customHeight="1">
      <c r="B201" s="264"/>
      <c r="C201" s="268"/>
      <c r="D201" s="269"/>
      <c r="E201" s="269"/>
      <c r="F201" s="269"/>
      <c r="G201" s="269"/>
      <c r="H201" s="269"/>
      <c r="I201" s="270"/>
      <c r="J201" s="264"/>
      <c r="K201" s="322"/>
      <c r="L201" s="130"/>
      <c r="M201" s="161"/>
      <c r="N201" s="38"/>
      <c r="O201" s="264"/>
      <c r="P201" s="268"/>
      <c r="Q201" s="269"/>
      <c r="R201" s="269"/>
      <c r="S201" s="269"/>
      <c r="T201" s="269"/>
      <c r="U201" s="269"/>
      <c r="V201" s="270"/>
      <c r="W201" s="264"/>
      <c r="X201" s="322"/>
    </row>
    <row r="202" spans="2:24" ht="15" customHeight="1">
      <c r="B202" s="264"/>
      <c r="C202" s="268"/>
      <c r="D202" s="269"/>
      <c r="E202" s="269"/>
      <c r="F202" s="269"/>
      <c r="G202" s="269"/>
      <c r="H202" s="269"/>
      <c r="I202" s="270"/>
      <c r="J202" s="264"/>
      <c r="K202" s="322"/>
      <c r="L202" s="130"/>
      <c r="M202" s="161"/>
      <c r="N202" s="38"/>
      <c r="O202" s="264"/>
      <c r="P202" s="268"/>
      <c r="Q202" s="269"/>
      <c r="R202" s="269"/>
      <c r="S202" s="269"/>
      <c r="T202" s="269"/>
      <c r="U202" s="269"/>
      <c r="V202" s="270"/>
      <c r="W202" s="264"/>
      <c r="X202" s="322"/>
    </row>
    <row r="203" spans="2:24" ht="15" customHeight="1">
      <c r="B203" s="271" t="s">
        <v>1881</v>
      </c>
      <c r="C203" s="268">
        <f>VLOOKUP(B190,'1ここに記入'!$A$13:$M$246,11)</f>
        <v>0</v>
      </c>
      <c r="D203" s="269"/>
      <c r="E203" s="269"/>
      <c r="F203" s="269"/>
      <c r="G203" s="269"/>
      <c r="H203" s="269"/>
      <c r="I203" s="270"/>
      <c r="J203" s="264"/>
      <c r="K203" s="322"/>
      <c r="L203" s="130"/>
      <c r="M203" s="161"/>
      <c r="N203" s="38"/>
      <c r="O203" s="271" t="s">
        <v>1881</v>
      </c>
      <c r="P203" s="268">
        <f>VLOOKUP(O190,'1ここに記入'!$A$13:$M$246,11)</f>
        <v>0</v>
      </c>
      <c r="Q203" s="269"/>
      <c r="R203" s="269"/>
      <c r="S203" s="269"/>
      <c r="T203" s="269"/>
      <c r="U203" s="269"/>
      <c r="V203" s="270"/>
      <c r="W203" s="264"/>
      <c r="X203" s="322"/>
    </row>
    <row r="204" spans="2:24" ht="15" customHeight="1">
      <c r="B204" s="271"/>
      <c r="C204" s="268"/>
      <c r="D204" s="269"/>
      <c r="E204" s="269"/>
      <c r="F204" s="269"/>
      <c r="G204" s="269"/>
      <c r="H204" s="269"/>
      <c r="I204" s="270"/>
      <c r="J204" s="264"/>
      <c r="K204" s="322"/>
      <c r="L204" s="130"/>
      <c r="M204" s="161"/>
      <c r="N204" s="38"/>
      <c r="O204" s="271"/>
      <c r="P204" s="268"/>
      <c r="Q204" s="269"/>
      <c r="R204" s="269"/>
      <c r="S204" s="269"/>
      <c r="T204" s="269"/>
      <c r="U204" s="269"/>
      <c r="V204" s="270"/>
      <c r="W204" s="264"/>
      <c r="X204" s="322"/>
    </row>
    <row r="205" spans="2:24" ht="15" customHeight="1">
      <c r="B205" s="271"/>
      <c r="C205" s="268"/>
      <c r="D205" s="269"/>
      <c r="E205" s="269"/>
      <c r="F205" s="269"/>
      <c r="G205" s="269"/>
      <c r="H205" s="269"/>
      <c r="I205" s="270"/>
      <c r="J205" s="264"/>
      <c r="K205" s="322"/>
      <c r="L205" s="130"/>
      <c r="M205" s="161"/>
      <c r="N205" s="38"/>
      <c r="O205" s="271"/>
      <c r="P205" s="268"/>
      <c r="Q205" s="269"/>
      <c r="R205" s="269"/>
      <c r="S205" s="269"/>
      <c r="T205" s="269"/>
      <c r="U205" s="269"/>
      <c r="V205" s="270"/>
      <c r="W205" s="264"/>
      <c r="X205" s="322"/>
    </row>
    <row r="206" spans="2:24" ht="15" customHeight="1" thickBot="1">
      <c r="B206" s="272"/>
      <c r="C206" s="273"/>
      <c r="D206" s="274"/>
      <c r="E206" s="274"/>
      <c r="F206" s="274"/>
      <c r="G206" s="274"/>
      <c r="H206" s="274"/>
      <c r="I206" s="275"/>
      <c r="J206" s="288"/>
      <c r="K206" s="323"/>
      <c r="L206" s="130"/>
      <c r="M206" s="161"/>
      <c r="N206" s="38"/>
      <c r="O206" s="272"/>
      <c r="P206" s="273"/>
      <c r="Q206" s="274"/>
      <c r="R206" s="274"/>
      <c r="S206" s="274"/>
      <c r="T206" s="274"/>
      <c r="U206" s="274"/>
      <c r="V206" s="275"/>
      <c r="W206" s="288"/>
      <c r="X206" s="323"/>
    </row>
    <row r="207" spans="2:24" ht="15" customHeight="1">
      <c r="B207" s="263" t="s">
        <v>163</v>
      </c>
      <c r="C207" s="276">
        <f>VLOOKUP(B190,'1ここに記入'!$A$13:$M$246,5)</f>
        <v>0</v>
      </c>
      <c r="D207" s="279" t="str">
        <f>VLOOKUP(B190,'1ここに記入'!$A$13:$M$246,6)</f>
        <v>　</v>
      </c>
      <c r="E207" s="282" t="s">
        <v>164</v>
      </c>
      <c r="F207" s="276">
        <f>VLOOKUP(B190,'1ここに記入'!$A$13:$M$246,8)</f>
        <v>0</v>
      </c>
      <c r="G207" s="285" t="e">
        <f>VLOOKUP(F201,'1ここに記入'!$A$13:$M$246,2)</f>
        <v>#N/A</v>
      </c>
      <c r="H207" s="285" t="e">
        <f>VLOOKUP(G201,'1ここに記入'!$A$13:$M$246,2)</f>
        <v>#N/A</v>
      </c>
      <c r="I207" s="285" t="e">
        <f>VLOOKUP(H201,'1ここに記入'!$A$13:$M$246,2)</f>
        <v>#N/A</v>
      </c>
      <c r="J207" s="285" t="e">
        <f>VLOOKUP(I201,'1ここに記入'!$A$13:$M$246,2)</f>
        <v>#N/A</v>
      </c>
      <c r="K207" s="279" t="e">
        <f>VLOOKUP(J201,'1ここに記入'!$A$13:$M$246,2)</f>
        <v>#N/A</v>
      </c>
      <c r="L207" s="98"/>
      <c r="M207" s="159"/>
      <c r="N207" s="99"/>
      <c r="O207" s="263" t="s">
        <v>163</v>
      </c>
      <c r="P207" s="276">
        <f>VLOOKUP(O190,'1ここに記入'!$A$13:$M$246,5)</f>
        <v>0</v>
      </c>
      <c r="Q207" s="279" t="str">
        <f>VLOOKUP(O190,'1ここに記入'!$A$13:$M$246,6)</f>
        <v>　</v>
      </c>
      <c r="R207" s="282" t="s">
        <v>164</v>
      </c>
      <c r="S207" s="276">
        <f>VLOOKUP(O190,'1ここに記入'!$A$13:$M$246,8)</f>
        <v>0</v>
      </c>
      <c r="T207" s="285" t="e">
        <f>VLOOKUP(S201,'1ここに記入'!$A$13:$M$246,2)</f>
        <v>#N/A</v>
      </c>
      <c r="U207" s="285" t="e">
        <f>VLOOKUP(T201,'1ここに記入'!$A$13:$M$246,2)</f>
        <v>#N/A</v>
      </c>
      <c r="V207" s="285" t="e">
        <f>VLOOKUP(U201,'1ここに記入'!$A$13:$M$246,2)</f>
        <v>#N/A</v>
      </c>
      <c r="W207" s="285" t="e">
        <f>VLOOKUP(V201,'1ここに記入'!$A$13:$M$246,2)</f>
        <v>#N/A</v>
      </c>
      <c r="X207" s="279" t="e">
        <f>VLOOKUP(W201,'1ここに記入'!$A$13:$M$246,2)</f>
        <v>#N/A</v>
      </c>
    </row>
    <row r="208" spans="2:24" ht="15" customHeight="1">
      <c r="B208" s="264"/>
      <c r="C208" s="277"/>
      <c r="D208" s="280"/>
      <c r="E208" s="283"/>
      <c r="F208" s="277"/>
      <c r="G208" s="286"/>
      <c r="H208" s="286"/>
      <c r="I208" s="286"/>
      <c r="J208" s="286"/>
      <c r="K208" s="280"/>
      <c r="L208" s="98"/>
      <c r="M208" s="159"/>
      <c r="N208" s="99"/>
      <c r="O208" s="264"/>
      <c r="P208" s="277"/>
      <c r="Q208" s="280"/>
      <c r="R208" s="283"/>
      <c r="S208" s="277"/>
      <c r="T208" s="286"/>
      <c r="U208" s="286"/>
      <c r="V208" s="286"/>
      <c r="W208" s="286"/>
      <c r="X208" s="280"/>
    </row>
    <row r="209" spans="2:25" ht="15" customHeight="1">
      <c r="B209" s="264"/>
      <c r="C209" s="277"/>
      <c r="D209" s="280"/>
      <c r="E209" s="283"/>
      <c r="F209" s="277"/>
      <c r="G209" s="286"/>
      <c r="H209" s="286"/>
      <c r="I209" s="286"/>
      <c r="J209" s="286"/>
      <c r="K209" s="280"/>
      <c r="L209" s="98"/>
      <c r="M209" s="159"/>
      <c r="N209" s="99"/>
      <c r="O209" s="264"/>
      <c r="P209" s="277"/>
      <c r="Q209" s="280"/>
      <c r="R209" s="283"/>
      <c r="S209" s="277"/>
      <c r="T209" s="286"/>
      <c r="U209" s="286"/>
      <c r="V209" s="286"/>
      <c r="W209" s="286"/>
      <c r="X209" s="280"/>
    </row>
    <row r="210" spans="2:25" ht="15" customHeight="1" thickBot="1">
      <c r="B210" s="288"/>
      <c r="C210" s="278"/>
      <c r="D210" s="281"/>
      <c r="E210" s="284"/>
      <c r="F210" s="278"/>
      <c r="G210" s="287"/>
      <c r="H210" s="286"/>
      <c r="I210" s="286"/>
      <c r="J210" s="286"/>
      <c r="K210" s="280"/>
      <c r="L210" s="98"/>
      <c r="M210" s="159"/>
      <c r="N210" s="99"/>
      <c r="O210" s="288"/>
      <c r="P210" s="278"/>
      <c r="Q210" s="281"/>
      <c r="R210" s="284"/>
      <c r="S210" s="278"/>
      <c r="T210" s="287"/>
      <c r="U210" s="286"/>
      <c r="V210" s="286"/>
      <c r="W210" s="286"/>
      <c r="X210" s="280"/>
    </row>
    <row r="211" spans="2:25" ht="15" customHeight="1" thickTop="1">
      <c r="B211" s="263" t="s">
        <v>165</v>
      </c>
      <c r="C211" s="293">
        <f>VLOOKUP(B190,'1ここに記入'!$A$13:$M$246,9)</f>
        <v>0</v>
      </c>
      <c r="D211" s="294" t="e">
        <f>VLOOKUP(C209,'1ここに記入'!$A$13:$M$246,2)</f>
        <v>#N/A</v>
      </c>
      <c r="E211" s="294" t="e">
        <f>VLOOKUP(D209,'1ここに記入'!$A$13:$M$246,2)</f>
        <v>#N/A</v>
      </c>
      <c r="F211" s="294" t="e">
        <f>VLOOKUP(E209,'1ここに記入'!$A$13:$M$246,2)</f>
        <v>#N/A</v>
      </c>
      <c r="G211" s="302" t="e">
        <f>VLOOKUP(F209,'1ここに記入'!$A$13:$M$246,2)</f>
        <v>#N/A</v>
      </c>
      <c r="H211" s="305" t="s">
        <v>167</v>
      </c>
      <c r="I211" s="308">
        <f>'1ここに記入'!$G$9</f>
        <v>0</v>
      </c>
      <c r="J211" s="309"/>
      <c r="K211" s="310"/>
      <c r="L211" s="102"/>
      <c r="M211" s="162"/>
      <c r="N211" s="103"/>
      <c r="O211" s="263" t="s">
        <v>165</v>
      </c>
      <c r="P211" s="293">
        <f>VLOOKUP(O190,'1ここに記入'!$A$13:$M$246,9)</f>
        <v>0</v>
      </c>
      <c r="Q211" s="294" t="e">
        <f>VLOOKUP(P209,'1ここに記入'!$A$13:$M$246,2)</f>
        <v>#N/A</v>
      </c>
      <c r="R211" s="294" t="e">
        <f>VLOOKUP(Q209,'1ここに記入'!$A$13:$M$246,2)</f>
        <v>#N/A</v>
      </c>
      <c r="S211" s="294" t="e">
        <f>VLOOKUP(R209,'1ここに記入'!$A$13:$M$246,2)</f>
        <v>#N/A</v>
      </c>
      <c r="T211" s="302" t="e">
        <f>VLOOKUP(S209,'1ここに記入'!$A$13:$M$246,2)</f>
        <v>#N/A</v>
      </c>
      <c r="U211" s="305" t="s">
        <v>167</v>
      </c>
      <c r="V211" s="308">
        <f>'1ここに記入'!$G$9</f>
        <v>0</v>
      </c>
      <c r="W211" s="309"/>
      <c r="X211" s="310"/>
    </row>
    <row r="212" spans="2:25" ht="15" customHeight="1">
      <c r="B212" s="264"/>
      <c r="C212" s="296"/>
      <c r="D212" s="297"/>
      <c r="E212" s="297"/>
      <c r="F212" s="297"/>
      <c r="G212" s="303"/>
      <c r="H212" s="306"/>
      <c r="I212" s="311"/>
      <c r="J212" s="312"/>
      <c r="K212" s="313"/>
      <c r="L212" s="102"/>
      <c r="M212" s="162"/>
      <c r="N212" s="103"/>
      <c r="O212" s="264"/>
      <c r="P212" s="296"/>
      <c r="Q212" s="297"/>
      <c r="R212" s="297"/>
      <c r="S212" s="297"/>
      <c r="T212" s="303"/>
      <c r="U212" s="306"/>
      <c r="V212" s="311"/>
      <c r="W212" s="312"/>
      <c r="X212" s="313"/>
    </row>
    <row r="213" spans="2:25" ht="15" customHeight="1" thickBot="1">
      <c r="B213" s="288"/>
      <c r="C213" s="299"/>
      <c r="D213" s="300"/>
      <c r="E213" s="300"/>
      <c r="F213" s="300"/>
      <c r="G213" s="304"/>
      <c r="H213" s="306"/>
      <c r="I213" s="311"/>
      <c r="J213" s="312"/>
      <c r="K213" s="313"/>
      <c r="L213" s="102"/>
      <c r="M213" s="162"/>
      <c r="N213" s="103"/>
      <c r="O213" s="288"/>
      <c r="P213" s="299"/>
      <c r="Q213" s="300"/>
      <c r="R213" s="300"/>
      <c r="S213" s="300"/>
      <c r="T213" s="304"/>
      <c r="U213" s="306"/>
      <c r="V213" s="311"/>
      <c r="W213" s="312"/>
      <c r="X213" s="313"/>
    </row>
    <row r="214" spans="2:25" ht="15" customHeight="1" thickBot="1">
      <c r="B214" s="317" t="s">
        <v>166</v>
      </c>
      <c r="C214" s="317"/>
      <c r="D214" s="317"/>
      <c r="E214" s="317"/>
      <c r="F214" s="317"/>
      <c r="G214" s="318"/>
      <c r="H214" s="307"/>
      <c r="I214" s="314"/>
      <c r="J214" s="315"/>
      <c r="K214" s="316"/>
      <c r="L214" s="102"/>
      <c r="M214" s="163"/>
      <c r="N214" s="41"/>
      <c r="O214" s="317" t="s">
        <v>166</v>
      </c>
      <c r="P214" s="317"/>
      <c r="Q214" s="317"/>
      <c r="R214" s="317"/>
      <c r="S214" s="317"/>
      <c r="T214" s="318"/>
      <c r="U214" s="307"/>
      <c r="V214" s="314"/>
      <c r="W214" s="315"/>
      <c r="X214" s="316"/>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324" t="s">
        <v>1982</v>
      </c>
      <c r="C217" s="324"/>
      <c r="D217" s="324"/>
      <c r="E217" s="324"/>
      <c r="F217" s="324"/>
      <c r="G217" s="324"/>
      <c r="H217" s="324"/>
      <c r="I217" s="324"/>
      <c r="J217" s="324"/>
      <c r="K217" s="324"/>
      <c r="L217" s="156"/>
      <c r="M217" s="164"/>
      <c r="N217" s="156"/>
      <c r="O217" s="324" t="s">
        <v>1982</v>
      </c>
      <c r="P217" s="324"/>
      <c r="Q217" s="324"/>
      <c r="R217" s="324"/>
      <c r="S217" s="324"/>
      <c r="T217" s="324"/>
      <c r="U217" s="324"/>
      <c r="V217" s="324"/>
      <c r="W217" s="324"/>
      <c r="X217" s="324"/>
    </row>
    <row r="218" spans="2:25" ht="15" customHeight="1">
      <c r="B218" s="132"/>
      <c r="C218" s="319" t="str">
        <f>'1ここに記入'!$B$3&amp;"県教美展　特選確認票"</f>
        <v>第72回県教美展　特選確認票</v>
      </c>
      <c r="D218" s="319"/>
      <c r="E218" s="319"/>
      <c r="F218" s="319"/>
      <c r="G218" s="319"/>
      <c r="H218" s="319"/>
      <c r="I218" s="319"/>
      <c r="J218" s="319"/>
      <c r="K218" s="319"/>
      <c r="L218" s="104"/>
      <c r="M218" s="157"/>
      <c r="N218" s="104"/>
      <c r="O218" s="132"/>
      <c r="P218" s="319" t="str">
        <f>'1ここに記入'!$B$3&amp;"県教美展　特選確認票"</f>
        <v>第72回県教美展　特選確認票</v>
      </c>
      <c r="Q218" s="319"/>
      <c r="R218" s="319"/>
      <c r="S218" s="319"/>
      <c r="T218" s="319"/>
      <c r="U218" s="319"/>
      <c r="V218" s="319"/>
      <c r="W218" s="319"/>
      <c r="X218" s="319"/>
    </row>
    <row r="219" spans="2:25" ht="15" customHeight="1" thickBot="1">
      <c r="B219" s="165"/>
      <c r="C219" s="320"/>
      <c r="D219" s="320"/>
      <c r="E219" s="320"/>
      <c r="F219" s="320"/>
      <c r="G219" s="320"/>
      <c r="H219" s="320"/>
      <c r="I219" s="320"/>
      <c r="J219" s="320"/>
      <c r="K219" s="320"/>
      <c r="L219" s="104"/>
      <c r="M219" s="157"/>
      <c r="N219" s="104"/>
      <c r="O219" s="165"/>
      <c r="P219" s="320"/>
      <c r="Q219" s="320"/>
      <c r="R219" s="320"/>
      <c r="S219" s="320"/>
      <c r="T219" s="320"/>
      <c r="U219" s="320"/>
      <c r="V219" s="320"/>
      <c r="W219" s="320"/>
      <c r="X219" s="320"/>
    </row>
    <row r="220" spans="2:25" ht="15" customHeight="1" thickTop="1" thickBot="1">
      <c r="B220" s="144" t="s">
        <v>157</v>
      </c>
      <c r="C220" s="289">
        <f>VLOOKUP(B190,'1ここに記入'!$A$13:$M$246,2)</f>
        <v>0</v>
      </c>
      <c r="D220" s="289">
        <f>VLOOKUP(B190,'1ここに記入'!$A$13:$M$246,3)</f>
        <v>0</v>
      </c>
      <c r="E220" s="289">
        <f>VLOOKUP(B190,'1ここに記入'!$A$13:$M$246,4)</f>
        <v>0</v>
      </c>
      <c r="F220" s="289">
        <f>VLOOKUP(B190,'1ここに記入'!$A$13:$M$246,5)</f>
        <v>0</v>
      </c>
      <c r="G220" s="289" t="str">
        <f>VLOOKUP(B190,'1ここに記入'!$A$13:$M$246,13)</f>
        <v>00</v>
      </c>
      <c r="H220" s="290" t="e">
        <f>'1ここに記入'!$H$10</f>
        <v>#N/A</v>
      </c>
      <c r="I220" s="291"/>
      <c r="J220" s="291"/>
      <c r="K220" s="292" t="s">
        <v>158</v>
      </c>
      <c r="L220" s="104"/>
      <c r="M220" s="157"/>
      <c r="N220" s="104"/>
      <c r="O220" s="144" t="s">
        <v>157</v>
      </c>
      <c r="P220" s="289">
        <f>VLOOKUP(O190,'1ここに記入'!$A$13:$M$246,2)</f>
        <v>0</v>
      </c>
      <c r="Q220" s="289">
        <f>VLOOKUP(O190,'1ここに記入'!$A$13:$M$246,3)</f>
        <v>0</v>
      </c>
      <c r="R220" s="289">
        <f>VLOOKUP(O190,'1ここに記入'!$A$13:$M$246,4)</f>
        <v>0</v>
      </c>
      <c r="S220" s="289">
        <f>VLOOKUP(O190,'1ここに記入'!$A$13:$M$246,5)</f>
        <v>0</v>
      </c>
      <c r="T220" s="289" t="str">
        <f>VLOOKUP(O190,'1ここに記入'!$A$13:$M$246,13)</f>
        <v>00</v>
      </c>
      <c r="U220" s="290" t="e">
        <f>'1ここに記入'!$H$10</f>
        <v>#N/A</v>
      </c>
      <c r="V220" s="291"/>
      <c r="W220" s="291"/>
      <c r="X220" s="292" t="s">
        <v>158</v>
      </c>
    </row>
    <row r="221" spans="2:25" ht="15" customHeight="1" thickTop="1" thickBot="1">
      <c r="B221" s="145"/>
      <c r="C221" s="289"/>
      <c r="D221" s="289"/>
      <c r="E221" s="289"/>
      <c r="F221" s="289"/>
      <c r="G221" s="289"/>
      <c r="H221" s="290"/>
      <c r="I221" s="291"/>
      <c r="J221" s="291"/>
      <c r="K221" s="292"/>
      <c r="L221" s="104"/>
      <c r="M221" s="157"/>
      <c r="N221" s="104"/>
      <c r="O221" s="145"/>
      <c r="P221" s="289"/>
      <c r="Q221" s="289"/>
      <c r="R221" s="289"/>
      <c r="S221" s="289"/>
      <c r="T221" s="289"/>
      <c r="U221" s="290"/>
      <c r="V221" s="291"/>
      <c r="W221" s="291"/>
      <c r="X221" s="292"/>
    </row>
    <row r="222" spans="2:25" ht="15" customHeight="1" thickTop="1" thickBot="1">
      <c r="B222" s="146" t="s">
        <v>159</v>
      </c>
      <c r="C222" s="289"/>
      <c r="D222" s="289"/>
      <c r="E222" s="289"/>
      <c r="F222" s="289"/>
      <c r="G222" s="289"/>
      <c r="H222" s="290"/>
      <c r="I222" s="291"/>
      <c r="J222" s="291"/>
      <c r="K222" s="292"/>
      <c r="L222" s="104"/>
      <c r="M222" s="157"/>
      <c r="N222" s="104"/>
      <c r="O222" s="146" t="s">
        <v>159</v>
      </c>
      <c r="P222" s="289"/>
      <c r="Q222" s="289"/>
      <c r="R222" s="289"/>
      <c r="S222" s="289"/>
      <c r="T222" s="289"/>
      <c r="U222" s="290"/>
      <c r="V222" s="291"/>
      <c r="W222" s="291"/>
      <c r="X222" s="292"/>
    </row>
    <row r="223" spans="2:25" ht="15" customHeight="1" thickTop="1">
      <c r="B223" s="263" t="s">
        <v>160</v>
      </c>
      <c r="C223" s="276" t="e">
        <f>'1ここに記入'!$G$10</f>
        <v>#N/A</v>
      </c>
      <c r="D223" s="285"/>
      <c r="E223" s="279"/>
      <c r="F223" s="263" t="s">
        <v>161</v>
      </c>
      <c r="G223" s="293" t="e">
        <f>'1ここに記入'!$I$10</f>
        <v>#N/A</v>
      </c>
      <c r="H223" s="294"/>
      <c r="I223" s="294"/>
      <c r="J223" s="294"/>
      <c r="K223" s="295"/>
      <c r="L223" s="100"/>
      <c r="M223" s="159"/>
      <c r="N223" s="99"/>
      <c r="O223" s="263" t="s">
        <v>160</v>
      </c>
      <c r="P223" s="276" t="e">
        <f>'1ここに記入'!$G$10</f>
        <v>#N/A</v>
      </c>
      <c r="Q223" s="285"/>
      <c r="R223" s="279"/>
      <c r="S223" s="263" t="s">
        <v>161</v>
      </c>
      <c r="T223" s="293" t="e">
        <f>'1ここに記入'!$I$10</f>
        <v>#N/A</v>
      </c>
      <c r="U223" s="294"/>
      <c r="V223" s="294"/>
      <c r="W223" s="294"/>
      <c r="X223" s="295"/>
      <c r="Y223" s="143"/>
    </row>
    <row r="224" spans="2:25" ht="15" customHeight="1">
      <c r="B224" s="264"/>
      <c r="C224" s="277"/>
      <c r="D224" s="286"/>
      <c r="E224" s="280"/>
      <c r="F224" s="264"/>
      <c r="G224" s="296"/>
      <c r="H224" s="297"/>
      <c r="I224" s="297"/>
      <c r="J224" s="297"/>
      <c r="K224" s="298"/>
      <c r="L224" s="101"/>
      <c r="M224" s="159"/>
      <c r="N224" s="99"/>
      <c r="O224" s="264"/>
      <c r="P224" s="277"/>
      <c r="Q224" s="286"/>
      <c r="R224" s="280"/>
      <c r="S224" s="264"/>
      <c r="T224" s="296"/>
      <c r="U224" s="297"/>
      <c r="V224" s="297"/>
      <c r="W224" s="297"/>
      <c r="X224" s="298"/>
      <c r="Y224" s="143"/>
    </row>
    <row r="225" spans="2:25" ht="15" customHeight="1" thickBot="1">
      <c r="B225" s="288"/>
      <c r="C225" s="278"/>
      <c r="D225" s="287"/>
      <c r="E225" s="281"/>
      <c r="F225" s="288"/>
      <c r="G225" s="299"/>
      <c r="H225" s="300"/>
      <c r="I225" s="300"/>
      <c r="J225" s="300"/>
      <c r="K225" s="301"/>
      <c r="L225" s="101"/>
      <c r="M225" s="159"/>
      <c r="N225" s="99"/>
      <c r="O225" s="288"/>
      <c r="P225" s="278"/>
      <c r="Q225" s="287"/>
      <c r="R225" s="281"/>
      <c r="S225" s="288"/>
      <c r="T225" s="299"/>
      <c r="U225" s="300"/>
      <c r="V225" s="300"/>
      <c r="W225" s="300"/>
      <c r="X225" s="301"/>
      <c r="Y225" s="143"/>
    </row>
    <row r="226" spans="2:25" ht="15" customHeight="1">
      <c r="B226" s="263" t="s">
        <v>162</v>
      </c>
      <c r="C226" s="265">
        <f>VLOOKUP(B190,'1ここに記入'!$A$13:$M$246,10)</f>
        <v>0</v>
      </c>
      <c r="D226" s="266"/>
      <c r="E226" s="266"/>
      <c r="F226" s="266"/>
      <c r="G226" s="266"/>
      <c r="H226" s="266"/>
      <c r="I226" s="266"/>
      <c r="J226" s="266"/>
      <c r="K226" s="267"/>
      <c r="L226" s="34"/>
      <c r="M226" s="160"/>
      <c r="N226" s="36"/>
      <c r="O226" s="263" t="s">
        <v>162</v>
      </c>
      <c r="P226" s="265">
        <f>VLOOKUP(O190,'1ここに記入'!$A$13:$M$246,10)</f>
        <v>0</v>
      </c>
      <c r="Q226" s="266"/>
      <c r="R226" s="266"/>
      <c r="S226" s="266"/>
      <c r="T226" s="266"/>
      <c r="U226" s="266"/>
      <c r="V226" s="266"/>
      <c r="W226" s="266"/>
      <c r="X226" s="267"/>
      <c r="Y226" s="143"/>
    </row>
    <row r="227" spans="2:25" ht="15" customHeight="1">
      <c r="B227" s="264"/>
      <c r="C227" s="268"/>
      <c r="D227" s="269"/>
      <c r="E227" s="269"/>
      <c r="F227" s="269"/>
      <c r="G227" s="269"/>
      <c r="H227" s="269"/>
      <c r="I227" s="269"/>
      <c r="J227" s="269"/>
      <c r="K227" s="270"/>
      <c r="L227" s="130"/>
      <c r="M227" s="161"/>
      <c r="N227" s="38"/>
      <c r="O227" s="264"/>
      <c r="P227" s="268"/>
      <c r="Q227" s="269"/>
      <c r="R227" s="269"/>
      <c r="S227" s="269"/>
      <c r="T227" s="269"/>
      <c r="U227" s="269"/>
      <c r="V227" s="269"/>
      <c r="W227" s="269"/>
      <c r="X227" s="270"/>
      <c r="Y227" s="143"/>
    </row>
    <row r="228" spans="2:25" ht="15" customHeight="1">
      <c r="B228" s="264"/>
      <c r="C228" s="268"/>
      <c r="D228" s="269"/>
      <c r="E228" s="269"/>
      <c r="F228" s="269"/>
      <c r="G228" s="269"/>
      <c r="H228" s="269"/>
      <c r="I228" s="269"/>
      <c r="J228" s="269"/>
      <c r="K228" s="270"/>
      <c r="L228" s="130"/>
      <c r="M228" s="161"/>
      <c r="N228" s="38"/>
      <c r="O228" s="264"/>
      <c r="P228" s="268"/>
      <c r="Q228" s="269"/>
      <c r="R228" s="269"/>
      <c r="S228" s="269"/>
      <c r="T228" s="269"/>
      <c r="U228" s="269"/>
      <c r="V228" s="269"/>
      <c r="W228" s="269"/>
      <c r="X228" s="270"/>
      <c r="Y228" s="143"/>
    </row>
    <row r="229" spans="2:25" ht="15" customHeight="1">
      <c r="B229" s="271" t="s">
        <v>1881</v>
      </c>
      <c r="C229" s="268">
        <f>VLOOKUP(B190,'1ここに記入'!$A$13:$M$246,11)</f>
        <v>0</v>
      </c>
      <c r="D229" s="269"/>
      <c r="E229" s="269"/>
      <c r="F229" s="269"/>
      <c r="G229" s="269"/>
      <c r="H229" s="269"/>
      <c r="I229" s="269"/>
      <c r="J229" s="269"/>
      <c r="K229" s="270"/>
      <c r="L229" s="98"/>
      <c r="M229" s="159"/>
      <c r="N229" s="99"/>
      <c r="O229" s="271" t="s">
        <v>1881</v>
      </c>
      <c r="P229" s="268">
        <f>VLOOKUP(O190,'1ここに記入'!$A$13:$M$246,11)</f>
        <v>0</v>
      </c>
      <c r="Q229" s="269"/>
      <c r="R229" s="269"/>
      <c r="S229" s="269"/>
      <c r="T229" s="269"/>
      <c r="U229" s="269"/>
      <c r="V229" s="269"/>
      <c r="W229" s="269"/>
      <c r="X229" s="270"/>
      <c r="Y229" s="143"/>
    </row>
    <row r="230" spans="2:25" ht="15" customHeight="1">
      <c r="B230" s="271"/>
      <c r="C230" s="268"/>
      <c r="D230" s="269"/>
      <c r="E230" s="269"/>
      <c r="F230" s="269"/>
      <c r="G230" s="269"/>
      <c r="H230" s="269"/>
      <c r="I230" s="269"/>
      <c r="J230" s="269"/>
      <c r="K230" s="270"/>
      <c r="L230" s="98"/>
      <c r="M230" s="159"/>
      <c r="N230" s="99"/>
      <c r="O230" s="271"/>
      <c r="P230" s="268"/>
      <c r="Q230" s="269"/>
      <c r="R230" s="269"/>
      <c r="S230" s="269"/>
      <c r="T230" s="269"/>
      <c r="U230" s="269"/>
      <c r="V230" s="269"/>
      <c r="W230" s="269"/>
      <c r="X230" s="270"/>
      <c r="Y230" s="143"/>
    </row>
    <row r="231" spans="2:25" ht="15" customHeight="1" thickBot="1">
      <c r="B231" s="272"/>
      <c r="C231" s="273"/>
      <c r="D231" s="274"/>
      <c r="E231" s="274"/>
      <c r="F231" s="274"/>
      <c r="G231" s="274"/>
      <c r="H231" s="274"/>
      <c r="I231" s="274"/>
      <c r="J231" s="274"/>
      <c r="K231" s="275"/>
      <c r="L231" s="98"/>
      <c r="M231" s="159"/>
      <c r="N231" s="99"/>
      <c r="O231" s="272"/>
      <c r="P231" s="273"/>
      <c r="Q231" s="274"/>
      <c r="R231" s="274"/>
      <c r="S231" s="274"/>
      <c r="T231" s="274"/>
      <c r="U231" s="274"/>
      <c r="V231" s="274"/>
      <c r="W231" s="274"/>
      <c r="X231" s="275"/>
      <c r="Y231" s="143"/>
    </row>
    <row r="232" spans="2:25" ht="15" customHeight="1">
      <c r="B232" s="263" t="s">
        <v>163</v>
      </c>
      <c r="C232" s="276">
        <f>VLOOKUP(B190,'1ここに記入'!$A$13:$M$246,5)</f>
        <v>0</v>
      </c>
      <c r="D232" s="279" t="str">
        <f>VLOOKUP(B190,'1ここに記入'!$A$13:$M$246,6)</f>
        <v>　</v>
      </c>
      <c r="E232" s="282" t="s">
        <v>164</v>
      </c>
      <c r="F232" s="276">
        <f>VLOOKUP(B190,'1ここに記入'!$A$13:$M$246,8)</f>
        <v>0</v>
      </c>
      <c r="G232" s="285" t="e">
        <f>VLOOKUP(F227,'1ここに記入'!$A$13:$M$246,2)</f>
        <v>#N/A</v>
      </c>
      <c r="H232" s="285" t="e">
        <f>VLOOKUP(G227,'1ここに記入'!$A$13:$M$246,2)</f>
        <v>#N/A</v>
      </c>
      <c r="I232" s="285" t="e">
        <f>VLOOKUP(H227,'1ここに記入'!$A$13:$M$246,2)</f>
        <v>#N/A</v>
      </c>
      <c r="J232" s="285" t="e">
        <f>VLOOKUP(I227,'1ここに記入'!$A$13:$M$246,2)</f>
        <v>#N/A</v>
      </c>
      <c r="K232" s="279" t="e">
        <f>VLOOKUP(J227,'1ここに記入'!$A$13:$M$246,2)</f>
        <v>#N/A</v>
      </c>
      <c r="L232" s="102"/>
      <c r="M232" s="162"/>
      <c r="N232" s="103"/>
      <c r="O232" s="263" t="s">
        <v>163</v>
      </c>
      <c r="P232" s="276">
        <f>VLOOKUP(O190,'1ここに記入'!$A$13:$M$246,5)</f>
        <v>0</v>
      </c>
      <c r="Q232" s="279" t="str">
        <f>VLOOKUP(O190,'1ここに記入'!$A$13:$M$246,6)</f>
        <v>　</v>
      </c>
      <c r="R232" s="282" t="s">
        <v>164</v>
      </c>
      <c r="S232" s="276">
        <f>VLOOKUP(O190,'1ここに記入'!$A$13:$M$246,8)</f>
        <v>0</v>
      </c>
      <c r="T232" s="285" t="e">
        <f>VLOOKUP(S227,'1ここに記入'!$A$13:$M$246,2)</f>
        <v>#N/A</v>
      </c>
      <c r="U232" s="285" t="e">
        <f>VLOOKUP(T227,'1ここに記入'!$A$13:$M$246,2)</f>
        <v>#N/A</v>
      </c>
      <c r="V232" s="285" t="e">
        <f>VLOOKUP(U227,'1ここに記入'!$A$13:$M$246,2)</f>
        <v>#N/A</v>
      </c>
      <c r="W232" s="285" t="e">
        <f>VLOOKUP(V227,'1ここに記入'!$A$13:$M$246,2)</f>
        <v>#N/A</v>
      </c>
      <c r="X232" s="279" t="e">
        <f>VLOOKUP(W227,'1ここに記入'!$A$13:$M$246,2)</f>
        <v>#N/A</v>
      </c>
      <c r="Y232" s="143"/>
    </row>
    <row r="233" spans="2:25" ht="15" customHeight="1">
      <c r="B233" s="264"/>
      <c r="C233" s="277"/>
      <c r="D233" s="280"/>
      <c r="E233" s="283"/>
      <c r="F233" s="277"/>
      <c r="G233" s="286"/>
      <c r="H233" s="286"/>
      <c r="I233" s="286"/>
      <c r="J233" s="286"/>
      <c r="K233" s="280"/>
      <c r="L233" s="102"/>
      <c r="M233" s="162"/>
      <c r="N233" s="103"/>
      <c r="O233" s="264"/>
      <c r="P233" s="277"/>
      <c r="Q233" s="280"/>
      <c r="R233" s="283"/>
      <c r="S233" s="277"/>
      <c r="T233" s="286"/>
      <c r="U233" s="286"/>
      <c r="V233" s="286"/>
      <c r="W233" s="286"/>
      <c r="X233" s="280"/>
      <c r="Y233" s="143"/>
    </row>
    <row r="234" spans="2:25" ht="15" customHeight="1" thickBot="1">
      <c r="B234" s="288"/>
      <c r="C234" s="278"/>
      <c r="D234" s="281"/>
      <c r="E234" s="284"/>
      <c r="F234" s="278"/>
      <c r="G234" s="287"/>
      <c r="H234" s="287"/>
      <c r="I234" s="287"/>
      <c r="J234" s="287"/>
      <c r="K234" s="281"/>
      <c r="L234" s="102"/>
      <c r="M234" s="162"/>
      <c r="N234" s="103"/>
      <c r="O234" s="288"/>
      <c r="P234" s="278"/>
      <c r="Q234" s="281"/>
      <c r="R234" s="284"/>
      <c r="S234" s="278"/>
      <c r="T234" s="287"/>
      <c r="U234" s="287"/>
      <c r="V234" s="287"/>
      <c r="W234" s="287"/>
      <c r="X234" s="281"/>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20"/>
      <c r="E236" s="320"/>
      <c r="F236" s="320"/>
      <c r="G236" s="320"/>
      <c r="H236" s="320"/>
      <c r="I236" s="320"/>
      <c r="J236" s="320"/>
      <c r="K236" s="320"/>
      <c r="L236" s="104"/>
      <c r="M236" s="157"/>
      <c r="N236" s="104"/>
      <c r="O236" s="117" t="s">
        <v>213</v>
      </c>
      <c r="P236" s="325" t="str">
        <f>'1ここに記入'!$B$3&amp;"滋賀県教育美術展出品票"</f>
        <v>第72回滋賀県教育美術展出品票</v>
      </c>
      <c r="Q236" s="320"/>
      <c r="R236" s="320"/>
      <c r="S236" s="320"/>
      <c r="T236" s="320"/>
      <c r="U236" s="320"/>
      <c r="V236" s="320"/>
      <c r="W236" s="320"/>
      <c r="X236" s="320"/>
    </row>
    <row r="237" spans="2:25" ht="15" customHeight="1">
      <c r="B237" s="327">
        <v>71</v>
      </c>
      <c r="C237" s="325"/>
      <c r="D237" s="320"/>
      <c r="E237" s="320"/>
      <c r="F237" s="320"/>
      <c r="G237" s="320"/>
      <c r="H237" s="320"/>
      <c r="I237" s="320"/>
      <c r="J237" s="320"/>
      <c r="K237" s="320"/>
      <c r="L237" s="104"/>
      <c r="M237" s="157"/>
      <c r="N237" s="104"/>
      <c r="O237" s="327">
        <v>72</v>
      </c>
      <c r="P237" s="325"/>
      <c r="Q237" s="320"/>
      <c r="R237" s="320"/>
      <c r="S237" s="320"/>
      <c r="T237" s="320"/>
      <c r="U237" s="320"/>
      <c r="V237" s="320"/>
      <c r="W237" s="320"/>
      <c r="X237" s="320"/>
    </row>
    <row r="238" spans="2:25" ht="15" customHeight="1" thickBot="1">
      <c r="B238" s="328"/>
      <c r="C238" s="325"/>
      <c r="D238" s="320"/>
      <c r="E238" s="320"/>
      <c r="F238" s="320"/>
      <c r="G238" s="320"/>
      <c r="H238" s="326"/>
      <c r="I238" s="326"/>
      <c r="J238" s="326"/>
      <c r="K238" s="326"/>
      <c r="L238" s="104"/>
      <c r="M238" s="157"/>
      <c r="N238" s="104"/>
      <c r="O238" s="328"/>
      <c r="P238" s="325"/>
      <c r="Q238" s="320"/>
      <c r="R238" s="320"/>
      <c r="S238" s="320"/>
      <c r="T238" s="320"/>
      <c r="U238" s="326"/>
      <c r="V238" s="326"/>
      <c r="W238" s="326"/>
      <c r="X238" s="326"/>
    </row>
    <row r="239" spans="2:25" ht="15" customHeight="1" thickTop="1" thickBot="1">
      <c r="B239" s="144" t="s">
        <v>157</v>
      </c>
      <c r="C239" s="289">
        <f>VLOOKUP(B237,'1ここに記入'!$A$13:$M$246,2)</f>
        <v>0</v>
      </c>
      <c r="D239" s="289">
        <f>VLOOKUP(B237,'1ここに記入'!$A$13:$M$246,3)</f>
        <v>0</v>
      </c>
      <c r="E239" s="289">
        <f>VLOOKUP(B237,'1ここに記入'!$A$13:$M$246,4)</f>
        <v>0</v>
      </c>
      <c r="F239" s="289">
        <f>VLOOKUP(B237,'1ここに記入'!$A$13:$M$246,5)</f>
        <v>0</v>
      </c>
      <c r="G239" s="289" t="str">
        <f>VLOOKUP(B237,'1ここに記入'!$A$13:$M$246,13)</f>
        <v>00</v>
      </c>
      <c r="H239" s="290" t="e">
        <f>'1ここに記入'!$H$10</f>
        <v>#N/A</v>
      </c>
      <c r="I239" s="291"/>
      <c r="J239" s="291"/>
      <c r="K239" s="292" t="s">
        <v>158</v>
      </c>
      <c r="L239" s="118"/>
      <c r="M239" s="158"/>
      <c r="N239" s="32"/>
      <c r="O239" s="144" t="s">
        <v>157</v>
      </c>
      <c r="P239" s="289">
        <f>VLOOKUP(O237,'1ここに記入'!$A$13:$M$246,2)</f>
        <v>0</v>
      </c>
      <c r="Q239" s="289">
        <f>VLOOKUP(O237,'1ここに記入'!$A$13:$M$246,3)</f>
        <v>0</v>
      </c>
      <c r="R239" s="289">
        <f>VLOOKUP(O237,'1ここに記入'!$A$13:$M$246,4)</f>
        <v>0</v>
      </c>
      <c r="S239" s="289">
        <f>VLOOKUP(O237,'1ここに記入'!$A$13:$M$246,5)</f>
        <v>0</v>
      </c>
      <c r="T239" s="289" t="str">
        <f>VLOOKUP(O237,'1ここに記入'!$A$13:$M$246,13)</f>
        <v>00</v>
      </c>
      <c r="U239" s="290" t="e">
        <f>'1ここに記入'!$H$10</f>
        <v>#N/A</v>
      </c>
      <c r="V239" s="291"/>
      <c r="W239" s="291"/>
      <c r="X239" s="292" t="s">
        <v>158</v>
      </c>
    </row>
    <row r="240" spans="2:25" ht="15" customHeight="1" thickTop="1" thickBot="1">
      <c r="B240" s="145"/>
      <c r="C240" s="289"/>
      <c r="D240" s="289"/>
      <c r="E240" s="289"/>
      <c r="F240" s="289"/>
      <c r="G240" s="289"/>
      <c r="H240" s="290"/>
      <c r="I240" s="291"/>
      <c r="J240" s="291"/>
      <c r="K240" s="292"/>
      <c r="L240" s="118"/>
      <c r="M240" s="158"/>
      <c r="N240" s="32"/>
      <c r="O240" s="145"/>
      <c r="P240" s="289"/>
      <c r="Q240" s="289"/>
      <c r="R240" s="289"/>
      <c r="S240" s="289"/>
      <c r="T240" s="289"/>
      <c r="U240" s="290"/>
      <c r="V240" s="291"/>
      <c r="W240" s="291"/>
      <c r="X240" s="292"/>
    </row>
    <row r="241" spans="2:24" ht="15" customHeight="1" thickTop="1" thickBot="1">
      <c r="B241" s="146" t="s">
        <v>159</v>
      </c>
      <c r="C241" s="289"/>
      <c r="D241" s="289"/>
      <c r="E241" s="289"/>
      <c r="F241" s="289"/>
      <c r="G241" s="289"/>
      <c r="H241" s="290"/>
      <c r="I241" s="291"/>
      <c r="J241" s="291"/>
      <c r="K241" s="292"/>
      <c r="L241" s="118"/>
      <c r="M241" s="158"/>
      <c r="N241" s="32"/>
      <c r="O241" s="146" t="s">
        <v>159</v>
      </c>
      <c r="P241" s="289"/>
      <c r="Q241" s="289"/>
      <c r="R241" s="289"/>
      <c r="S241" s="289"/>
      <c r="T241" s="289"/>
      <c r="U241" s="290"/>
      <c r="V241" s="291"/>
      <c r="W241" s="291"/>
      <c r="X241" s="292"/>
    </row>
    <row r="242" spans="2:24" ht="15" customHeight="1" thickTop="1">
      <c r="B242" s="264" t="s">
        <v>160</v>
      </c>
      <c r="C242" s="277" t="e">
        <f>'1ここに記入'!$G$10</f>
        <v>#N/A</v>
      </c>
      <c r="D242" s="286"/>
      <c r="E242" s="280"/>
      <c r="F242" s="264" t="s">
        <v>161</v>
      </c>
      <c r="G242" s="296" t="e">
        <f>'1ここに記入'!$I$10</f>
        <v>#N/A</v>
      </c>
      <c r="H242" s="297"/>
      <c r="I242" s="297"/>
      <c r="J242" s="297"/>
      <c r="K242" s="298"/>
      <c r="L242" s="100"/>
      <c r="M242" s="159"/>
      <c r="N242" s="99"/>
      <c r="O242" s="264" t="s">
        <v>160</v>
      </c>
      <c r="P242" s="277" t="e">
        <f>'1ここに記入'!$G$10</f>
        <v>#N/A</v>
      </c>
      <c r="Q242" s="286"/>
      <c r="R242" s="280"/>
      <c r="S242" s="264" t="s">
        <v>161</v>
      </c>
      <c r="T242" s="296" t="e">
        <f>'1ここに記入'!$I$10</f>
        <v>#N/A</v>
      </c>
      <c r="U242" s="297"/>
      <c r="V242" s="297"/>
      <c r="W242" s="297"/>
      <c r="X242" s="298"/>
    </row>
    <row r="243" spans="2:24" ht="15" customHeight="1">
      <c r="B243" s="264"/>
      <c r="C243" s="277"/>
      <c r="D243" s="286"/>
      <c r="E243" s="280"/>
      <c r="F243" s="264"/>
      <c r="G243" s="296"/>
      <c r="H243" s="297"/>
      <c r="I243" s="297"/>
      <c r="J243" s="297"/>
      <c r="K243" s="298"/>
      <c r="L243" s="101"/>
      <c r="M243" s="159"/>
      <c r="N243" s="99"/>
      <c r="O243" s="264"/>
      <c r="P243" s="277"/>
      <c r="Q243" s="286"/>
      <c r="R243" s="280"/>
      <c r="S243" s="264"/>
      <c r="T243" s="296"/>
      <c r="U243" s="297"/>
      <c r="V243" s="297"/>
      <c r="W243" s="297"/>
      <c r="X243" s="298"/>
    </row>
    <row r="244" spans="2:24" ht="15" customHeight="1">
      <c r="B244" s="264"/>
      <c r="C244" s="277"/>
      <c r="D244" s="286"/>
      <c r="E244" s="280"/>
      <c r="F244" s="264"/>
      <c r="G244" s="296"/>
      <c r="H244" s="297"/>
      <c r="I244" s="297"/>
      <c r="J244" s="297"/>
      <c r="K244" s="298"/>
      <c r="L244" s="101"/>
      <c r="M244" s="159"/>
      <c r="N244" s="99"/>
      <c r="O244" s="264"/>
      <c r="P244" s="277"/>
      <c r="Q244" s="286"/>
      <c r="R244" s="280"/>
      <c r="S244" s="264"/>
      <c r="T244" s="296"/>
      <c r="U244" s="297"/>
      <c r="V244" s="297"/>
      <c r="W244" s="297"/>
      <c r="X244" s="298"/>
    </row>
    <row r="245" spans="2:24" ht="15" customHeight="1" thickBot="1">
      <c r="B245" s="288"/>
      <c r="C245" s="278"/>
      <c r="D245" s="287"/>
      <c r="E245" s="281"/>
      <c r="F245" s="288"/>
      <c r="G245" s="299"/>
      <c r="H245" s="300"/>
      <c r="I245" s="300"/>
      <c r="J245" s="300"/>
      <c r="K245" s="301"/>
      <c r="L245" s="101"/>
      <c r="M245" s="159"/>
      <c r="N245" s="99"/>
      <c r="O245" s="288"/>
      <c r="P245" s="278"/>
      <c r="Q245" s="287"/>
      <c r="R245" s="281"/>
      <c r="S245" s="288"/>
      <c r="T245" s="299"/>
      <c r="U245" s="300"/>
      <c r="V245" s="300"/>
      <c r="W245" s="300"/>
      <c r="X245" s="301"/>
    </row>
    <row r="246" spans="2:24" ht="15" customHeight="1">
      <c r="B246" s="263" t="s">
        <v>162</v>
      </c>
      <c r="C246" s="265">
        <f>VLOOKUP(B237,'1ここに記入'!$A$13:$M$246,10)</f>
        <v>0</v>
      </c>
      <c r="D246" s="266"/>
      <c r="E246" s="266"/>
      <c r="F246" s="266"/>
      <c r="G246" s="266"/>
      <c r="H246" s="266"/>
      <c r="I246" s="267"/>
      <c r="J246" s="263" t="s">
        <v>203</v>
      </c>
      <c r="K246" s="321">
        <f>VLOOKUP(B237,'1ここに記入'!$A$13:$M$246,12)</f>
        <v>0</v>
      </c>
      <c r="L246" s="34"/>
      <c r="M246" s="160"/>
      <c r="N246" s="36"/>
      <c r="O246" s="263" t="s">
        <v>162</v>
      </c>
      <c r="P246" s="265">
        <f>VLOOKUP(O237,'1ここに記入'!$A$13:$M$246,10)</f>
        <v>0</v>
      </c>
      <c r="Q246" s="266"/>
      <c r="R246" s="266"/>
      <c r="S246" s="266"/>
      <c r="T246" s="266"/>
      <c r="U246" s="266"/>
      <c r="V246" s="267"/>
      <c r="W246" s="263" t="s">
        <v>203</v>
      </c>
      <c r="X246" s="321">
        <f>VLOOKUP(O237,'1ここに記入'!$A$13:$M$246,12)</f>
        <v>0</v>
      </c>
    </row>
    <row r="247" spans="2:24" ht="15" customHeight="1">
      <c r="B247" s="264"/>
      <c r="C247" s="268"/>
      <c r="D247" s="269"/>
      <c r="E247" s="269"/>
      <c r="F247" s="269"/>
      <c r="G247" s="269"/>
      <c r="H247" s="269"/>
      <c r="I247" s="270"/>
      <c r="J247" s="264"/>
      <c r="K247" s="322"/>
      <c r="L247" s="34"/>
      <c r="M247" s="160"/>
      <c r="N247" s="36"/>
      <c r="O247" s="264"/>
      <c r="P247" s="268"/>
      <c r="Q247" s="269"/>
      <c r="R247" s="269"/>
      <c r="S247" s="269"/>
      <c r="T247" s="269"/>
      <c r="U247" s="269"/>
      <c r="V247" s="270"/>
      <c r="W247" s="264"/>
      <c r="X247" s="322"/>
    </row>
    <row r="248" spans="2:24" ht="15" customHeight="1">
      <c r="B248" s="264"/>
      <c r="C248" s="268"/>
      <c r="D248" s="269"/>
      <c r="E248" s="269"/>
      <c r="F248" s="269"/>
      <c r="G248" s="269"/>
      <c r="H248" s="269"/>
      <c r="I248" s="270"/>
      <c r="J248" s="264"/>
      <c r="K248" s="322"/>
      <c r="L248" s="130"/>
      <c r="M248" s="161"/>
      <c r="N248" s="38"/>
      <c r="O248" s="264"/>
      <c r="P248" s="268"/>
      <c r="Q248" s="269"/>
      <c r="R248" s="269"/>
      <c r="S248" s="269"/>
      <c r="T248" s="269"/>
      <c r="U248" s="269"/>
      <c r="V248" s="270"/>
      <c r="W248" s="264"/>
      <c r="X248" s="322"/>
    </row>
    <row r="249" spans="2:24" ht="15" customHeight="1">
      <c r="B249" s="264"/>
      <c r="C249" s="268"/>
      <c r="D249" s="269"/>
      <c r="E249" s="269"/>
      <c r="F249" s="269"/>
      <c r="G249" s="269"/>
      <c r="H249" s="269"/>
      <c r="I249" s="270"/>
      <c r="J249" s="264"/>
      <c r="K249" s="322"/>
      <c r="L249" s="130"/>
      <c r="M249" s="161"/>
      <c r="N249" s="38"/>
      <c r="O249" s="264"/>
      <c r="P249" s="268"/>
      <c r="Q249" s="269"/>
      <c r="R249" s="269"/>
      <c r="S249" s="269"/>
      <c r="T249" s="269"/>
      <c r="U249" s="269"/>
      <c r="V249" s="270"/>
      <c r="W249" s="264"/>
      <c r="X249" s="322"/>
    </row>
    <row r="250" spans="2:24" ht="15" customHeight="1">
      <c r="B250" s="271" t="s">
        <v>1881</v>
      </c>
      <c r="C250" s="268">
        <f>VLOOKUP(B237,'1ここに記入'!$A$13:$M$246,11)</f>
        <v>0</v>
      </c>
      <c r="D250" s="269"/>
      <c r="E250" s="269"/>
      <c r="F250" s="269"/>
      <c r="G250" s="269"/>
      <c r="H250" s="269"/>
      <c r="I250" s="270"/>
      <c r="J250" s="264"/>
      <c r="K250" s="322"/>
      <c r="L250" s="130"/>
      <c r="M250" s="161"/>
      <c r="N250" s="38"/>
      <c r="O250" s="271" t="s">
        <v>1881</v>
      </c>
      <c r="P250" s="268">
        <f>VLOOKUP(O237,'1ここに記入'!$A$13:$M$246,11)</f>
        <v>0</v>
      </c>
      <c r="Q250" s="269"/>
      <c r="R250" s="269"/>
      <c r="S250" s="269"/>
      <c r="T250" s="269"/>
      <c r="U250" s="269"/>
      <c r="V250" s="270"/>
      <c r="W250" s="264"/>
      <c r="X250" s="322"/>
    </row>
    <row r="251" spans="2:24" ht="15" customHeight="1">
      <c r="B251" s="271"/>
      <c r="C251" s="268"/>
      <c r="D251" s="269"/>
      <c r="E251" s="269"/>
      <c r="F251" s="269"/>
      <c r="G251" s="269"/>
      <c r="H251" s="269"/>
      <c r="I251" s="270"/>
      <c r="J251" s="264"/>
      <c r="K251" s="322"/>
      <c r="L251" s="130"/>
      <c r="M251" s="161"/>
      <c r="N251" s="38"/>
      <c r="O251" s="271"/>
      <c r="P251" s="268"/>
      <c r="Q251" s="269"/>
      <c r="R251" s="269"/>
      <c r="S251" s="269"/>
      <c r="T251" s="269"/>
      <c r="U251" s="269"/>
      <c r="V251" s="270"/>
      <c r="W251" s="264"/>
      <c r="X251" s="322"/>
    </row>
    <row r="252" spans="2:24" ht="15" customHeight="1">
      <c r="B252" s="271"/>
      <c r="C252" s="268"/>
      <c r="D252" s="269"/>
      <c r="E252" s="269"/>
      <c r="F252" s="269"/>
      <c r="G252" s="269"/>
      <c r="H252" s="269"/>
      <c r="I252" s="270"/>
      <c r="J252" s="264"/>
      <c r="K252" s="322"/>
      <c r="L252" s="130"/>
      <c r="M252" s="161"/>
      <c r="N252" s="38"/>
      <c r="O252" s="271"/>
      <c r="P252" s="268"/>
      <c r="Q252" s="269"/>
      <c r="R252" s="269"/>
      <c r="S252" s="269"/>
      <c r="T252" s="269"/>
      <c r="U252" s="269"/>
      <c r="V252" s="270"/>
      <c r="W252" s="264"/>
      <c r="X252" s="322"/>
    </row>
    <row r="253" spans="2:24" ht="15" customHeight="1" thickBot="1">
      <c r="B253" s="272"/>
      <c r="C253" s="273"/>
      <c r="D253" s="274"/>
      <c r="E253" s="274"/>
      <c r="F253" s="274"/>
      <c r="G253" s="274"/>
      <c r="H253" s="274"/>
      <c r="I253" s="275"/>
      <c r="J253" s="288"/>
      <c r="K253" s="323"/>
      <c r="L253" s="130"/>
      <c r="M253" s="161"/>
      <c r="N253" s="38"/>
      <c r="O253" s="272"/>
      <c r="P253" s="273"/>
      <c r="Q253" s="274"/>
      <c r="R253" s="274"/>
      <c r="S253" s="274"/>
      <c r="T253" s="274"/>
      <c r="U253" s="274"/>
      <c r="V253" s="275"/>
      <c r="W253" s="288"/>
      <c r="X253" s="323"/>
    </row>
    <row r="254" spans="2:24" ht="15" customHeight="1">
      <c r="B254" s="263" t="s">
        <v>163</v>
      </c>
      <c r="C254" s="276">
        <f>VLOOKUP(B237,'1ここに記入'!$A$13:$M$246,5)</f>
        <v>0</v>
      </c>
      <c r="D254" s="279" t="str">
        <f>VLOOKUP(B237,'1ここに記入'!$A$13:$M$246,6)</f>
        <v>　</v>
      </c>
      <c r="E254" s="282" t="s">
        <v>164</v>
      </c>
      <c r="F254" s="276">
        <f>VLOOKUP(B237,'1ここに記入'!$A$13:$M$246,8)</f>
        <v>0</v>
      </c>
      <c r="G254" s="285" t="e">
        <f>VLOOKUP(F248,'1ここに記入'!$A$13:$M$246,2)</f>
        <v>#N/A</v>
      </c>
      <c r="H254" s="285" t="e">
        <f>VLOOKUP(G248,'1ここに記入'!$A$13:$M$246,2)</f>
        <v>#N/A</v>
      </c>
      <c r="I254" s="285" t="e">
        <f>VLOOKUP(H248,'1ここに記入'!$A$13:$M$246,2)</f>
        <v>#N/A</v>
      </c>
      <c r="J254" s="285" t="e">
        <f>VLOOKUP(I248,'1ここに記入'!$A$13:$M$246,2)</f>
        <v>#N/A</v>
      </c>
      <c r="K254" s="279" t="e">
        <f>VLOOKUP(J248,'1ここに記入'!$A$13:$M$246,2)</f>
        <v>#N/A</v>
      </c>
      <c r="L254" s="98"/>
      <c r="M254" s="159"/>
      <c r="N254" s="99"/>
      <c r="O254" s="263" t="s">
        <v>163</v>
      </c>
      <c r="P254" s="276">
        <f>VLOOKUP(O237,'1ここに記入'!$A$13:$M$246,5)</f>
        <v>0</v>
      </c>
      <c r="Q254" s="279" t="str">
        <f>VLOOKUP(O237,'1ここに記入'!$A$13:$M$246,6)</f>
        <v>　</v>
      </c>
      <c r="R254" s="282" t="s">
        <v>164</v>
      </c>
      <c r="S254" s="276">
        <f>VLOOKUP(O237,'1ここに記入'!$A$13:$M$246,8)</f>
        <v>0</v>
      </c>
      <c r="T254" s="285" t="e">
        <f>VLOOKUP(S248,'1ここに記入'!$A$13:$M$246,2)</f>
        <v>#N/A</v>
      </c>
      <c r="U254" s="285" t="e">
        <f>VLOOKUP(T248,'1ここに記入'!$A$13:$M$246,2)</f>
        <v>#N/A</v>
      </c>
      <c r="V254" s="285" t="e">
        <f>VLOOKUP(U248,'1ここに記入'!$A$13:$M$246,2)</f>
        <v>#N/A</v>
      </c>
      <c r="W254" s="285" t="e">
        <f>VLOOKUP(V248,'1ここに記入'!$A$13:$M$246,2)</f>
        <v>#N/A</v>
      </c>
      <c r="X254" s="279" t="e">
        <f>VLOOKUP(W248,'1ここに記入'!$A$13:$M$246,2)</f>
        <v>#N/A</v>
      </c>
    </row>
    <row r="255" spans="2:24" ht="15" customHeight="1">
      <c r="B255" s="264"/>
      <c r="C255" s="277"/>
      <c r="D255" s="280"/>
      <c r="E255" s="283"/>
      <c r="F255" s="277"/>
      <c r="G255" s="286"/>
      <c r="H255" s="286"/>
      <c r="I255" s="286"/>
      <c r="J255" s="286"/>
      <c r="K255" s="280"/>
      <c r="L255" s="98"/>
      <c r="M255" s="159"/>
      <c r="N255" s="99"/>
      <c r="O255" s="264"/>
      <c r="P255" s="277"/>
      <c r="Q255" s="280"/>
      <c r="R255" s="283"/>
      <c r="S255" s="277"/>
      <c r="T255" s="286"/>
      <c r="U255" s="286"/>
      <c r="V255" s="286"/>
      <c r="W255" s="286"/>
      <c r="X255" s="280"/>
    </row>
    <row r="256" spans="2:24" ht="15" customHeight="1">
      <c r="B256" s="264"/>
      <c r="C256" s="277"/>
      <c r="D256" s="280"/>
      <c r="E256" s="283"/>
      <c r="F256" s="277"/>
      <c r="G256" s="286"/>
      <c r="H256" s="286"/>
      <c r="I256" s="286"/>
      <c r="J256" s="286"/>
      <c r="K256" s="280"/>
      <c r="L256" s="98"/>
      <c r="M256" s="159"/>
      <c r="N256" s="99"/>
      <c r="O256" s="264"/>
      <c r="P256" s="277"/>
      <c r="Q256" s="280"/>
      <c r="R256" s="283"/>
      <c r="S256" s="277"/>
      <c r="T256" s="286"/>
      <c r="U256" s="286"/>
      <c r="V256" s="286"/>
      <c r="W256" s="286"/>
      <c r="X256" s="280"/>
    </row>
    <row r="257" spans="2:25" ht="15" customHeight="1" thickBot="1">
      <c r="B257" s="288"/>
      <c r="C257" s="278"/>
      <c r="D257" s="281"/>
      <c r="E257" s="284"/>
      <c r="F257" s="278"/>
      <c r="G257" s="287"/>
      <c r="H257" s="286"/>
      <c r="I257" s="286"/>
      <c r="J257" s="286"/>
      <c r="K257" s="280"/>
      <c r="L257" s="98"/>
      <c r="M257" s="159"/>
      <c r="N257" s="99"/>
      <c r="O257" s="288"/>
      <c r="P257" s="278"/>
      <c r="Q257" s="281"/>
      <c r="R257" s="284"/>
      <c r="S257" s="278"/>
      <c r="T257" s="287"/>
      <c r="U257" s="286"/>
      <c r="V257" s="286"/>
      <c r="W257" s="286"/>
      <c r="X257" s="280"/>
    </row>
    <row r="258" spans="2:25" ht="15" customHeight="1" thickTop="1">
      <c r="B258" s="263" t="s">
        <v>165</v>
      </c>
      <c r="C258" s="293">
        <f>VLOOKUP(B237,'1ここに記入'!$A$13:$M$246,9)</f>
        <v>0</v>
      </c>
      <c r="D258" s="294" t="e">
        <f>VLOOKUP(C256,'1ここに記入'!$A$13:$M$246,2)</f>
        <v>#N/A</v>
      </c>
      <c r="E258" s="294" t="e">
        <f>VLOOKUP(D256,'1ここに記入'!$A$13:$M$246,2)</f>
        <v>#N/A</v>
      </c>
      <c r="F258" s="294" t="e">
        <f>VLOOKUP(E256,'1ここに記入'!$A$13:$M$246,2)</f>
        <v>#N/A</v>
      </c>
      <c r="G258" s="302" t="e">
        <f>VLOOKUP(F256,'1ここに記入'!$A$13:$M$246,2)</f>
        <v>#N/A</v>
      </c>
      <c r="H258" s="305" t="s">
        <v>167</v>
      </c>
      <c r="I258" s="308">
        <f>'1ここに記入'!$G$9</f>
        <v>0</v>
      </c>
      <c r="J258" s="309"/>
      <c r="K258" s="310"/>
      <c r="L258" s="102"/>
      <c r="M258" s="162"/>
      <c r="N258" s="103"/>
      <c r="O258" s="263" t="s">
        <v>165</v>
      </c>
      <c r="P258" s="293">
        <f>VLOOKUP(O237,'1ここに記入'!$A$13:$M$246,9)</f>
        <v>0</v>
      </c>
      <c r="Q258" s="294" t="e">
        <f>VLOOKUP(P256,'1ここに記入'!$A$13:$M$246,2)</f>
        <v>#N/A</v>
      </c>
      <c r="R258" s="294" t="e">
        <f>VLOOKUP(Q256,'1ここに記入'!$A$13:$M$246,2)</f>
        <v>#N/A</v>
      </c>
      <c r="S258" s="294" t="e">
        <f>VLOOKUP(R256,'1ここに記入'!$A$13:$M$246,2)</f>
        <v>#N/A</v>
      </c>
      <c r="T258" s="302" t="e">
        <f>VLOOKUP(S256,'1ここに記入'!$A$13:$M$246,2)</f>
        <v>#N/A</v>
      </c>
      <c r="U258" s="305" t="s">
        <v>167</v>
      </c>
      <c r="V258" s="308">
        <f>'1ここに記入'!$G$9</f>
        <v>0</v>
      </c>
      <c r="W258" s="309"/>
      <c r="X258" s="310"/>
    </row>
    <row r="259" spans="2:25" ht="15" customHeight="1">
      <c r="B259" s="264"/>
      <c r="C259" s="296"/>
      <c r="D259" s="297"/>
      <c r="E259" s="297"/>
      <c r="F259" s="297"/>
      <c r="G259" s="303"/>
      <c r="H259" s="306"/>
      <c r="I259" s="311"/>
      <c r="J259" s="312"/>
      <c r="K259" s="313"/>
      <c r="L259" s="102"/>
      <c r="M259" s="162"/>
      <c r="N259" s="103"/>
      <c r="O259" s="264"/>
      <c r="P259" s="296"/>
      <c r="Q259" s="297"/>
      <c r="R259" s="297"/>
      <c r="S259" s="297"/>
      <c r="T259" s="303"/>
      <c r="U259" s="306"/>
      <c r="V259" s="311"/>
      <c r="W259" s="312"/>
      <c r="X259" s="313"/>
    </row>
    <row r="260" spans="2:25" ht="15" customHeight="1" thickBot="1">
      <c r="B260" s="288"/>
      <c r="C260" s="299"/>
      <c r="D260" s="300"/>
      <c r="E260" s="300"/>
      <c r="F260" s="300"/>
      <c r="G260" s="304"/>
      <c r="H260" s="306"/>
      <c r="I260" s="311"/>
      <c r="J260" s="312"/>
      <c r="K260" s="313"/>
      <c r="L260" s="102"/>
      <c r="M260" s="162"/>
      <c r="N260" s="103"/>
      <c r="O260" s="288"/>
      <c r="P260" s="299"/>
      <c r="Q260" s="300"/>
      <c r="R260" s="300"/>
      <c r="S260" s="300"/>
      <c r="T260" s="304"/>
      <c r="U260" s="306"/>
      <c r="V260" s="311"/>
      <c r="W260" s="312"/>
      <c r="X260" s="313"/>
    </row>
    <row r="261" spans="2:25" ht="15" customHeight="1" thickBot="1">
      <c r="B261" s="317" t="s">
        <v>166</v>
      </c>
      <c r="C261" s="317"/>
      <c r="D261" s="317"/>
      <c r="E261" s="317"/>
      <c r="F261" s="317"/>
      <c r="G261" s="318"/>
      <c r="H261" s="307"/>
      <c r="I261" s="314"/>
      <c r="J261" s="315"/>
      <c r="K261" s="316"/>
      <c r="L261" s="102"/>
      <c r="M261" s="163"/>
      <c r="N261" s="41"/>
      <c r="O261" s="317" t="s">
        <v>166</v>
      </c>
      <c r="P261" s="317"/>
      <c r="Q261" s="317"/>
      <c r="R261" s="317"/>
      <c r="S261" s="317"/>
      <c r="T261" s="318"/>
      <c r="U261" s="307"/>
      <c r="V261" s="314"/>
      <c r="W261" s="315"/>
      <c r="X261" s="316"/>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324" t="s">
        <v>1982</v>
      </c>
      <c r="C264" s="324"/>
      <c r="D264" s="324"/>
      <c r="E264" s="324"/>
      <c r="F264" s="324"/>
      <c r="G264" s="324"/>
      <c r="H264" s="324"/>
      <c r="I264" s="324"/>
      <c r="J264" s="324"/>
      <c r="K264" s="324"/>
      <c r="L264" s="156"/>
      <c r="M264" s="164"/>
      <c r="N264" s="156"/>
      <c r="O264" s="324" t="s">
        <v>1982</v>
      </c>
      <c r="P264" s="324"/>
      <c r="Q264" s="324"/>
      <c r="R264" s="324"/>
      <c r="S264" s="324"/>
      <c r="T264" s="324"/>
      <c r="U264" s="324"/>
      <c r="V264" s="324"/>
      <c r="W264" s="324"/>
      <c r="X264" s="324"/>
    </row>
    <row r="265" spans="2:25" ht="15" customHeight="1">
      <c r="B265" s="132"/>
      <c r="C265" s="319" t="str">
        <f>'1ここに記入'!$B$3&amp;"県教美展　特選確認票"</f>
        <v>第72回県教美展　特選確認票</v>
      </c>
      <c r="D265" s="319"/>
      <c r="E265" s="319"/>
      <c r="F265" s="319"/>
      <c r="G265" s="319"/>
      <c r="H265" s="319"/>
      <c r="I265" s="319"/>
      <c r="J265" s="319"/>
      <c r="K265" s="319"/>
      <c r="L265" s="104"/>
      <c r="M265" s="157"/>
      <c r="N265" s="104"/>
      <c r="O265" s="132"/>
      <c r="P265" s="319" t="str">
        <f>'1ここに記入'!$B$3&amp;"県教美展　特選確認票"</f>
        <v>第72回県教美展　特選確認票</v>
      </c>
      <c r="Q265" s="319"/>
      <c r="R265" s="319"/>
      <c r="S265" s="319"/>
      <c r="T265" s="319"/>
      <c r="U265" s="319"/>
      <c r="V265" s="319"/>
      <c r="W265" s="319"/>
      <c r="X265" s="319"/>
    </row>
    <row r="266" spans="2:25" ht="15" customHeight="1" thickBot="1">
      <c r="B266" s="165"/>
      <c r="C266" s="320"/>
      <c r="D266" s="320"/>
      <c r="E266" s="320"/>
      <c r="F266" s="320"/>
      <c r="G266" s="320"/>
      <c r="H266" s="320"/>
      <c r="I266" s="320"/>
      <c r="J266" s="320"/>
      <c r="K266" s="320"/>
      <c r="L266" s="104"/>
      <c r="M266" s="157"/>
      <c r="N266" s="104"/>
      <c r="O266" s="165"/>
      <c r="P266" s="320"/>
      <c r="Q266" s="320"/>
      <c r="R266" s="320"/>
      <c r="S266" s="320"/>
      <c r="T266" s="320"/>
      <c r="U266" s="320"/>
      <c r="V266" s="320"/>
      <c r="W266" s="320"/>
      <c r="X266" s="320"/>
    </row>
    <row r="267" spans="2:25" ht="15" customHeight="1" thickTop="1" thickBot="1">
      <c r="B267" s="144" t="s">
        <v>157</v>
      </c>
      <c r="C267" s="289">
        <f>VLOOKUP(B237,'1ここに記入'!$A$13:$M$246,2)</f>
        <v>0</v>
      </c>
      <c r="D267" s="289">
        <f>VLOOKUP(B237,'1ここに記入'!$A$13:$M$246,3)</f>
        <v>0</v>
      </c>
      <c r="E267" s="289">
        <f>VLOOKUP(B237,'1ここに記入'!$A$13:$M$246,4)</f>
        <v>0</v>
      </c>
      <c r="F267" s="289">
        <f>VLOOKUP(B237,'1ここに記入'!$A$13:$M$246,5)</f>
        <v>0</v>
      </c>
      <c r="G267" s="289" t="str">
        <f>VLOOKUP(B237,'1ここに記入'!$A$13:$M$246,13)</f>
        <v>00</v>
      </c>
      <c r="H267" s="290" t="e">
        <f>'1ここに記入'!$H$10</f>
        <v>#N/A</v>
      </c>
      <c r="I267" s="291"/>
      <c r="J267" s="291"/>
      <c r="K267" s="292" t="s">
        <v>158</v>
      </c>
      <c r="L267" s="104"/>
      <c r="M267" s="157"/>
      <c r="N267" s="104"/>
      <c r="O267" s="144" t="s">
        <v>157</v>
      </c>
      <c r="P267" s="289">
        <f>VLOOKUP(O237,'1ここに記入'!$A$13:$M$246,2)</f>
        <v>0</v>
      </c>
      <c r="Q267" s="289">
        <f>VLOOKUP(O237,'1ここに記入'!$A$13:$M$246,3)</f>
        <v>0</v>
      </c>
      <c r="R267" s="289">
        <f>VLOOKUP(O237,'1ここに記入'!$A$13:$M$246,4)</f>
        <v>0</v>
      </c>
      <c r="S267" s="289">
        <f>VLOOKUP(O237,'1ここに記入'!$A$13:$M$246,5)</f>
        <v>0</v>
      </c>
      <c r="T267" s="289" t="str">
        <f>VLOOKUP(O237,'1ここに記入'!$A$13:$M$246,13)</f>
        <v>00</v>
      </c>
      <c r="U267" s="290" t="e">
        <f>'1ここに記入'!$H$10</f>
        <v>#N/A</v>
      </c>
      <c r="V267" s="291"/>
      <c r="W267" s="291"/>
      <c r="X267" s="292" t="s">
        <v>158</v>
      </c>
    </row>
    <row r="268" spans="2:25" ht="15" customHeight="1" thickTop="1" thickBot="1">
      <c r="B268" s="145"/>
      <c r="C268" s="289"/>
      <c r="D268" s="289"/>
      <c r="E268" s="289"/>
      <c r="F268" s="289"/>
      <c r="G268" s="289"/>
      <c r="H268" s="290"/>
      <c r="I268" s="291"/>
      <c r="J268" s="291"/>
      <c r="K268" s="292"/>
      <c r="L268" s="104"/>
      <c r="M268" s="157"/>
      <c r="N268" s="104"/>
      <c r="O268" s="145"/>
      <c r="P268" s="289"/>
      <c r="Q268" s="289"/>
      <c r="R268" s="289"/>
      <c r="S268" s="289"/>
      <c r="T268" s="289"/>
      <c r="U268" s="290"/>
      <c r="V268" s="291"/>
      <c r="W268" s="291"/>
      <c r="X268" s="292"/>
    </row>
    <row r="269" spans="2:25" ht="15" customHeight="1" thickTop="1" thickBot="1">
      <c r="B269" s="146" t="s">
        <v>159</v>
      </c>
      <c r="C269" s="289"/>
      <c r="D269" s="289"/>
      <c r="E269" s="289"/>
      <c r="F269" s="289"/>
      <c r="G269" s="289"/>
      <c r="H269" s="290"/>
      <c r="I269" s="291"/>
      <c r="J269" s="291"/>
      <c r="K269" s="292"/>
      <c r="L269" s="104"/>
      <c r="M269" s="157"/>
      <c r="N269" s="104"/>
      <c r="O269" s="146" t="s">
        <v>159</v>
      </c>
      <c r="P269" s="289"/>
      <c r="Q269" s="289"/>
      <c r="R269" s="289"/>
      <c r="S269" s="289"/>
      <c r="T269" s="289"/>
      <c r="U269" s="290"/>
      <c r="V269" s="291"/>
      <c r="W269" s="291"/>
      <c r="X269" s="292"/>
    </row>
    <row r="270" spans="2:25" ht="15" customHeight="1" thickTop="1">
      <c r="B270" s="263" t="s">
        <v>160</v>
      </c>
      <c r="C270" s="276" t="e">
        <f>'1ここに記入'!$G$10</f>
        <v>#N/A</v>
      </c>
      <c r="D270" s="285"/>
      <c r="E270" s="279"/>
      <c r="F270" s="263" t="s">
        <v>161</v>
      </c>
      <c r="G270" s="293" t="e">
        <f>'1ここに記入'!$I$10</f>
        <v>#N/A</v>
      </c>
      <c r="H270" s="294"/>
      <c r="I270" s="294"/>
      <c r="J270" s="294"/>
      <c r="K270" s="295"/>
      <c r="L270" s="100"/>
      <c r="M270" s="159"/>
      <c r="N270" s="99"/>
      <c r="O270" s="263" t="s">
        <v>160</v>
      </c>
      <c r="P270" s="276" t="e">
        <f>'1ここに記入'!$G$10</f>
        <v>#N/A</v>
      </c>
      <c r="Q270" s="285"/>
      <c r="R270" s="279"/>
      <c r="S270" s="263" t="s">
        <v>161</v>
      </c>
      <c r="T270" s="293" t="e">
        <f>'1ここに記入'!$I$10</f>
        <v>#N/A</v>
      </c>
      <c r="U270" s="294"/>
      <c r="V270" s="294"/>
      <c r="W270" s="294"/>
      <c r="X270" s="295"/>
      <c r="Y270" s="143"/>
    </row>
    <row r="271" spans="2:25" ht="15" customHeight="1">
      <c r="B271" s="264"/>
      <c r="C271" s="277"/>
      <c r="D271" s="286"/>
      <c r="E271" s="280"/>
      <c r="F271" s="264"/>
      <c r="G271" s="296"/>
      <c r="H271" s="297"/>
      <c r="I271" s="297"/>
      <c r="J271" s="297"/>
      <c r="K271" s="298"/>
      <c r="L271" s="101"/>
      <c r="M271" s="159"/>
      <c r="N271" s="99"/>
      <c r="O271" s="264"/>
      <c r="P271" s="277"/>
      <c r="Q271" s="286"/>
      <c r="R271" s="280"/>
      <c r="S271" s="264"/>
      <c r="T271" s="296"/>
      <c r="U271" s="297"/>
      <c r="V271" s="297"/>
      <c r="W271" s="297"/>
      <c r="X271" s="298"/>
      <c r="Y271" s="143"/>
    </row>
    <row r="272" spans="2:25" ht="15" customHeight="1" thickBot="1">
      <c r="B272" s="288"/>
      <c r="C272" s="278"/>
      <c r="D272" s="287"/>
      <c r="E272" s="281"/>
      <c r="F272" s="288"/>
      <c r="G272" s="299"/>
      <c r="H272" s="300"/>
      <c r="I272" s="300"/>
      <c r="J272" s="300"/>
      <c r="K272" s="301"/>
      <c r="L272" s="101"/>
      <c r="M272" s="159"/>
      <c r="N272" s="99"/>
      <c r="O272" s="288"/>
      <c r="P272" s="278"/>
      <c r="Q272" s="287"/>
      <c r="R272" s="281"/>
      <c r="S272" s="288"/>
      <c r="T272" s="299"/>
      <c r="U272" s="300"/>
      <c r="V272" s="300"/>
      <c r="W272" s="300"/>
      <c r="X272" s="301"/>
      <c r="Y272" s="143"/>
    </row>
    <row r="273" spans="2:25" ht="15" customHeight="1">
      <c r="B273" s="263" t="s">
        <v>162</v>
      </c>
      <c r="C273" s="265">
        <f>VLOOKUP(B237,'1ここに記入'!$A$13:$M$246,10)</f>
        <v>0</v>
      </c>
      <c r="D273" s="266"/>
      <c r="E273" s="266"/>
      <c r="F273" s="266"/>
      <c r="G273" s="266"/>
      <c r="H273" s="266"/>
      <c r="I273" s="266"/>
      <c r="J273" s="266"/>
      <c r="K273" s="267"/>
      <c r="L273" s="34"/>
      <c r="M273" s="160"/>
      <c r="N273" s="36"/>
      <c r="O273" s="263" t="s">
        <v>162</v>
      </c>
      <c r="P273" s="265">
        <f>VLOOKUP(O237,'1ここに記入'!$A$13:$M$246,10)</f>
        <v>0</v>
      </c>
      <c r="Q273" s="266"/>
      <c r="R273" s="266"/>
      <c r="S273" s="266"/>
      <c r="T273" s="266"/>
      <c r="U273" s="266"/>
      <c r="V273" s="266"/>
      <c r="W273" s="266"/>
      <c r="X273" s="267"/>
      <c r="Y273" s="143"/>
    </row>
    <row r="274" spans="2:25" ht="15" customHeight="1">
      <c r="B274" s="264"/>
      <c r="C274" s="268"/>
      <c r="D274" s="269"/>
      <c r="E274" s="269"/>
      <c r="F274" s="269"/>
      <c r="G274" s="269"/>
      <c r="H274" s="269"/>
      <c r="I274" s="269"/>
      <c r="J274" s="269"/>
      <c r="K274" s="270"/>
      <c r="L274" s="130"/>
      <c r="M274" s="161"/>
      <c r="N274" s="38"/>
      <c r="O274" s="264"/>
      <c r="P274" s="268"/>
      <c r="Q274" s="269"/>
      <c r="R274" s="269"/>
      <c r="S274" s="269"/>
      <c r="T274" s="269"/>
      <c r="U274" s="269"/>
      <c r="V274" s="269"/>
      <c r="W274" s="269"/>
      <c r="X274" s="270"/>
      <c r="Y274" s="143"/>
    </row>
    <row r="275" spans="2:25" ht="15" customHeight="1">
      <c r="B275" s="264"/>
      <c r="C275" s="268"/>
      <c r="D275" s="269"/>
      <c r="E275" s="269"/>
      <c r="F275" s="269"/>
      <c r="G275" s="269"/>
      <c r="H275" s="269"/>
      <c r="I275" s="269"/>
      <c r="J275" s="269"/>
      <c r="K275" s="270"/>
      <c r="L275" s="130"/>
      <c r="M275" s="161"/>
      <c r="N275" s="38"/>
      <c r="O275" s="264"/>
      <c r="P275" s="268"/>
      <c r="Q275" s="269"/>
      <c r="R275" s="269"/>
      <c r="S275" s="269"/>
      <c r="T275" s="269"/>
      <c r="U275" s="269"/>
      <c r="V275" s="269"/>
      <c r="W275" s="269"/>
      <c r="X275" s="270"/>
      <c r="Y275" s="143"/>
    </row>
    <row r="276" spans="2:25" ht="15" customHeight="1">
      <c r="B276" s="271" t="s">
        <v>1881</v>
      </c>
      <c r="C276" s="268">
        <f>VLOOKUP(B237,'1ここに記入'!$A$13:$M$246,11)</f>
        <v>0</v>
      </c>
      <c r="D276" s="269"/>
      <c r="E276" s="269"/>
      <c r="F276" s="269"/>
      <c r="G276" s="269"/>
      <c r="H276" s="269"/>
      <c r="I276" s="269"/>
      <c r="J276" s="269"/>
      <c r="K276" s="270"/>
      <c r="L276" s="98"/>
      <c r="M276" s="159"/>
      <c r="N276" s="99"/>
      <c r="O276" s="271" t="s">
        <v>1881</v>
      </c>
      <c r="P276" s="268">
        <f>VLOOKUP(O237,'1ここに記入'!$A$13:$M$246,11)</f>
        <v>0</v>
      </c>
      <c r="Q276" s="269"/>
      <c r="R276" s="269"/>
      <c r="S276" s="269"/>
      <c r="T276" s="269"/>
      <c r="U276" s="269"/>
      <c r="V276" s="269"/>
      <c r="W276" s="269"/>
      <c r="X276" s="270"/>
      <c r="Y276" s="143"/>
    </row>
    <row r="277" spans="2:25" ht="15" customHeight="1">
      <c r="B277" s="271"/>
      <c r="C277" s="268"/>
      <c r="D277" s="269"/>
      <c r="E277" s="269"/>
      <c r="F277" s="269"/>
      <c r="G277" s="269"/>
      <c r="H277" s="269"/>
      <c r="I277" s="269"/>
      <c r="J277" s="269"/>
      <c r="K277" s="270"/>
      <c r="L277" s="98"/>
      <c r="M277" s="159"/>
      <c r="N277" s="99"/>
      <c r="O277" s="271"/>
      <c r="P277" s="268"/>
      <c r="Q277" s="269"/>
      <c r="R277" s="269"/>
      <c r="S277" s="269"/>
      <c r="T277" s="269"/>
      <c r="U277" s="269"/>
      <c r="V277" s="269"/>
      <c r="W277" s="269"/>
      <c r="X277" s="270"/>
      <c r="Y277" s="143"/>
    </row>
    <row r="278" spans="2:25" ht="15" customHeight="1" thickBot="1">
      <c r="B278" s="272"/>
      <c r="C278" s="273"/>
      <c r="D278" s="274"/>
      <c r="E278" s="274"/>
      <c r="F278" s="274"/>
      <c r="G278" s="274"/>
      <c r="H278" s="274"/>
      <c r="I278" s="274"/>
      <c r="J278" s="274"/>
      <c r="K278" s="275"/>
      <c r="L278" s="98"/>
      <c r="M278" s="159"/>
      <c r="N278" s="99"/>
      <c r="O278" s="272"/>
      <c r="P278" s="273"/>
      <c r="Q278" s="274"/>
      <c r="R278" s="274"/>
      <c r="S278" s="274"/>
      <c r="T278" s="274"/>
      <c r="U278" s="274"/>
      <c r="V278" s="274"/>
      <c r="W278" s="274"/>
      <c r="X278" s="275"/>
      <c r="Y278" s="143"/>
    </row>
    <row r="279" spans="2:25" ht="15" customHeight="1">
      <c r="B279" s="263" t="s">
        <v>163</v>
      </c>
      <c r="C279" s="276">
        <f>VLOOKUP(B237,'1ここに記入'!$A$13:$M$246,5)</f>
        <v>0</v>
      </c>
      <c r="D279" s="279" t="str">
        <f>VLOOKUP(B237,'1ここに記入'!$A$13:$M$246,6)</f>
        <v>　</v>
      </c>
      <c r="E279" s="282" t="s">
        <v>164</v>
      </c>
      <c r="F279" s="276">
        <f>VLOOKUP(B237,'1ここに記入'!$A$13:$M$246,8)</f>
        <v>0</v>
      </c>
      <c r="G279" s="285" t="e">
        <f>VLOOKUP(F274,'1ここに記入'!$A$13:$M$246,2)</f>
        <v>#N/A</v>
      </c>
      <c r="H279" s="285" t="e">
        <f>VLOOKUP(G274,'1ここに記入'!$A$13:$M$246,2)</f>
        <v>#N/A</v>
      </c>
      <c r="I279" s="285" t="e">
        <f>VLOOKUP(H274,'1ここに記入'!$A$13:$M$246,2)</f>
        <v>#N/A</v>
      </c>
      <c r="J279" s="285" t="e">
        <f>VLOOKUP(I274,'1ここに記入'!$A$13:$M$246,2)</f>
        <v>#N/A</v>
      </c>
      <c r="K279" s="279" t="e">
        <f>VLOOKUP(J274,'1ここに記入'!$A$13:$M$246,2)</f>
        <v>#N/A</v>
      </c>
      <c r="L279" s="102"/>
      <c r="M279" s="162"/>
      <c r="N279" s="103"/>
      <c r="O279" s="263" t="s">
        <v>163</v>
      </c>
      <c r="P279" s="276">
        <f>VLOOKUP(O237,'1ここに記入'!$A$13:$M$246,5)</f>
        <v>0</v>
      </c>
      <c r="Q279" s="279" t="str">
        <f>VLOOKUP(O237,'1ここに記入'!$A$13:$M$246,6)</f>
        <v>　</v>
      </c>
      <c r="R279" s="282" t="s">
        <v>164</v>
      </c>
      <c r="S279" s="276">
        <f>VLOOKUP(O237,'1ここに記入'!$A$13:$M$246,8)</f>
        <v>0</v>
      </c>
      <c r="T279" s="285" t="e">
        <f>VLOOKUP(S274,'1ここに記入'!$A$13:$M$246,2)</f>
        <v>#N/A</v>
      </c>
      <c r="U279" s="285" t="e">
        <f>VLOOKUP(T274,'1ここに記入'!$A$13:$M$246,2)</f>
        <v>#N/A</v>
      </c>
      <c r="V279" s="285" t="e">
        <f>VLOOKUP(U274,'1ここに記入'!$A$13:$M$246,2)</f>
        <v>#N/A</v>
      </c>
      <c r="W279" s="285" t="e">
        <f>VLOOKUP(V274,'1ここに記入'!$A$13:$M$246,2)</f>
        <v>#N/A</v>
      </c>
      <c r="X279" s="279" t="e">
        <f>VLOOKUP(W274,'1ここに記入'!$A$13:$M$246,2)</f>
        <v>#N/A</v>
      </c>
      <c r="Y279" s="143"/>
    </row>
    <row r="280" spans="2:25" ht="15" customHeight="1">
      <c r="B280" s="264"/>
      <c r="C280" s="277"/>
      <c r="D280" s="280"/>
      <c r="E280" s="283"/>
      <c r="F280" s="277"/>
      <c r="G280" s="286"/>
      <c r="H280" s="286"/>
      <c r="I280" s="286"/>
      <c r="J280" s="286"/>
      <c r="K280" s="280"/>
      <c r="L280" s="102"/>
      <c r="M280" s="162"/>
      <c r="N280" s="103"/>
      <c r="O280" s="264"/>
      <c r="P280" s="277"/>
      <c r="Q280" s="280"/>
      <c r="R280" s="283"/>
      <c r="S280" s="277"/>
      <c r="T280" s="286"/>
      <c r="U280" s="286"/>
      <c r="V280" s="286"/>
      <c r="W280" s="286"/>
      <c r="X280" s="280"/>
      <c r="Y280" s="143"/>
    </row>
    <row r="281" spans="2:25" ht="15" customHeight="1" thickBot="1">
      <c r="B281" s="288"/>
      <c r="C281" s="278"/>
      <c r="D281" s="281"/>
      <c r="E281" s="284"/>
      <c r="F281" s="278"/>
      <c r="G281" s="287"/>
      <c r="H281" s="287"/>
      <c r="I281" s="287"/>
      <c r="J281" s="287"/>
      <c r="K281" s="281"/>
      <c r="L281" s="102"/>
      <c r="M281" s="162"/>
      <c r="N281" s="103"/>
      <c r="O281" s="288"/>
      <c r="P281" s="278"/>
      <c r="Q281" s="281"/>
      <c r="R281" s="284"/>
      <c r="S281" s="278"/>
      <c r="T281" s="287"/>
      <c r="U281" s="287"/>
      <c r="V281" s="287"/>
      <c r="W281" s="287"/>
      <c r="X281" s="281"/>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20"/>
      <c r="E283" s="320"/>
      <c r="F283" s="320"/>
      <c r="G283" s="320"/>
      <c r="H283" s="320"/>
      <c r="I283" s="320"/>
      <c r="J283" s="320"/>
      <c r="K283" s="320"/>
      <c r="L283" s="104"/>
      <c r="M283" s="157"/>
      <c r="N283" s="104"/>
      <c r="O283" s="117" t="s">
        <v>213</v>
      </c>
      <c r="P283" s="325" t="str">
        <f>'1ここに記入'!$B$3&amp;"滋賀県教育美術展出品票"</f>
        <v>第72回滋賀県教育美術展出品票</v>
      </c>
      <c r="Q283" s="320"/>
      <c r="R283" s="320"/>
      <c r="S283" s="320"/>
      <c r="T283" s="320"/>
      <c r="U283" s="320"/>
      <c r="V283" s="320"/>
      <c r="W283" s="320"/>
      <c r="X283" s="320"/>
    </row>
    <row r="284" spans="2:25" ht="15" customHeight="1">
      <c r="B284" s="327">
        <v>73</v>
      </c>
      <c r="C284" s="325"/>
      <c r="D284" s="320"/>
      <c r="E284" s="320"/>
      <c r="F284" s="320"/>
      <c r="G284" s="320"/>
      <c r="H284" s="320"/>
      <c r="I284" s="320"/>
      <c r="J284" s="320"/>
      <c r="K284" s="320"/>
      <c r="L284" s="104"/>
      <c r="M284" s="157"/>
      <c r="N284" s="104"/>
      <c r="O284" s="327">
        <v>74</v>
      </c>
      <c r="P284" s="325"/>
      <c r="Q284" s="320"/>
      <c r="R284" s="320"/>
      <c r="S284" s="320"/>
      <c r="T284" s="320"/>
      <c r="U284" s="320"/>
      <c r="V284" s="320"/>
      <c r="W284" s="320"/>
      <c r="X284" s="320"/>
    </row>
    <row r="285" spans="2:25" ht="15" customHeight="1" thickBot="1">
      <c r="B285" s="328"/>
      <c r="C285" s="325"/>
      <c r="D285" s="320"/>
      <c r="E285" s="320"/>
      <c r="F285" s="320"/>
      <c r="G285" s="320"/>
      <c r="H285" s="326"/>
      <c r="I285" s="326"/>
      <c r="J285" s="326"/>
      <c r="K285" s="326"/>
      <c r="L285" s="104"/>
      <c r="M285" s="157"/>
      <c r="N285" s="104"/>
      <c r="O285" s="328"/>
      <c r="P285" s="325"/>
      <c r="Q285" s="320"/>
      <c r="R285" s="320"/>
      <c r="S285" s="320"/>
      <c r="T285" s="320"/>
      <c r="U285" s="326"/>
      <c r="V285" s="326"/>
      <c r="W285" s="326"/>
      <c r="X285" s="326"/>
    </row>
    <row r="286" spans="2:25" ht="15" customHeight="1" thickTop="1" thickBot="1">
      <c r="B286" s="144" t="s">
        <v>157</v>
      </c>
      <c r="C286" s="289">
        <f>VLOOKUP(B284,'1ここに記入'!$A$13:$M$246,2)</f>
        <v>0</v>
      </c>
      <c r="D286" s="289">
        <f>VLOOKUP(B284,'1ここに記入'!$A$13:$M$246,3)</f>
        <v>0</v>
      </c>
      <c r="E286" s="289">
        <f>VLOOKUP(B284,'1ここに記入'!$A$13:$M$246,4)</f>
        <v>0</v>
      </c>
      <c r="F286" s="289">
        <f>VLOOKUP(B284,'1ここに記入'!$A$13:$M$246,5)</f>
        <v>0</v>
      </c>
      <c r="G286" s="289" t="str">
        <f>VLOOKUP(B284,'1ここに記入'!$A$13:$M$246,13)</f>
        <v>00</v>
      </c>
      <c r="H286" s="290" t="e">
        <f>'1ここに記入'!$H$10</f>
        <v>#N/A</v>
      </c>
      <c r="I286" s="291"/>
      <c r="J286" s="291"/>
      <c r="K286" s="292" t="s">
        <v>158</v>
      </c>
      <c r="L286" s="118"/>
      <c r="M286" s="158"/>
      <c r="N286" s="32"/>
      <c r="O286" s="144" t="s">
        <v>157</v>
      </c>
      <c r="P286" s="289">
        <f>VLOOKUP(O284,'1ここに記入'!$A$13:$M$246,2)</f>
        <v>0</v>
      </c>
      <c r="Q286" s="289">
        <f>VLOOKUP(O284,'1ここに記入'!$A$13:$M$246,3)</f>
        <v>0</v>
      </c>
      <c r="R286" s="289">
        <f>VLOOKUP(O284,'1ここに記入'!$A$13:$M$246,4)</f>
        <v>0</v>
      </c>
      <c r="S286" s="289">
        <f>VLOOKUP(O284,'1ここに記入'!$A$13:$M$246,5)</f>
        <v>0</v>
      </c>
      <c r="T286" s="289" t="str">
        <f>VLOOKUP(O284,'1ここに記入'!$A$13:$M$246,13)</f>
        <v>00</v>
      </c>
      <c r="U286" s="290" t="e">
        <f>'1ここに記入'!$H$10</f>
        <v>#N/A</v>
      </c>
      <c r="V286" s="291"/>
      <c r="W286" s="291"/>
      <c r="X286" s="292" t="s">
        <v>158</v>
      </c>
    </row>
    <row r="287" spans="2:25" ht="15" customHeight="1" thickTop="1" thickBot="1">
      <c r="B287" s="145"/>
      <c r="C287" s="289"/>
      <c r="D287" s="289"/>
      <c r="E287" s="289"/>
      <c r="F287" s="289"/>
      <c r="G287" s="289"/>
      <c r="H287" s="290"/>
      <c r="I287" s="291"/>
      <c r="J287" s="291"/>
      <c r="K287" s="292"/>
      <c r="L287" s="118"/>
      <c r="M287" s="158"/>
      <c r="N287" s="32"/>
      <c r="O287" s="145"/>
      <c r="P287" s="289"/>
      <c r="Q287" s="289"/>
      <c r="R287" s="289"/>
      <c r="S287" s="289"/>
      <c r="T287" s="289"/>
      <c r="U287" s="290"/>
      <c r="V287" s="291"/>
      <c r="W287" s="291"/>
      <c r="X287" s="292"/>
    </row>
    <row r="288" spans="2:25" ht="15" customHeight="1" thickTop="1" thickBot="1">
      <c r="B288" s="146" t="s">
        <v>159</v>
      </c>
      <c r="C288" s="289"/>
      <c r="D288" s="289"/>
      <c r="E288" s="289"/>
      <c r="F288" s="289"/>
      <c r="G288" s="289"/>
      <c r="H288" s="290"/>
      <c r="I288" s="291"/>
      <c r="J288" s="291"/>
      <c r="K288" s="292"/>
      <c r="L288" s="118"/>
      <c r="M288" s="158"/>
      <c r="N288" s="32"/>
      <c r="O288" s="146" t="s">
        <v>159</v>
      </c>
      <c r="P288" s="289"/>
      <c r="Q288" s="289"/>
      <c r="R288" s="289"/>
      <c r="S288" s="289"/>
      <c r="T288" s="289"/>
      <c r="U288" s="290"/>
      <c r="V288" s="291"/>
      <c r="W288" s="291"/>
      <c r="X288" s="292"/>
    </row>
    <row r="289" spans="2:24" ht="15" customHeight="1" thickTop="1">
      <c r="B289" s="264" t="s">
        <v>160</v>
      </c>
      <c r="C289" s="277" t="e">
        <f>'1ここに記入'!$G$10</f>
        <v>#N/A</v>
      </c>
      <c r="D289" s="286"/>
      <c r="E289" s="280"/>
      <c r="F289" s="264" t="s">
        <v>161</v>
      </c>
      <c r="G289" s="296" t="e">
        <f>'1ここに記入'!$I$10</f>
        <v>#N/A</v>
      </c>
      <c r="H289" s="297"/>
      <c r="I289" s="297"/>
      <c r="J289" s="297"/>
      <c r="K289" s="298"/>
      <c r="L289" s="100"/>
      <c r="M289" s="159"/>
      <c r="N289" s="99"/>
      <c r="O289" s="264" t="s">
        <v>160</v>
      </c>
      <c r="P289" s="277" t="e">
        <f>'1ここに記入'!$G$10</f>
        <v>#N/A</v>
      </c>
      <c r="Q289" s="286"/>
      <c r="R289" s="280"/>
      <c r="S289" s="264" t="s">
        <v>161</v>
      </c>
      <c r="T289" s="296" t="e">
        <f>'1ここに記入'!$I$10</f>
        <v>#N/A</v>
      </c>
      <c r="U289" s="297"/>
      <c r="V289" s="297"/>
      <c r="W289" s="297"/>
      <c r="X289" s="298"/>
    </row>
    <row r="290" spans="2:24" ht="15" customHeight="1">
      <c r="B290" s="264"/>
      <c r="C290" s="277"/>
      <c r="D290" s="286"/>
      <c r="E290" s="280"/>
      <c r="F290" s="264"/>
      <c r="G290" s="296"/>
      <c r="H290" s="297"/>
      <c r="I290" s="297"/>
      <c r="J290" s="297"/>
      <c r="K290" s="298"/>
      <c r="L290" s="101"/>
      <c r="M290" s="159"/>
      <c r="N290" s="99"/>
      <c r="O290" s="264"/>
      <c r="P290" s="277"/>
      <c r="Q290" s="286"/>
      <c r="R290" s="280"/>
      <c r="S290" s="264"/>
      <c r="T290" s="296"/>
      <c r="U290" s="297"/>
      <c r="V290" s="297"/>
      <c r="W290" s="297"/>
      <c r="X290" s="298"/>
    </row>
    <row r="291" spans="2:24" ht="15" customHeight="1">
      <c r="B291" s="264"/>
      <c r="C291" s="277"/>
      <c r="D291" s="286"/>
      <c r="E291" s="280"/>
      <c r="F291" s="264"/>
      <c r="G291" s="296"/>
      <c r="H291" s="297"/>
      <c r="I291" s="297"/>
      <c r="J291" s="297"/>
      <c r="K291" s="298"/>
      <c r="L291" s="101"/>
      <c r="M291" s="159"/>
      <c r="N291" s="99"/>
      <c r="O291" s="264"/>
      <c r="P291" s="277"/>
      <c r="Q291" s="286"/>
      <c r="R291" s="280"/>
      <c r="S291" s="264"/>
      <c r="T291" s="296"/>
      <c r="U291" s="297"/>
      <c r="V291" s="297"/>
      <c r="W291" s="297"/>
      <c r="X291" s="298"/>
    </row>
    <row r="292" spans="2:24" ht="15" customHeight="1" thickBot="1">
      <c r="B292" s="288"/>
      <c r="C292" s="278"/>
      <c r="D292" s="287"/>
      <c r="E292" s="281"/>
      <c r="F292" s="288"/>
      <c r="G292" s="299"/>
      <c r="H292" s="300"/>
      <c r="I292" s="300"/>
      <c r="J292" s="300"/>
      <c r="K292" s="301"/>
      <c r="L292" s="101"/>
      <c r="M292" s="159"/>
      <c r="N292" s="99"/>
      <c r="O292" s="288"/>
      <c r="P292" s="278"/>
      <c r="Q292" s="287"/>
      <c r="R292" s="281"/>
      <c r="S292" s="288"/>
      <c r="T292" s="299"/>
      <c r="U292" s="300"/>
      <c r="V292" s="300"/>
      <c r="W292" s="300"/>
      <c r="X292" s="301"/>
    </row>
    <row r="293" spans="2:24" ht="15" customHeight="1">
      <c r="B293" s="263" t="s">
        <v>162</v>
      </c>
      <c r="C293" s="265">
        <f>VLOOKUP(B284,'1ここに記入'!$A$13:$M$246,10)</f>
        <v>0</v>
      </c>
      <c r="D293" s="266"/>
      <c r="E293" s="266"/>
      <c r="F293" s="266"/>
      <c r="G293" s="266"/>
      <c r="H293" s="266"/>
      <c r="I293" s="267"/>
      <c r="J293" s="263" t="s">
        <v>203</v>
      </c>
      <c r="K293" s="321">
        <f>VLOOKUP(B284,'1ここに記入'!$A$13:$M$246,12)</f>
        <v>0</v>
      </c>
      <c r="L293" s="34"/>
      <c r="M293" s="160"/>
      <c r="N293" s="36"/>
      <c r="O293" s="263" t="s">
        <v>162</v>
      </c>
      <c r="P293" s="265">
        <f>VLOOKUP(O284,'1ここに記入'!$A$13:$M$246,10)</f>
        <v>0</v>
      </c>
      <c r="Q293" s="266"/>
      <c r="R293" s="266"/>
      <c r="S293" s="266"/>
      <c r="T293" s="266"/>
      <c r="U293" s="266"/>
      <c r="V293" s="267"/>
      <c r="W293" s="263" t="s">
        <v>203</v>
      </c>
      <c r="X293" s="321">
        <f>VLOOKUP(O284,'1ここに記入'!$A$13:$M$246,12)</f>
        <v>0</v>
      </c>
    </row>
    <row r="294" spans="2:24" ht="15" customHeight="1">
      <c r="B294" s="264"/>
      <c r="C294" s="268"/>
      <c r="D294" s="269"/>
      <c r="E294" s="269"/>
      <c r="F294" s="269"/>
      <c r="G294" s="269"/>
      <c r="H294" s="269"/>
      <c r="I294" s="270"/>
      <c r="J294" s="264"/>
      <c r="K294" s="322"/>
      <c r="L294" s="34"/>
      <c r="M294" s="160"/>
      <c r="N294" s="36"/>
      <c r="O294" s="264"/>
      <c r="P294" s="268"/>
      <c r="Q294" s="269"/>
      <c r="R294" s="269"/>
      <c r="S294" s="269"/>
      <c r="T294" s="269"/>
      <c r="U294" s="269"/>
      <c r="V294" s="270"/>
      <c r="W294" s="264"/>
      <c r="X294" s="322"/>
    </row>
    <row r="295" spans="2:24" ht="15" customHeight="1">
      <c r="B295" s="264"/>
      <c r="C295" s="268"/>
      <c r="D295" s="269"/>
      <c r="E295" s="269"/>
      <c r="F295" s="269"/>
      <c r="G295" s="269"/>
      <c r="H295" s="269"/>
      <c r="I295" s="270"/>
      <c r="J295" s="264"/>
      <c r="K295" s="322"/>
      <c r="L295" s="130"/>
      <c r="M295" s="161"/>
      <c r="N295" s="38"/>
      <c r="O295" s="264"/>
      <c r="P295" s="268"/>
      <c r="Q295" s="269"/>
      <c r="R295" s="269"/>
      <c r="S295" s="269"/>
      <c r="T295" s="269"/>
      <c r="U295" s="269"/>
      <c r="V295" s="270"/>
      <c r="W295" s="264"/>
      <c r="X295" s="322"/>
    </row>
    <row r="296" spans="2:24" ht="15" customHeight="1">
      <c r="B296" s="264"/>
      <c r="C296" s="268"/>
      <c r="D296" s="269"/>
      <c r="E296" s="269"/>
      <c r="F296" s="269"/>
      <c r="G296" s="269"/>
      <c r="H296" s="269"/>
      <c r="I296" s="270"/>
      <c r="J296" s="264"/>
      <c r="K296" s="322"/>
      <c r="L296" s="130"/>
      <c r="M296" s="161"/>
      <c r="N296" s="38"/>
      <c r="O296" s="264"/>
      <c r="P296" s="268"/>
      <c r="Q296" s="269"/>
      <c r="R296" s="269"/>
      <c r="S296" s="269"/>
      <c r="T296" s="269"/>
      <c r="U296" s="269"/>
      <c r="V296" s="270"/>
      <c r="W296" s="264"/>
      <c r="X296" s="322"/>
    </row>
    <row r="297" spans="2:24" ht="15" customHeight="1">
      <c r="B297" s="271" t="s">
        <v>1881</v>
      </c>
      <c r="C297" s="268">
        <f>VLOOKUP(B284,'1ここに記入'!$A$13:$M$246,11)</f>
        <v>0</v>
      </c>
      <c r="D297" s="269"/>
      <c r="E297" s="269"/>
      <c r="F297" s="269"/>
      <c r="G297" s="269"/>
      <c r="H297" s="269"/>
      <c r="I297" s="270"/>
      <c r="J297" s="264"/>
      <c r="K297" s="322"/>
      <c r="L297" s="130"/>
      <c r="M297" s="161"/>
      <c r="N297" s="38"/>
      <c r="O297" s="271" t="s">
        <v>1881</v>
      </c>
      <c r="P297" s="268">
        <f>VLOOKUP(O284,'1ここに記入'!$A$13:$M$246,11)</f>
        <v>0</v>
      </c>
      <c r="Q297" s="269"/>
      <c r="R297" s="269"/>
      <c r="S297" s="269"/>
      <c r="T297" s="269"/>
      <c r="U297" s="269"/>
      <c r="V297" s="270"/>
      <c r="W297" s="264"/>
      <c r="X297" s="322"/>
    </row>
    <row r="298" spans="2:24" ht="15" customHeight="1">
      <c r="B298" s="271"/>
      <c r="C298" s="268"/>
      <c r="D298" s="269"/>
      <c r="E298" s="269"/>
      <c r="F298" s="269"/>
      <c r="G298" s="269"/>
      <c r="H298" s="269"/>
      <c r="I298" s="270"/>
      <c r="J298" s="264"/>
      <c r="K298" s="322"/>
      <c r="L298" s="130"/>
      <c r="M298" s="161"/>
      <c r="N298" s="38"/>
      <c r="O298" s="271"/>
      <c r="P298" s="268"/>
      <c r="Q298" s="269"/>
      <c r="R298" s="269"/>
      <c r="S298" s="269"/>
      <c r="T298" s="269"/>
      <c r="U298" s="269"/>
      <c r="V298" s="270"/>
      <c r="W298" s="264"/>
      <c r="X298" s="322"/>
    </row>
    <row r="299" spans="2:24" ht="15" customHeight="1">
      <c r="B299" s="271"/>
      <c r="C299" s="268"/>
      <c r="D299" s="269"/>
      <c r="E299" s="269"/>
      <c r="F299" s="269"/>
      <c r="G299" s="269"/>
      <c r="H299" s="269"/>
      <c r="I299" s="270"/>
      <c r="J299" s="264"/>
      <c r="K299" s="322"/>
      <c r="L299" s="130"/>
      <c r="M299" s="161"/>
      <c r="N299" s="38"/>
      <c r="O299" s="271"/>
      <c r="P299" s="268"/>
      <c r="Q299" s="269"/>
      <c r="R299" s="269"/>
      <c r="S299" s="269"/>
      <c r="T299" s="269"/>
      <c r="U299" s="269"/>
      <c r="V299" s="270"/>
      <c r="W299" s="264"/>
      <c r="X299" s="322"/>
    </row>
    <row r="300" spans="2:24" ht="15" customHeight="1" thickBot="1">
      <c r="B300" s="272"/>
      <c r="C300" s="273"/>
      <c r="D300" s="274"/>
      <c r="E300" s="274"/>
      <c r="F300" s="274"/>
      <c r="G300" s="274"/>
      <c r="H300" s="274"/>
      <c r="I300" s="275"/>
      <c r="J300" s="288"/>
      <c r="K300" s="323"/>
      <c r="L300" s="130"/>
      <c r="M300" s="161"/>
      <c r="N300" s="38"/>
      <c r="O300" s="272"/>
      <c r="P300" s="273"/>
      <c r="Q300" s="274"/>
      <c r="R300" s="274"/>
      <c r="S300" s="274"/>
      <c r="T300" s="274"/>
      <c r="U300" s="274"/>
      <c r="V300" s="275"/>
      <c r="W300" s="288"/>
      <c r="X300" s="323"/>
    </row>
    <row r="301" spans="2:24" ht="15" customHeight="1">
      <c r="B301" s="263" t="s">
        <v>163</v>
      </c>
      <c r="C301" s="276">
        <f>VLOOKUP(B284,'1ここに記入'!$A$13:$M$246,5)</f>
        <v>0</v>
      </c>
      <c r="D301" s="279" t="str">
        <f>VLOOKUP(B284,'1ここに記入'!$A$13:$M$246,6)</f>
        <v>　</v>
      </c>
      <c r="E301" s="282" t="s">
        <v>164</v>
      </c>
      <c r="F301" s="276">
        <f>VLOOKUP(B284,'1ここに記入'!$A$13:$M$246,8)</f>
        <v>0</v>
      </c>
      <c r="G301" s="285" t="e">
        <f>VLOOKUP(F295,'1ここに記入'!$A$13:$M$246,2)</f>
        <v>#N/A</v>
      </c>
      <c r="H301" s="285" t="e">
        <f>VLOOKUP(G295,'1ここに記入'!$A$13:$M$246,2)</f>
        <v>#N/A</v>
      </c>
      <c r="I301" s="285" t="e">
        <f>VLOOKUP(H295,'1ここに記入'!$A$13:$M$246,2)</f>
        <v>#N/A</v>
      </c>
      <c r="J301" s="285" t="e">
        <f>VLOOKUP(I295,'1ここに記入'!$A$13:$M$246,2)</f>
        <v>#N/A</v>
      </c>
      <c r="K301" s="279" t="e">
        <f>VLOOKUP(J295,'1ここに記入'!$A$13:$M$246,2)</f>
        <v>#N/A</v>
      </c>
      <c r="L301" s="98"/>
      <c r="M301" s="159"/>
      <c r="N301" s="99"/>
      <c r="O301" s="263" t="s">
        <v>163</v>
      </c>
      <c r="P301" s="276">
        <f>VLOOKUP(O284,'1ここに記入'!$A$13:$M$246,5)</f>
        <v>0</v>
      </c>
      <c r="Q301" s="279" t="str">
        <f>VLOOKUP(O284,'1ここに記入'!$A$13:$M$246,6)</f>
        <v>　</v>
      </c>
      <c r="R301" s="282" t="s">
        <v>164</v>
      </c>
      <c r="S301" s="276">
        <f>VLOOKUP(O284,'1ここに記入'!$A$13:$M$246,8)</f>
        <v>0</v>
      </c>
      <c r="T301" s="285" t="e">
        <f>VLOOKUP(S295,'1ここに記入'!$A$13:$M$246,2)</f>
        <v>#N/A</v>
      </c>
      <c r="U301" s="285" t="e">
        <f>VLOOKUP(T295,'1ここに記入'!$A$13:$M$246,2)</f>
        <v>#N/A</v>
      </c>
      <c r="V301" s="285" t="e">
        <f>VLOOKUP(U295,'1ここに記入'!$A$13:$M$246,2)</f>
        <v>#N/A</v>
      </c>
      <c r="W301" s="285" t="e">
        <f>VLOOKUP(V295,'1ここに記入'!$A$13:$M$246,2)</f>
        <v>#N/A</v>
      </c>
      <c r="X301" s="279" t="e">
        <f>VLOOKUP(W295,'1ここに記入'!$A$13:$M$246,2)</f>
        <v>#N/A</v>
      </c>
    </row>
    <row r="302" spans="2:24" ht="15" customHeight="1">
      <c r="B302" s="264"/>
      <c r="C302" s="277"/>
      <c r="D302" s="280"/>
      <c r="E302" s="283"/>
      <c r="F302" s="277"/>
      <c r="G302" s="286"/>
      <c r="H302" s="286"/>
      <c r="I302" s="286"/>
      <c r="J302" s="286"/>
      <c r="K302" s="280"/>
      <c r="L302" s="98"/>
      <c r="M302" s="159"/>
      <c r="N302" s="99"/>
      <c r="O302" s="264"/>
      <c r="P302" s="277"/>
      <c r="Q302" s="280"/>
      <c r="R302" s="283"/>
      <c r="S302" s="277"/>
      <c r="T302" s="286"/>
      <c r="U302" s="286"/>
      <c r="V302" s="286"/>
      <c r="W302" s="286"/>
      <c r="X302" s="280"/>
    </row>
    <row r="303" spans="2:24" ht="15" customHeight="1">
      <c r="B303" s="264"/>
      <c r="C303" s="277"/>
      <c r="D303" s="280"/>
      <c r="E303" s="283"/>
      <c r="F303" s="277"/>
      <c r="G303" s="286"/>
      <c r="H303" s="286"/>
      <c r="I303" s="286"/>
      <c r="J303" s="286"/>
      <c r="K303" s="280"/>
      <c r="L303" s="98"/>
      <c r="M303" s="159"/>
      <c r="N303" s="99"/>
      <c r="O303" s="264"/>
      <c r="P303" s="277"/>
      <c r="Q303" s="280"/>
      <c r="R303" s="283"/>
      <c r="S303" s="277"/>
      <c r="T303" s="286"/>
      <c r="U303" s="286"/>
      <c r="V303" s="286"/>
      <c r="W303" s="286"/>
      <c r="X303" s="280"/>
    </row>
    <row r="304" spans="2:24" ht="15" customHeight="1" thickBot="1">
      <c r="B304" s="288"/>
      <c r="C304" s="278"/>
      <c r="D304" s="281"/>
      <c r="E304" s="284"/>
      <c r="F304" s="278"/>
      <c r="G304" s="287"/>
      <c r="H304" s="286"/>
      <c r="I304" s="286"/>
      <c r="J304" s="286"/>
      <c r="K304" s="280"/>
      <c r="L304" s="98"/>
      <c r="M304" s="159"/>
      <c r="N304" s="99"/>
      <c r="O304" s="288"/>
      <c r="P304" s="278"/>
      <c r="Q304" s="281"/>
      <c r="R304" s="284"/>
      <c r="S304" s="278"/>
      <c r="T304" s="287"/>
      <c r="U304" s="286"/>
      <c r="V304" s="286"/>
      <c r="W304" s="286"/>
      <c r="X304" s="280"/>
    </row>
    <row r="305" spans="2:25" ht="15" customHeight="1" thickTop="1">
      <c r="B305" s="263" t="s">
        <v>165</v>
      </c>
      <c r="C305" s="293">
        <f>VLOOKUP(B284,'1ここに記入'!$A$13:$M$246,9)</f>
        <v>0</v>
      </c>
      <c r="D305" s="294" t="e">
        <f>VLOOKUP(C303,'1ここに記入'!$A$13:$M$246,2)</f>
        <v>#N/A</v>
      </c>
      <c r="E305" s="294" t="e">
        <f>VLOOKUP(D303,'1ここに記入'!$A$13:$M$246,2)</f>
        <v>#N/A</v>
      </c>
      <c r="F305" s="294" t="e">
        <f>VLOOKUP(E303,'1ここに記入'!$A$13:$M$246,2)</f>
        <v>#N/A</v>
      </c>
      <c r="G305" s="302" t="e">
        <f>VLOOKUP(F303,'1ここに記入'!$A$13:$M$246,2)</f>
        <v>#N/A</v>
      </c>
      <c r="H305" s="305" t="s">
        <v>167</v>
      </c>
      <c r="I305" s="308">
        <f>'1ここに記入'!$G$9</f>
        <v>0</v>
      </c>
      <c r="J305" s="309"/>
      <c r="K305" s="310"/>
      <c r="L305" s="102"/>
      <c r="M305" s="162"/>
      <c r="N305" s="103"/>
      <c r="O305" s="263" t="s">
        <v>165</v>
      </c>
      <c r="P305" s="293">
        <f>VLOOKUP(O284,'1ここに記入'!$A$13:$M$246,9)</f>
        <v>0</v>
      </c>
      <c r="Q305" s="294" t="e">
        <f>VLOOKUP(P303,'1ここに記入'!$A$13:$M$246,2)</f>
        <v>#N/A</v>
      </c>
      <c r="R305" s="294" t="e">
        <f>VLOOKUP(Q303,'1ここに記入'!$A$13:$M$246,2)</f>
        <v>#N/A</v>
      </c>
      <c r="S305" s="294" t="e">
        <f>VLOOKUP(R303,'1ここに記入'!$A$13:$M$246,2)</f>
        <v>#N/A</v>
      </c>
      <c r="T305" s="302" t="e">
        <f>VLOOKUP(S303,'1ここに記入'!$A$13:$M$246,2)</f>
        <v>#N/A</v>
      </c>
      <c r="U305" s="305" t="s">
        <v>167</v>
      </c>
      <c r="V305" s="308">
        <f>'1ここに記入'!$G$9</f>
        <v>0</v>
      </c>
      <c r="W305" s="309"/>
      <c r="X305" s="310"/>
    </row>
    <row r="306" spans="2:25" ht="15" customHeight="1">
      <c r="B306" s="264"/>
      <c r="C306" s="296"/>
      <c r="D306" s="297"/>
      <c r="E306" s="297"/>
      <c r="F306" s="297"/>
      <c r="G306" s="303"/>
      <c r="H306" s="306"/>
      <c r="I306" s="311"/>
      <c r="J306" s="312"/>
      <c r="K306" s="313"/>
      <c r="L306" s="102"/>
      <c r="M306" s="162"/>
      <c r="N306" s="103"/>
      <c r="O306" s="264"/>
      <c r="P306" s="296"/>
      <c r="Q306" s="297"/>
      <c r="R306" s="297"/>
      <c r="S306" s="297"/>
      <c r="T306" s="303"/>
      <c r="U306" s="306"/>
      <c r="V306" s="311"/>
      <c r="W306" s="312"/>
      <c r="X306" s="313"/>
    </row>
    <row r="307" spans="2:25" ht="15" customHeight="1" thickBot="1">
      <c r="B307" s="288"/>
      <c r="C307" s="299"/>
      <c r="D307" s="300"/>
      <c r="E307" s="300"/>
      <c r="F307" s="300"/>
      <c r="G307" s="304"/>
      <c r="H307" s="306"/>
      <c r="I307" s="311"/>
      <c r="J307" s="312"/>
      <c r="K307" s="313"/>
      <c r="L307" s="102"/>
      <c r="M307" s="162"/>
      <c r="N307" s="103"/>
      <c r="O307" s="288"/>
      <c r="P307" s="299"/>
      <c r="Q307" s="300"/>
      <c r="R307" s="300"/>
      <c r="S307" s="300"/>
      <c r="T307" s="304"/>
      <c r="U307" s="306"/>
      <c r="V307" s="311"/>
      <c r="W307" s="312"/>
      <c r="X307" s="313"/>
    </row>
    <row r="308" spans="2:25" ht="15" customHeight="1" thickBot="1">
      <c r="B308" s="317" t="s">
        <v>166</v>
      </c>
      <c r="C308" s="317"/>
      <c r="D308" s="317"/>
      <c r="E308" s="317"/>
      <c r="F308" s="317"/>
      <c r="G308" s="318"/>
      <c r="H308" s="307"/>
      <c r="I308" s="314"/>
      <c r="J308" s="315"/>
      <c r="K308" s="316"/>
      <c r="L308" s="102"/>
      <c r="M308" s="163"/>
      <c r="N308" s="41"/>
      <c r="O308" s="317" t="s">
        <v>166</v>
      </c>
      <c r="P308" s="317"/>
      <c r="Q308" s="317"/>
      <c r="R308" s="317"/>
      <c r="S308" s="317"/>
      <c r="T308" s="318"/>
      <c r="U308" s="307"/>
      <c r="V308" s="314"/>
      <c r="W308" s="315"/>
      <c r="X308" s="316"/>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324" t="s">
        <v>1982</v>
      </c>
      <c r="C311" s="324"/>
      <c r="D311" s="324"/>
      <c r="E311" s="324"/>
      <c r="F311" s="324"/>
      <c r="G311" s="324"/>
      <c r="H311" s="324"/>
      <c r="I311" s="324"/>
      <c r="J311" s="324"/>
      <c r="K311" s="324"/>
      <c r="L311" s="156"/>
      <c r="M311" s="164"/>
      <c r="N311" s="156"/>
      <c r="O311" s="324" t="s">
        <v>1982</v>
      </c>
      <c r="P311" s="324"/>
      <c r="Q311" s="324"/>
      <c r="R311" s="324"/>
      <c r="S311" s="324"/>
      <c r="T311" s="324"/>
      <c r="U311" s="324"/>
      <c r="V311" s="324"/>
      <c r="W311" s="324"/>
      <c r="X311" s="324"/>
    </row>
    <row r="312" spans="2:25" ht="15" customHeight="1">
      <c r="B312" s="132"/>
      <c r="C312" s="319" t="str">
        <f>'1ここに記入'!$B$3&amp;"県教美展　特選確認票"</f>
        <v>第72回県教美展　特選確認票</v>
      </c>
      <c r="D312" s="319"/>
      <c r="E312" s="319"/>
      <c r="F312" s="319"/>
      <c r="G312" s="319"/>
      <c r="H312" s="319"/>
      <c r="I312" s="319"/>
      <c r="J312" s="319"/>
      <c r="K312" s="319"/>
      <c r="L312" s="104"/>
      <c r="M312" s="157"/>
      <c r="N312" s="104"/>
      <c r="O312" s="132"/>
      <c r="P312" s="319" t="str">
        <f>'1ここに記入'!$B$3&amp;"県教美展　特選確認票"</f>
        <v>第72回県教美展　特選確認票</v>
      </c>
      <c r="Q312" s="319"/>
      <c r="R312" s="319"/>
      <c r="S312" s="319"/>
      <c r="T312" s="319"/>
      <c r="U312" s="319"/>
      <c r="V312" s="319"/>
      <c r="W312" s="319"/>
      <c r="X312" s="319"/>
    </row>
    <row r="313" spans="2:25" ht="15" customHeight="1" thickBot="1">
      <c r="B313" s="165"/>
      <c r="C313" s="320"/>
      <c r="D313" s="320"/>
      <c r="E313" s="320"/>
      <c r="F313" s="320"/>
      <c r="G313" s="320"/>
      <c r="H313" s="320"/>
      <c r="I313" s="320"/>
      <c r="J313" s="320"/>
      <c r="K313" s="320"/>
      <c r="L313" s="104"/>
      <c r="M313" s="157"/>
      <c r="N313" s="104"/>
      <c r="O313" s="165"/>
      <c r="P313" s="320"/>
      <c r="Q313" s="320"/>
      <c r="R313" s="320"/>
      <c r="S313" s="320"/>
      <c r="T313" s="320"/>
      <c r="U313" s="320"/>
      <c r="V313" s="320"/>
      <c r="W313" s="320"/>
      <c r="X313" s="320"/>
    </row>
    <row r="314" spans="2:25" ht="15" customHeight="1" thickTop="1" thickBot="1">
      <c r="B314" s="144" t="s">
        <v>157</v>
      </c>
      <c r="C314" s="289">
        <f>VLOOKUP(B284,'1ここに記入'!$A$13:$M$246,2)</f>
        <v>0</v>
      </c>
      <c r="D314" s="289">
        <f>VLOOKUP(B284,'1ここに記入'!$A$13:$M$246,3)</f>
        <v>0</v>
      </c>
      <c r="E314" s="289">
        <f>VLOOKUP(B284,'1ここに記入'!$A$13:$M$246,4)</f>
        <v>0</v>
      </c>
      <c r="F314" s="289">
        <f>VLOOKUP(B284,'1ここに記入'!$A$13:$M$246,5)</f>
        <v>0</v>
      </c>
      <c r="G314" s="289" t="str">
        <f>VLOOKUP(B284,'1ここに記入'!$A$13:$M$246,13)</f>
        <v>00</v>
      </c>
      <c r="H314" s="290" t="e">
        <f>'1ここに記入'!$H$10</f>
        <v>#N/A</v>
      </c>
      <c r="I314" s="291"/>
      <c r="J314" s="291"/>
      <c r="K314" s="292" t="s">
        <v>158</v>
      </c>
      <c r="L314" s="104"/>
      <c r="M314" s="157"/>
      <c r="N314" s="104"/>
      <c r="O314" s="144" t="s">
        <v>157</v>
      </c>
      <c r="P314" s="289">
        <f>VLOOKUP(O284,'1ここに記入'!$A$13:$M$246,2)</f>
        <v>0</v>
      </c>
      <c r="Q314" s="289">
        <f>VLOOKUP(O284,'1ここに記入'!$A$13:$M$246,3)</f>
        <v>0</v>
      </c>
      <c r="R314" s="289">
        <f>VLOOKUP(O284,'1ここに記入'!$A$13:$M$246,4)</f>
        <v>0</v>
      </c>
      <c r="S314" s="289">
        <f>VLOOKUP(O284,'1ここに記入'!$A$13:$M$246,5)</f>
        <v>0</v>
      </c>
      <c r="T314" s="289" t="str">
        <f>VLOOKUP(O284,'1ここに記入'!$A$13:$M$246,13)</f>
        <v>00</v>
      </c>
      <c r="U314" s="290" t="e">
        <f>'1ここに記入'!$H$10</f>
        <v>#N/A</v>
      </c>
      <c r="V314" s="291"/>
      <c r="W314" s="291"/>
      <c r="X314" s="292" t="s">
        <v>158</v>
      </c>
    </row>
    <row r="315" spans="2:25" ht="15" customHeight="1" thickTop="1" thickBot="1">
      <c r="B315" s="145"/>
      <c r="C315" s="289"/>
      <c r="D315" s="289"/>
      <c r="E315" s="289"/>
      <c r="F315" s="289"/>
      <c r="G315" s="289"/>
      <c r="H315" s="290"/>
      <c r="I315" s="291"/>
      <c r="J315" s="291"/>
      <c r="K315" s="292"/>
      <c r="L315" s="104"/>
      <c r="M315" s="157"/>
      <c r="N315" s="104"/>
      <c r="O315" s="145"/>
      <c r="P315" s="289"/>
      <c r="Q315" s="289"/>
      <c r="R315" s="289"/>
      <c r="S315" s="289"/>
      <c r="T315" s="289"/>
      <c r="U315" s="290"/>
      <c r="V315" s="291"/>
      <c r="W315" s="291"/>
      <c r="X315" s="292"/>
    </row>
    <row r="316" spans="2:25" ht="15" customHeight="1" thickTop="1" thickBot="1">
      <c r="B316" s="146" t="s">
        <v>159</v>
      </c>
      <c r="C316" s="289"/>
      <c r="D316" s="289"/>
      <c r="E316" s="289"/>
      <c r="F316" s="289"/>
      <c r="G316" s="289"/>
      <c r="H316" s="290"/>
      <c r="I316" s="291"/>
      <c r="J316" s="291"/>
      <c r="K316" s="292"/>
      <c r="L316" s="104"/>
      <c r="M316" s="157"/>
      <c r="N316" s="104"/>
      <c r="O316" s="146" t="s">
        <v>159</v>
      </c>
      <c r="P316" s="289"/>
      <c r="Q316" s="289"/>
      <c r="R316" s="289"/>
      <c r="S316" s="289"/>
      <c r="T316" s="289"/>
      <c r="U316" s="290"/>
      <c r="V316" s="291"/>
      <c r="W316" s="291"/>
      <c r="X316" s="292"/>
    </row>
    <row r="317" spans="2:25" ht="15" customHeight="1" thickTop="1">
      <c r="B317" s="263" t="s">
        <v>160</v>
      </c>
      <c r="C317" s="276" t="e">
        <f>'1ここに記入'!$G$10</f>
        <v>#N/A</v>
      </c>
      <c r="D317" s="285"/>
      <c r="E317" s="279"/>
      <c r="F317" s="263" t="s">
        <v>161</v>
      </c>
      <c r="G317" s="293" t="e">
        <f>'1ここに記入'!$I$10</f>
        <v>#N/A</v>
      </c>
      <c r="H317" s="294"/>
      <c r="I317" s="294"/>
      <c r="J317" s="294"/>
      <c r="K317" s="295"/>
      <c r="L317" s="100"/>
      <c r="M317" s="159"/>
      <c r="N317" s="99"/>
      <c r="O317" s="263" t="s">
        <v>160</v>
      </c>
      <c r="P317" s="276" t="e">
        <f>'1ここに記入'!$G$10</f>
        <v>#N/A</v>
      </c>
      <c r="Q317" s="285"/>
      <c r="R317" s="279"/>
      <c r="S317" s="263" t="s">
        <v>161</v>
      </c>
      <c r="T317" s="293" t="e">
        <f>'1ここに記入'!$I$10</f>
        <v>#N/A</v>
      </c>
      <c r="U317" s="294"/>
      <c r="V317" s="294"/>
      <c r="W317" s="294"/>
      <c r="X317" s="295"/>
      <c r="Y317" s="143"/>
    </row>
    <row r="318" spans="2:25" ht="15" customHeight="1">
      <c r="B318" s="264"/>
      <c r="C318" s="277"/>
      <c r="D318" s="286"/>
      <c r="E318" s="280"/>
      <c r="F318" s="264"/>
      <c r="G318" s="296"/>
      <c r="H318" s="297"/>
      <c r="I318" s="297"/>
      <c r="J318" s="297"/>
      <c r="K318" s="298"/>
      <c r="L318" s="101"/>
      <c r="M318" s="159"/>
      <c r="N318" s="99"/>
      <c r="O318" s="264"/>
      <c r="P318" s="277"/>
      <c r="Q318" s="286"/>
      <c r="R318" s="280"/>
      <c r="S318" s="264"/>
      <c r="T318" s="296"/>
      <c r="U318" s="297"/>
      <c r="V318" s="297"/>
      <c r="W318" s="297"/>
      <c r="X318" s="298"/>
      <c r="Y318" s="143"/>
    </row>
    <row r="319" spans="2:25" ht="15" customHeight="1" thickBot="1">
      <c r="B319" s="288"/>
      <c r="C319" s="278"/>
      <c r="D319" s="287"/>
      <c r="E319" s="281"/>
      <c r="F319" s="288"/>
      <c r="G319" s="299"/>
      <c r="H319" s="300"/>
      <c r="I319" s="300"/>
      <c r="J319" s="300"/>
      <c r="K319" s="301"/>
      <c r="L319" s="101"/>
      <c r="M319" s="159"/>
      <c r="N319" s="99"/>
      <c r="O319" s="288"/>
      <c r="P319" s="278"/>
      <c r="Q319" s="287"/>
      <c r="R319" s="281"/>
      <c r="S319" s="288"/>
      <c r="T319" s="299"/>
      <c r="U319" s="300"/>
      <c r="V319" s="300"/>
      <c r="W319" s="300"/>
      <c r="X319" s="301"/>
      <c r="Y319" s="143"/>
    </row>
    <row r="320" spans="2:25" ht="15" customHeight="1">
      <c r="B320" s="263" t="s">
        <v>162</v>
      </c>
      <c r="C320" s="265">
        <f>VLOOKUP(B284,'1ここに記入'!$A$13:$M$246,10)</f>
        <v>0</v>
      </c>
      <c r="D320" s="266"/>
      <c r="E320" s="266"/>
      <c r="F320" s="266"/>
      <c r="G320" s="266"/>
      <c r="H320" s="266"/>
      <c r="I320" s="266"/>
      <c r="J320" s="266"/>
      <c r="K320" s="267"/>
      <c r="L320" s="34"/>
      <c r="M320" s="160"/>
      <c r="N320" s="36"/>
      <c r="O320" s="263" t="s">
        <v>162</v>
      </c>
      <c r="P320" s="265">
        <f>VLOOKUP(O284,'1ここに記入'!$A$13:$M$246,10)</f>
        <v>0</v>
      </c>
      <c r="Q320" s="266"/>
      <c r="R320" s="266"/>
      <c r="S320" s="266"/>
      <c r="T320" s="266"/>
      <c r="U320" s="266"/>
      <c r="V320" s="266"/>
      <c r="W320" s="266"/>
      <c r="X320" s="267"/>
      <c r="Y320" s="143"/>
    </row>
    <row r="321" spans="2:25" ht="15" customHeight="1">
      <c r="B321" s="264"/>
      <c r="C321" s="268"/>
      <c r="D321" s="269"/>
      <c r="E321" s="269"/>
      <c r="F321" s="269"/>
      <c r="G321" s="269"/>
      <c r="H321" s="269"/>
      <c r="I321" s="269"/>
      <c r="J321" s="269"/>
      <c r="K321" s="270"/>
      <c r="L321" s="130"/>
      <c r="M321" s="161"/>
      <c r="N321" s="38"/>
      <c r="O321" s="264"/>
      <c r="P321" s="268"/>
      <c r="Q321" s="269"/>
      <c r="R321" s="269"/>
      <c r="S321" s="269"/>
      <c r="T321" s="269"/>
      <c r="U321" s="269"/>
      <c r="V321" s="269"/>
      <c r="W321" s="269"/>
      <c r="X321" s="270"/>
      <c r="Y321" s="143"/>
    </row>
    <row r="322" spans="2:25" ht="15" customHeight="1">
      <c r="B322" s="264"/>
      <c r="C322" s="268"/>
      <c r="D322" s="269"/>
      <c r="E322" s="269"/>
      <c r="F322" s="269"/>
      <c r="G322" s="269"/>
      <c r="H322" s="269"/>
      <c r="I322" s="269"/>
      <c r="J322" s="269"/>
      <c r="K322" s="270"/>
      <c r="L322" s="130"/>
      <c r="M322" s="161"/>
      <c r="N322" s="38"/>
      <c r="O322" s="264"/>
      <c r="P322" s="268"/>
      <c r="Q322" s="269"/>
      <c r="R322" s="269"/>
      <c r="S322" s="269"/>
      <c r="T322" s="269"/>
      <c r="U322" s="269"/>
      <c r="V322" s="269"/>
      <c r="W322" s="269"/>
      <c r="X322" s="270"/>
      <c r="Y322" s="143"/>
    </row>
    <row r="323" spans="2:25" ht="15" customHeight="1">
      <c r="B323" s="271" t="s">
        <v>1881</v>
      </c>
      <c r="C323" s="268">
        <f>VLOOKUP(B284,'1ここに記入'!$A$13:$M$246,11)</f>
        <v>0</v>
      </c>
      <c r="D323" s="269"/>
      <c r="E323" s="269"/>
      <c r="F323" s="269"/>
      <c r="G323" s="269"/>
      <c r="H323" s="269"/>
      <c r="I323" s="269"/>
      <c r="J323" s="269"/>
      <c r="K323" s="270"/>
      <c r="L323" s="98"/>
      <c r="M323" s="159"/>
      <c r="N323" s="99"/>
      <c r="O323" s="271" t="s">
        <v>1881</v>
      </c>
      <c r="P323" s="268">
        <f>VLOOKUP(O284,'1ここに記入'!$A$13:$M$246,11)</f>
        <v>0</v>
      </c>
      <c r="Q323" s="269"/>
      <c r="R323" s="269"/>
      <c r="S323" s="269"/>
      <c r="T323" s="269"/>
      <c r="U323" s="269"/>
      <c r="V323" s="269"/>
      <c r="W323" s="269"/>
      <c r="X323" s="270"/>
      <c r="Y323" s="143"/>
    </row>
    <row r="324" spans="2:25" ht="15" customHeight="1">
      <c r="B324" s="271"/>
      <c r="C324" s="268"/>
      <c r="D324" s="269"/>
      <c r="E324" s="269"/>
      <c r="F324" s="269"/>
      <c r="G324" s="269"/>
      <c r="H324" s="269"/>
      <c r="I324" s="269"/>
      <c r="J324" s="269"/>
      <c r="K324" s="270"/>
      <c r="L324" s="98"/>
      <c r="M324" s="159"/>
      <c r="N324" s="99"/>
      <c r="O324" s="271"/>
      <c r="P324" s="268"/>
      <c r="Q324" s="269"/>
      <c r="R324" s="269"/>
      <c r="S324" s="269"/>
      <c r="T324" s="269"/>
      <c r="U324" s="269"/>
      <c r="V324" s="269"/>
      <c r="W324" s="269"/>
      <c r="X324" s="270"/>
      <c r="Y324" s="143"/>
    </row>
    <row r="325" spans="2:25" ht="15" customHeight="1" thickBot="1">
      <c r="B325" s="272"/>
      <c r="C325" s="273"/>
      <c r="D325" s="274"/>
      <c r="E325" s="274"/>
      <c r="F325" s="274"/>
      <c r="G325" s="274"/>
      <c r="H325" s="274"/>
      <c r="I325" s="274"/>
      <c r="J325" s="274"/>
      <c r="K325" s="275"/>
      <c r="L325" s="98"/>
      <c r="M325" s="159"/>
      <c r="N325" s="99"/>
      <c r="O325" s="272"/>
      <c r="P325" s="273"/>
      <c r="Q325" s="274"/>
      <c r="R325" s="274"/>
      <c r="S325" s="274"/>
      <c r="T325" s="274"/>
      <c r="U325" s="274"/>
      <c r="V325" s="274"/>
      <c r="W325" s="274"/>
      <c r="X325" s="275"/>
      <c r="Y325" s="143"/>
    </row>
    <row r="326" spans="2:25" ht="15" customHeight="1">
      <c r="B326" s="263" t="s">
        <v>163</v>
      </c>
      <c r="C326" s="276">
        <f>VLOOKUP(B284,'1ここに記入'!$A$13:$M$246,5)</f>
        <v>0</v>
      </c>
      <c r="D326" s="279" t="str">
        <f>VLOOKUP(B284,'1ここに記入'!$A$13:$M$246,6)</f>
        <v>　</v>
      </c>
      <c r="E326" s="282" t="s">
        <v>164</v>
      </c>
      <c r="F326" s="276">
        <f>VLOOKUP(B284,'1ここに記入'!$A$13:$M$246,8)</f>
        <v>0</v>
      </c>
      <c r="G326" s="285" t="e">
        <f>VLOOKUP(F321,'1ここに記入'!$A$13:$M$246,2)</f>
        <v>#N/A</v>
      </c>
      <c r="H326" s="285" t="e">
        <f>VLOOKUP(G321,'1ここに記入'!$A$13:$M$246,2)</f>
        <v>#N/A</v>
      </c>
      <c r="I326" s="285" t="e">
        <f>VLOOKUP(H321,'1ここに記入'!$A$13:$M$246,2)</f>
        <v>#N/A</v>
      </c>
      <c r="J326" s="285" t="e">
        <f>VLOOKUP(I321,'1ここに記入'!$A$13:$M$246,2)</f>
        <v>#N/A</v>
      </c>
      <c r="K326" s="279" t="e">
        <f>VLOOKUP(J321,'1ここに記入'!$A$13:$M$246,2)</f>
        <v>#N/A</v>
      </c>
      <c r="L326" s="102"/>
      <c r="M326" s="162"/>
      <c r="N326" s="103"/>
      <c r="O326" s="263" t="s">
        <v>163</v>
      </c>
      <c r="P326" s="276">
        <f>VLOOKUP(O284,'1ここに記入'!$A$13:$M$246,5)</f>
        <v>0</v>
      </c>
      <c r="Q326" s="279" t="str">
        <f>VLOOKUP(O284,'1ここに記入'!$A$13:$M$246,6)</f>
        <v>　</v>
      </c>
      <c r="R326" s="282" t="s">
        <v>164</v>
      </c>
      <c r="S326" s="276">
        <f>VLOOKUP(O284,'1ここに記入'!$A$13:$M$246,8)</f>
        <v>0</v>
      </c>
      <c r="T326" s="285" t="e">
        <f>VLOOKUP(S321,'1ここに記入'!$A$13:$M$246,2)</f>
        <v>#N/A</v>
      </c>
      <c r="U326" s="285" t="e">
        <f>VLOOKUP(T321,'1ここに記入'!$A$13:$M$246,2)</f>
        <v>#N/A</v>
      </c>
      <c r="V326" s="285" t="e">
        <f>VLOOKUP(U321,'1ここに記入'!$A$13:$M$246,2)</f>
        <v>#N/A</v>
      </c>
      <c r="W326" s="285" t="e">
        <f>VLOOKUP(V321,'1ここに記入'!$A$13:$M$246,2)</f>
        <v>#N/A</v>
      </c>
      <c r="X326" s="279" t="e">
        <f>VLOOKUP(W321,'1ここに記入'!$A$13:$M$246,2)</f>
        <v>#N/A</v>
      </c>
      <c r="Y326" s="143"/>
    </row>
    <row r="327" spans="2:25" ht="15" customHeight="1">
      <c r="B327" s="264"/>
      <c r="C327" s="277"/>
      <c r="D327" s="280"/>
      <c r="E327" s="283"/>
      <c r="F327" s="277"/>
      <c r="G327" s="286"/>
      <c r="H327" s="286"/>
      <c r="I327" s="286"/>
      <c r="J327" s="286"/>
      <c r="K327" s="280"/>
      <c r="L327" s="102"/>
      <c r="M327" s="162"/>
      <c r="N327" s="103"/>
      <c r="O327" s="264"/>
      <c r="P327" s="277"/>
      <c r="Q327" s="280"/>
      <c r="R327" s="283"/>
      <c r="S327" s="277"/>
      <c r="T327" s="286"/>
      <c r="U327" s="286"/>
      <c r="V327" s="286"/>
      <c r="W327" s="286"/>
      <c r="X327" s="280"/>
      <c r="Y327" s="143"/>
    </row>
    <row r="328" spans="2:25" ht="15" customHeight="1" thickBot="1">
      <c r="B328" s="288"/>
      <c r="C328" s="278"/>
      <c r="D328" s="281"/>
      <c r="E328" s="284"/>
      <c r="F328" s="278"/>
      <c r="G328" s="287"/>
      <c r="H328" s="287"/>
      <c r="I328" s="287"/>
      <c r="J328" s="287"/>
      <c r="K328" s="281"/>
      <c r="L328" s="102"/>
      <c r="M328" s="162"/>
      <c r="N328" s="103"/>
      <c r="O328" s="288"/>
      <c r="P328" s="278"/>
      <c r="Q328" s="281"/>
      <c r="R328" s="284"/>
      <c r="S328" s="278"/>
      <c r="T328" s="287"/>
      <c r="U328" s="287"/>
      <c r="V328" s="287"/>
      <c r="W328" s="287"/>
      <c r="X328" s="281"/>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20"/>
      <c r="E330" s="320"/>
      <c r="F330" s="320"/>
      <c r="G330" s="320"/>
      <c r="H330" s="320"/>
      <c r="I330" s="320"/>
      <c r="J330" s="320"/>
      <c r="K330" s="320"/>
      <c r="L330" s="104"/>
      <c r="M330" s="157"/>
      <c r="N330" s="104"/>
      <c r="O330" s="117" t="s">
        <v>213</v>
      </c>
      <c r="P330" s="325" t="str">
        <f>'1ここに記入'!$B$3&amp;"滋賀県教育美術展出品票"</f>
        <v>第72回滋賀県教育美術展出品票</v>
      </c>
      <c r="Q330" s="320"/>
      <c r="R330" s="320"/>
      <c r="S330" s="320"/>
      <c r="T330" s="320"/>
      <c r="U330" s="320"/>
      <c r="V330" s="320"/>
      <c r="W330" s="320"/>
      <c r="X330" s="320"/>
    </row>
    <row r="331" spans="2:25" ht="15" customHeight="1">
      <c r="B331" s="327">
        <v>75</v>
      </c>
      <c r="C331" s="325"/>
      <c r="D331" s="320"/>
      <c r="E331" s="320"/>
      <c r="F331" s="320"/>
      <c r="G331" s="320"/>
      <c r="H331" s="320"/>
      <c r="I331" s="320"/>
      <c r="J331" s="320"/>
      <c r="K331" s="320"/>
      <c r="L331" s="104"/>
      <c r="M331" s="157"/>
      <c r="N331" s="104"/>
      <c r="O331" s="327">
        <v>76</v>
      </c>
      <c r="P331" s="325"/>
      <c r="Q331" s="320"/>
      <c r="R331" s="320"/>
      <c r="S331" s="320"/>
      <c r="T331" s="320"/>
      <c r="U331" s="320"/>
      <c r="V331" s="320"/>
      <c r="W331" s="320"/>
      <c r="X331" s="320"/>
    </row>
    <row r="332" spans="2:25" ht="15" customHeight="1" thickBot="1">
      <c r="B332" s="328"/>
      <c r="C332" s="325"/>
      <c r="D332" s="320"/>
      <c r="E332" s="320"/>
      <c r="F332" s="320"/>
      <c r="G332" s="320"/>
      <c r="H332" s="326"/>
      <c r="I332" s="326"/>
      <c r="J332" s="326"/>
      <c r="K332" s="326"/>
      <c r="L332" s="104"/>
      <c r="M332" s="157"/>
      <c r="N332" s="104"/>
      <c r="O332" s="328"/>
      <c r="P332" s="325"/>
      <c r="Q332" s="320"/>
      <c r="R332" s="320"/>
      <c r="S332" s="320"/>
      <c r="T332" s="320"/>
      <c r="U332" s="326"/>
      <c r="V332" s="326"/>
      <c r="W332" s="326"/>
      <c r="X332" s="326"/>
    </row>
    <row r="333" spans="2:25" ht="15" customHeight="1" thickTop="1" thickBot="1">
      <c r="B333" s="144" t="s">
        <v>157</v>
      </c>
      <c r="C333" s="289">
        <f>VLOOKUP(B331,'1ここに記入'!$A$13:$M$246,2)</f>
        <v>0</v>
      </c>
      <c r="D333" s="289">
        <f>VLOOKUP(B331,'1ここに記入'!$A$13:$M$246,3)</f>
        <v>0</v>
      </c>
      <c r="E333" s="289">
        <f>VLOOKUP(B331,'1ここに記入'!$A$13:$M$246,4)</f>
        <v>0</v>
      </c>
      <c r="F333" s="289">
        <f>VLOOKUP(B331,'1ここに記入'!$A$13:$M$246,5)</f>
        <v>0</v>
      </c>
      <c r="G333" s="289" t="str">
        <f>VLOOKUP(B331,'1ここに記入'!$A$13:$M$246,13)</f>
        <v>00</v>
      </c>
      <c r="H333" s="290" t="e">
        <f>'1ここに記入'!$H$10</f>
        <v>#N/A</v>
      </c>
      <c r="I333" s="291"/>
      <c r="J333" s="291"/>
      <c r="K333" s="292" t="s">
        <v>158</v>
      </c>
      <c r="L333" s="118"/>
      <c r="M333" s="158"/>
      <c r="N333" s="32"/>
      <c r="O333" s="144" t="s">
        <v>157</v>
      </c>
      <c r="P333" s="289">
        <f>VLOOKUP(O331,'1ここに記入'!$A$13:$M$246,2)</f>
        <v>0</v>
      </c>
      <c r="Q333" s="289">
        <f>VLOOKUP(O331,'1ここに記入'!$A$13:$M$246,3)</f>
        <v>0</v>
      </c>
      <c r="R333" s="289">
        <f>VLOOKUP(O331,'1ここに記入'!$A$13:$M$246,4)</f>
        <v>0</v>
      </c>
      <c r="S333" s="289">
        <f>VLOOKUP(O331,'1ここに記入'!$A$13:$M$246,5)</f>
        <v>0</v>
      </c>
      <c r="T333" s="289" t="str">
        <f>VLOOKUP(O331,'1ここに記入'!$A$13:$M$246,13)</f>
        <v>00</v>
      </c>
      <c r="U333" s="290" t="e">
        <f>'1ここに記入'!$H$10</f>
        <v>#N/A</v>
      </c>
      <c r="V333" s="291"/>
      <c r="W333" s="291"/>
      <c r="X333" s="292" t="s">
        <v>158</v>
      </c>
    </row>
    <row r="334" spans="2:25" ht="15" customHeight="1" thickTop="1" thickBot="1">
      <c r="B334" s="145"/>
      <c r="C334" s="289"/>
      <c r="D334" s="289"/>
      <c r="E334" s="289"/>
      <c r="F334" s="289"/>
      <c r="G334" s="289"/>
      <c r="H334" s="290"/>
      <c r="I334" s="291"/>
      <c r="J334" s="291"/>
      <c r="K334" s="292"/>
      <c r="L334" s="118"/>
      <c r="M334" s="158"/>
      <c r="N334" s="32"/>
      <c r="O334" s="145"/>
      <c r="P334" s="289"/>
      <c r="Q334" s="289"/>
      <c r="R334" s="289"/>
      <c r="S334" s="289"/>
      <c r="T334" s="289"/>
      <c r="U334" s="290"/>
      <c r="V334" s="291"/>
      <c r="W334" s="291"/>
      <c r="X334" s="292"/>
    </row>
    <row r="335" spans="2:25" ht="15" customHeight="1" thickTop="1" thickBot="1">
      <c r="B335" s="146" t="s">
        <v>159</v>
      </c>
      <c r="C335" s="289"/>
      <c r="D335" s="289"/>
      <c r="E335" s="289"/>
      <c r="F335" s="289"/>
      <c r="G335" s="289"/>
      <c r="H335" s="290"/>
      <c r="I335" s="291"/>
      <c r="J335" s="291"/>
      <c r="K335" s="292"/>
      <c r="L335" s="118"/>
      <c r="M335" s="158"/>
      <c r="N335" s="32"/>
      <c r="O335" s="146" t="s">
        <v>159</v>
      </c>
      <c r="P335" s="289"/>
      <c r="Q335" s="289"/>
      <c r="R335" s="289"/>
      <c r="S335" s="289"/>
      <c r="T335" s="289"/>
      <c r="U335" s="290"/>
      <c r="V335" s="291"/>
      <c r="W335" s="291"/>
      <c r="X335" s="292"/>
    </row>
    <row r="336" spans="2:25" ht="15" customHeight="1" thickTop="1">
      <c r="B336" s="264" t="s">
        <v>160</v>
      </c>
      <c r="C336" s="277" t="e">
        <f>'1ここに記入'!$G$10</f>
        <v>#N/A</v>
      </c>
      <c r="D336" s="286"/>
      <c r="E336" s="280"/>
      <c r="F336" s="264" t="s">
        <v>161</v>
      </c>
      <c r="G336" s="296" t="e">
        <f>'1ここに記入'!$I$10</f>
        <v>#N/A</v>
      </c>
      <c r="H336" s="297"/>
      <c r="I336" s="297"/>
      <c r="J336" s="297"/>
      <c r="K336" s="298"/>
      <c r="L336" s="100"/>
      <c r="M336" s="159"/>
      <c r="N336" s="99"/>
      <c r="O336" s="264" t="s">
        <v>160</v>
      </c>
      <c r="P336" s="277" t="e">
        <f>'1ここに記入'!$G$10</f>
        <v>#N/A</v>
      </c>
      <c r="Q336" s="286"/>
      <c r="R336" s="280"/>
      <c r="S336" s="264" t="s">
        <v>161</v>
      </c>
      <c r="T336" s="296" t="e">
        <f>'1ここに記入'!$I$10</f>
        <v>#N/A</v>
      </c>
      <c r="U336" s="297"/>
      <c r="V336" s="297"/>
      <c r="W336" s="297"/>
      <c r="X336" s="298"/>
    </row>
    <row r="337" spans="2:24" ht="15" customHeight="1">
      <c r="B337" s="264"/>
      <c r="C337" s="277"/>
      <c r="D337" s="286"/>
      <c r="E337" s="280"/>
      <c r="F337" s="264"/>
      <c r="G337" s="296"/>
      <c r="H337" s="297"/>
      <c r="I337" s="297"/>
      <c r="J337" s="297"/>
      <c r="K337" s="298"/>
      <c r="L337" s="101"/>
      <c r="M337" s="159"/>
      <c r="N337" s="99"/>
      <c r="O337" s="264"/>
      <c r="P337" s="277"/>
      <c r="Q337" s="286"/>
      <c r="R337" s="280"/>
      <c r="S337" s="264"/>
      <c r="T337" s="296"/>
      <c r="U337" s="297"/>
      <c r="V337" s="297"/>
      <c r="W337" s="297"/>
      <c r="X337" s="298"/>
    </row>
    <row r="338" spans="2:24" ht="15" customHeight="1">
      <c r="B338" s="264"/>
      <c r="C338" s="277"/>
      <c r="D338" s="286"/>
      <c r="E338" s="280"/>
      <c r="F338" s="264"/>
      <c r="G338" s="296"/>
      <c r="H338" s="297"/>
      <c r="I338" s="297"/>
      <c r="J338" s="297"/>
      <c r="K338" s="298"/>
      <c r="L338" s="101"/>
      <c r="M338" s="159"/>
      <c r="N338" s="99"/>
      <c r="O338" s="264"/>
      <c r="P338" s="277"/>
      <c r="Q338" s="286"/>
      <c r="R338" s="280"/>
      <c r="S338" s="264"/>
      <c r="T338" s="296"/>
      <c r="U338" s="297"/>
      <c r="V338" s="297"/>
      <c r="W338" s="297"/>
      <c r="X338" s="298"/>
    </row>
    <row r="339" spans="2:24" ht="15" customHeight="1" thickBot="1">
      <c r="B339" s="288"/>
      <c r="C339" s="278"/>
      <c r="D339" s="287"/>
      <c r="E339" s="281"/>
      <c r="F339" s="288"/>
      <c r="G339" s="299"/>
      <c r="H339" s="300"/>
      <c r="I339" s="300"/>
      <c r="J339" s="300"/>
      <c r="K339" s="301"/>
      <c r="L339" s="101"/>
      <c r="M339" s="159"/>
      <c r="N339" s="99"/>
      <c r="O339" s="288"/>
      <c r="P339" s="278"/>
      <c r="Q339" s="287"/>
      <c r="R339" s="281"/>
      <c r="S339" s="288"/>
      <c r="T339" s="299"/>
      <c r="U339" s="300"/>
      <c r="V339" s="300"/>
      <c r="W339" s="300"/>
      <c r="X339" s="301"/>
    </row>
    <row r="340" spans="2:24" ht="15" customHeight="1">
      <c r="B340" s="263" t="s">
        <v>162</v>
      </c>
      <c r="C340" s="265">
        <f>VLOOKUP(B331,'1ここに記入'!$A$13:$M$246,10)</f>
        <v>0</v>
      </c>
      <c r="D340" s="266"/>
      <c r="E340" s="266"/>
      <c r="F340" s="266"/>
      <c r="G340" s="266"/>
      <c r="H340" s="266"/>
      <c r="I340" s="267"/>
      <c r="J340" s="263" t="s">
        <v>203</v>
      </c>
      <c r="K340" s="321">
        <f>VLOOKUP(B331,'1ここに記入'!$A$13:$M$246,12)</f>
        <v>0</v>
      </c>
      <c r="L340" s="34"/>
      <c r="M340" s="160"/>
      <c r="N340" s="36"/>
      <c r="O340" s="263" t="s">
        <v>162</v>
      </c>
      <c r="P340" s="265">
        <f>VLOOKUP(O331,'1ここに記入'!$A$13:$M$246,10)</f>
        <v>0</v>
      </c>
      <c r="Q340" s="266"/>
      <c r="R340" s="266"/>
      <c r="S340" s="266"/>
      <c r="T340" s="266"/>
      <c r="U340" s="266"/>
      <c r="V340" s="267"/>
      <c r="W340" s="263" t="s">
        <v>203</v>
      </c>
      <c r="X340" s="321">
        <f>VLOOKUP(O331,'1ここに記入'!$A$13:$M$246,12)</f>
        <v>0</v>
      </c>
    </row>
    <row r="341" spans="2:24" ht="15" customHeight="1">
      <c r="B341" s="264"/>
      <c r="C341" s="268"/>
      <c r="D341" s="269"/>
      <c r="E341" s="269"/>
      <c r="F341" s="269"/>
      <c r="G341" s="269"/>
      <c r="H341" s="269"/>
      <c r="I341" s="270"/>
      <c r="J341" s="264"/>
      <c r="K341" s="322"/>
      <c r="L341" s="34"/>
      <c r="M341" s="160"/>
      <c r="N341" s="36"/>
      <c r="O341" s="264"/>
      <c r="P341" s="268"/>
      <c r="Q341" s="269"/>
      <c r="R341" s="269"/>
      <c r="S341" s="269"/>
      <c r="T341" s="269"/>
      <c r="U341" s="269"/>
      <c r="V341" s="270"/>
      <c r="W341" s="264"/>
      <c r="X341" s="322"/>
    </row>
    <row r="342" spans="2:24" ht="15" customHeight="1">
      <c r="B342" s="264"/>
      <c r="C342" s="268"/>
      <c r="D342" s="269"/>
      <c r="E342" s="269"/>
      <c r="F342" s="269"/>
      <c r="G342" s="269"/>
      <c r="H342" s="269"/>
      <c r="I342" s="270"/>
      <c r="J342" s="264"/>
      <c r="K342" s="322"/>
      <c r="L342" s="130"/>
      <c r="M342" s="161"/>
      <c r="N342" s="38"/>
      <c r="O342" s="264"/>
      <c r="P342" s="268"/>
      <c r="Q342" s="269"/>
      <c r="R342" s="269"/>
      <c r="S342" s="269"/>
      <c r="T342" s="269"/>
      <c r="U342" s="269"/>
      <c r="V342" s="270"/>
      <c r="W342" s="264"/>
      <c r="X342" s="322"/>
    </row>
    <row r="343" spans="2:24" ht="15" customHeight="1">
      <c r="B343" s="264"/>
      <c r="C343" s="268"/>
      <c r="D343" s="269"/>
      <c r="E343" s="269"/>
      <c r="F343" s="269"/>
      <c r="G343" s="269"/>
      <c r="H343" s="269"/>
      <c r="I343" s="270"/>
      <c r="J343" s="264"/>
      <c r="K343" s="322"/>
      <c r="L343" s="130"/>
      <c r="M343" s="161"/>
      <c r="N343" s="38"/>
      <c r="O343" s="264"/>
      <c r="P343" s="268"/>
      <c r="Q343" s="269"/>
      <c r="R343" s="269"/>
      <c r="S343" s="269"/>
      <c r="T343" s="269"/>
      <c r="U343" s="269"/>
      <c r="V343" s="270"/>
      <c r="W343" s="264"/>
      <c r="X343" s="322"/>
    </row>
    <row r="344" spans="2:24" ht="15" customHeight="1">
      <c r="B344" s="271" t="s">
        <v>1881</v>
      </c>
      <c r="C344" s="268">
        <f>VLOOKUP(B331,'1ここに記入'!$A$13:$M$246,11)</f>
        <v>0</v>
      </c>
      <c r="D344" s="269"/>
      <c r="E344" s="269"/>
      <c r="F344" s="269"/>
      <c r="G344" s="269"/>
      <c r="H344" s="269"/>
      <c r="I344" s="270"/>
      <c r="J344" s="264"/>
      <c r="K344" s="322"/>
      <c r="L344" s="130"/>
      <c r="M344" s="161"/>
      <c r="N344" s="38"/>
      <c r="O344" s="271" t="s">
        <v>1881</v>
      </c>
      <c r="P344" s="268">
        <f>VLOOKUP(O331,'1ここに記入'!$A$13:$M$246,11)</f>
        <v>0</v>
      </c>
      <c r="Q344" s="269"/>
      <c r="R344" s="269"/>
      <c r="S344" s="269"/>
      <c r="T344" s="269"/>
      <c r="U344" s="269"/>
      <c r="V344" s="270"/>
      <c r="W344" s="264"/>
      <c r="X344" s="322"/>
    </row>
    <row r="345" spans="2:24" ht="15" customHeight="1">
      <c r="B345" s="271"/>
      <c r="C345" s="268"/>
      <c r="D345" s="269"/>
      <c r="E345" s="269"/>
      <c r="F345" s="269"/>
      <c r="G345" s="269"/>
      <c r="H345" s="269"/>
      <c r="I345" s="270"/>
      <c r="J345" s="264"/>
      <c r="K345" s="322"/>
      <c r="L345" s="130"/>
      <c r="M345" s="161"/>
      <c r="N345" s="38"/>
      <c r="O345" s="271"/>
      <c r="P345" s="268"/>
      <c r="Q345" s="269"/>
      <c r="R345" s="269"/>
      <c r="S345" s="269"/>
      <c r="T345" s="269"/>
      <c r="U345" s="269"/>
      <c r="V345" s="270"/>
      <c r="W345" s="264"/>
      <c r="X345" s="322"/>
    </row>
    <row r="346" spans="2:24" ht="15" customHeight="1">
      <c r="B346" s="271"/>
      <c r="C346" s="268"/>
      <c r="D346" s="269"/>
      <c r="E346" s="269"/>
      <c r="F346" s="269"/>
      <c r="G346" s="269"/>
      <c r="H346" s="269"/>
      <c r="I346" s="270"/>
      <c r="J346" s="264"/>
      <c r="K346" s="322"/>
      <c r="L346" s="130"/>
      <c r="M346" s="161"/>
      <c r="N346" s="38"/>
      <c r="O346" s="271"/>
      <c r="P346" s="268"/>
      <c r="Q346" s="269"/>
      <c r="R346" s="269"/>
      <c r="S346" s="269"/>
      <c r="T346" s="269"/>
      <c r="U346" s="269"/>
      <c r="V346" s="270"/>
      <c r="W346" s="264"/>
      <c r="X346" s="322"/>
    </row>
    <row r="347" spans="2:24" ht="15" customHeight="1" thickBot="1">
      <c r="B347" s="272"/>
      <c r="C347" s="273"/>
      <c r="D347" s="274"/>
      <c r="E347" s="274"/>
      <c r="F347" s="274"/>
      <c r="G347" s="274"/>
      <c r="H347" s="274"/>
      <c r="I347" s="275"/>
      <c r="J347" s="288"/>
      <c r="K347" s="323"/>
      <c r="L347" s="130"/>
      <c r="M347" s="161"/>
      <c r="N347" s="38"/>
      <c r="O347" s="272"/>
      <c r="P347" s="273"/>
      <c r="Q347" s="274"/>
      <c r="R347" s="274"/>
      <c r="S347" s="274"/>
      <c r="T347" s="274"/>
      <c r="U347" s="274"/>
      <c r="V347" s="275"/>
      <c r="W347" s="288"/>
      <c r="X347" s="323"/>
    </row>
    <row r="348" spans="2:24" ht="15" customHeight="1">
      <c r="B348" s="263" t="s">
        <v>163</v>
      </c>
      <c r="C348" s="276">
        <f>VLOOKUP(B331,'1ここに記入'!$A$13:$M$246,5)</f>
        <v>0</v>
      </c>
      <c r="D348" s="279" t="str">
        <f>VLOOKUP(B331,'1ここに記入'!$A$13:$M$246,6)</f>
        <v>　</v>
      </c>
      <c r="E348" s="282" t="s">
        <v>164</v>
      </c>
      <c r="F348" s="276">
        <f>VLOOKUP(B331,'1ここに記入'!$A$13:$M$246,8)</f>
        <v>0</v>
      </c>
      <c r="G348" s="285" t="e">
        <f>VLOOKUP(F342,'1ここに記入'!$A$13:$M$246,2)</f>
        <v>#N/A</v>
      </c>
      <c r="H348" s="285" t="e">
        <f>VLOOKUP(G342,'1ここに記入'!$A$13:$M$246,2)</f>
        <v>#N/A</v>
      </c>
      <c r="I348" s="285" t="e">
        <f>VLOOKUP(H342,'1ここに記入'!$A$13:$M$246,2)</f>
        <v>#N/A</v>
      </c>
      <c r="J348" s="285" t="e">
        <f>VLOOKUP(I342,'1ここに記入'!$A$13:$M$246,2)</f>
        <v>#N/A</v>
      </c>
      <c r="K348" s="279" t="e">
        <f>VLOOKUP(J342,'1ここに記入'!$A$13:$M$246,2)</f>
        <v>#N/A</v>
      </c>
      <c r="L348" s="98"/>
      <c r="M348" s="159"/>
      <c r="N348" s="99"/>
      <c r="O348" s="263" t="s">
        <v>163</v>
      </c>
      <c r="P348" s="276">
        <f>VLOOKUP(O331,'1ここに記入'!$A$13:$M$246,5)</f>
        <v>0</v>
      </c>
      <c r="Q348" s="279" t="str">
        <f>VLOOKUP(O331,'1ここに記入'!$A$13:$M$246,6)</f>
        <v>　</v>
      </c>
      <c r="R348" s="282" t="s">
        <v>164</v>
      </c>
      <c r="S348" s="276">
        <f>VLOOKUP(O331,'1ここに記入'!$A$13:$M$246,8)</f>
        <v>0</v>
      </c>
      <c r="T348" s="285" t="e">
        <f>VLOOKUP(S342,'1ここに記入'!$A$13:$M$246,2)</f>
        <v>#N/A</v>
      </c>
      <c r="U348" s="285" t="e">
        <f>VLOOKUP(T342,'1ここに記入'!$A$13:$M$246,2)</f>
        <v>#N/A</v>
      </c>
      <c r="V348" s="285" t="e">
        <f>VLOOKUP(U342,'1ここに記入'!$A$13:$M$246,2)</f>
        <v>#N/A</v>
      </c>
      <c r="W348" s="285" t="e">
        <f>VLOOKUP(V342,'1ここに記入'!$A$13:$M$246,2)</f>
        <v>#N/A</v>
      </c>
      <c r="X348" s="279" t="e">
        <f>VLOOKUP(W342,'1ここに記入'!$A$13:$M$246,2)</f>
        <v>#N/A</v>
      </c>
    </row>
    <row r="349" spans="2:24" ht="15" customHeight="1">
      <c r="B349" s="264"/>
      <c r="C349" s="277"/>
      <c r="D349" s="280"/>
      <c r="E349" s="283"/>
      <c r="F349" s="277"/>
      <c r="G349" s="286"/>
      <c r="H349" s="286"/>
      <c r="I349" s="286"/>
      <c r="J349" s="286"/>
      <c r="K349" s="280"/>
      <c r="L349" s="98"/>
      <c r="M349" s="159"/>
      <c r="N349" s="99"/>
      <c r="O349" s="264"/>
      <c r="P349" s="277"/>
      <c r="Q349" s="280"/>
      <c r="R349" s="283"/>
      <c r="S349" s="277"/>
      <c r="T349" s="286"/>
      <c r="U349" s="286"/>
      <c r="V349" s="286"/>
      <c r="W349" s="286"/>
      <c r="X349" s="280"/>
    </row>
    <row r="350" spans="2:24" ht="15" customHeight="1">
      <c r="B350" s="264"/>
      <c r="C350" s="277"/>
      <c r="D350" s="280"/>
      <c r="E350" s="283"/>
      <c r="F350" s="277"/>
      <c r="G350" s="286"/>
      <c r="H350" s="286"/>
      <c r="I350" s="286"/>
      <c r="J350" s="286"/>
      <c r="K350" s="280"/>
      <c r="L350" s="98"/>
      <c r="M350" s="159"/>
      <c r="N350" s="99"/>
      <c r="O350" s="264"/>
      <c r="P350" s="277"/>
      <c r="Q350" s="280"/>
      <c r="R350" s="283"/>
      <c r="S350" s="277"/>
      <c r="T350" s="286"/>
      <c r="U350" s="286"/>
      <c r="V350" s="286"/>
      <c r="W350" s="286"/>
      <c r="X350" s="280"/>
    </row>
    <row r="351" spans="2:24" ht="15" customHeight="1" thickBot="1">
      <c r="B351" s="288"/>
      <c r="C351" s="278"/>
      <c r="D351" s="281"/>
      <c r="E351" s="284"/>
      <c r="F351" s="278"/>
      <c r="G351" s="287"/>
      <c r="H351" s="286"/>
      <c r="I351" s="286"/>
      <c r="J351" s="286"/>
      <c r="K351" s="280"/>
      <c r="L351" s="98"/>
      <c r="M351" s="159"/>
      <c r="N351" s="99"/>
      <c r="O351" s="288"/>
      <c r="P351" s="278"/>
      <c r="Q351" s="281"/>
      <c r="R351" s="284"/>
      <c r="S351" s="278"/>
      <c r="T351" s="287"/>
      <c r="U351" s="286"/>
      <c r="V351" s="286"/>
      <c r="W351" s="286"/>
      <c r="X351" s="280"/>
    </row>
    <row r="352" spans="2:24" ht="15" customHeight="1" thickTop="1">
      <c r="B352" s="263" t="s">
        <v>165</v>
      </c>
      <c r="C352" s="293">
        <f>VLOOKUP(B331,'1ここに記入'!$A$13:$M$246,9)</f>
        <v>0</v>
      </c>
      <c r="D352" s="294" t="e">
        <f>VLOOKUP(C350,'1ここに記入'!$A$13:$M$246,2)</f>
        <v>#N/A</v>
      </c>
      <c r="E352" s="294" t="e">
        <f>VLOOKUP(D350,'1ここに記入'!$A$13:$M$246,2)</f>
        <v>#N/A</v>
      </c>
      <c r="F352" s="294" t="e">
        <f>VLOOKUP(E350,'1ここに記入'!$A$13:$M$246,2)</f>
        <v>#N/A</v>
      </c>
      <c r="G352" s="302" t="e">
        <f>VLOOKUP(F350,'1ここに記入'!$A$13:$M$246,2)</f>
        <v>#N/A</v>
      </c>
      <c r="H352" s="305" t="s">
        <v>167</v>
      </c>
      <c r="I352" s="308">
        <f>'1ここに記入'!$G$9</f>
        <v>0</v>
      </c>
      <c r="J352" s="309"/>
      <c r="K352" s="310"/>
      <c r="L352" s="102"/>
      <c r="M352" s="162"/>
      <c r="N352" s="103"/>
      <c r="O352" s="263" t="s">
        <v>165</v>
      </c>
      <c r="P352" s="293">
        <f>VLOOKUP(O331,'1ここに記入'!$A$13:$M$246,9)</f>
        <v>0</v>
      </c>
      <c r="Q352" s="294" t="e">
        <f>VLOOKUP(P350,'1ここに記入'!$A$13:$M$246,2)</f>
        <v>#N/A</v>
      </c>
      <c r="R352" s="294" t="e">
        <f>VLOOKUP(Q350,'1ここに記入'!$A$13:$M$246,2)</f>
        <v>#N/A</v>
      </c>
      <c r="S352" s="294" t="e">
        <f>VLOOKUP(R350,'1ここに記入'!$A$13:$M$246,2)</f>
        <v>#N/A</v>
      </c>
      <c r="T352" s="302" t="e">
        <f>VLOOKUP(S350,'1ここに記入'!$A$13:$M$246,2)</f>
        <v>#N/A</v>
      </c>
      <c r="U352" s="305" t="s">
        <v>167</v>
      </c>
      <c r="V352" s="308">
        <f>'1ここに記入'!$G$9</f>
        <v>0</v>
      </c>
      <c r="W352" s="309"/>
      <c r="X352" s="310"/>
    </row>
    <row r="353" spans="2:25" ht="15" customHeight="1">
      <c r="B353" s="264"/>
      <c r="C353" s="296"/>
      <c r="D353" s="297"/>
      <c r="E353" s="297"/>
      <c r="F353" s="297"/>
      <c r="G353" s="303"/>
      <c r="H353" s="306"/>
      <c r="I353" s="311"/>
      <c r="J353" s="312"/>
      <c r="K353" s="313"/>
      <c r="L353" s="102"/>
      <c r="M353" s="162"/>
      <c r="N353" s="103"/>
      <c r="O353" s="264"/>
      <c r="P353" s="296"/>
      <c r="Q353" s="297"/>
      <c r="R353" s="297"/>
      <c r="S353" s="297"/>
      <c r="T353" s="303"/>
      <c r="U353" s="306"/>
      <c r="V353" s="311"/>
      <c r="W353" s="312"/>
      <c r="X353" s="313"/>
    </row>
    <row r="354" spans="2:25" ht="15" customHeight="1" thickBot="1">
      <c r="B354" s="288"/>
      <c r="C354" s="299"/>
      <c r="D354" s="300"/>
      <c r="E354" s="300"/>
      <c r="F354" s="300"/>
      <c r="G354" s="304"/>
      <c r="H354" s="306"/>
      <c r="I354" s="311"/>
      <c r="J354" s="312"/>
      <c r="K354" s="313"/>
      <c r="L354" s="102"/>
      <c r="M354" s="162"/>
      <c r="N354" s="103"/>
      <c r="O354" s="288"/>
      <c r="P354" s="299"/>
      <c r="Q354" s="300"/>
      <c r="R354" s="300"/>
      <c r="S354" s="300"/>
      <c r="T354" s="304"/>
      <c r="U354" s="306"/>
      <c r="V354" s="311"/>
      <c r="W354" s="312"/>
      <c r="X354" s="313"/>
    </row>
    <row r="355" spans="2:25" ht="15" customHeight="1" thickBot="1">
      <c r="B355" s="317" t="s">
        <v>166</v>
      </c>
      <c r="C355" s="317"/>
      <c r="D355" s="317"/>
      <c r="E355" s="317"/>
      <c r="F355" s="317"/>
      <c r="G355" s="318"/>
      <c r="H355" s="307"/>
      <c r="I355" s="314"/>
      <c r="J355" s="315"/>
      <c r="K355" s="316"/>
      <c r="L355" s="102"/>
      <c r="M355" s="163"/>
      <c r="N355" s="41"/>
      <c r="O355" s="317" t="s">
        <v>166</v>
      </c>
      <c r="P355" s="317"/>
      <c r="Q355" s="317"/>
      <c r="R355" s="317"/>
      <c r="S355" s="317"/>
      <c r="T355" s="318"/>
      <c r="U355" s="307"/>
      <c r="V355" s="314"/>
      <c r="W355" s="315"/>
      <c r="X355" s="316"/>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324" t="s">
        <v>1982</v>
      </c>
      <c r="C358" s="324"/>
      <c r="D358" s="324"/>
      <c r="E358" s="324"/>
      <c r="F358" s="324"/>
      <c r="G358" s="324"/>
      <c r="H358" s="324"/>
      <c r="I358" s="324"/>
      <c r="J358" s="324"/>
      <c r="K358" s="324"/>
      <c r="L358" s="156"/>
      <c r="M358" s="164"/>
      <c r="N358" s="156"/>
      <c r="O358" s="324" t="s">
        <v>1982</v>
      </c>
      <c r="P358" s="324"/>
      <c r="Q358" s="324"/>
      <c r="R358" s="324"/>
      <c r="S358" s="324"/>
      <c r="T358" s="324"/>
      <c r="U358" s="324"/>
      <c r="V358" s="324"/>
      <c r="W358" s="324"/>
      <c r="X358" s="324"/>
    </row>
    <row r="359" spans="2:25" ht="15" customHeight="1">
      <c r="B359" s="132"/>
      <c r="C359" s="319" t="str">
        <f>'1ここに記入'!$B$3&amp;"県教美展　特選確認票"</f>
        <v>第72回県教美展　特選確認票</v>
      </c>
      <c r="D359" s="319"/>
      <c r="E359" s="319"/>
      <c r="F359" s="319"/>
      <c r="G359" s="319"/>
      <c r="H359" s="319"/>
      <c r="I359" s="319"/>
      <c r="J359" s="319"/>
      <c r="K359" s="319"/>
      <c r="L359" s="104"/>
      <c r="M359" s="157"/>
      <c r="N359" s="104"/>
      <c r="O359" s="132"/>
      <c r="P359" s="319" t="str">
        <f>'1ここに記入'!$B$3&amp;"県教美展　特選確認票"</f>
        <v>第72回県教美展　特選確認票</v>
      </c>
      <c r="Q359" s="319"/>
      <c r="R359" s="319"/>
      <c r="S359" s="319"/>
      <c r="T359" s="319"/>
      <c r="U359" s="319"/>
      <c r="V359" s="319"/>
      <c r="W359" s="319"/>
      <c r="X359" s="319"/>
    </row>
    <row r="360" spans="2:25" ht="15" customHeight="1" thickBot="1">
      <c r="B360" s="165"/>
      <c r="C360" s="320"/>
      <c r="D360" s="320"/>
      <c r="E360" s="320"/>
      <c r="F360" s="320"/>
      <c r="G360" s="320"/>
      <c r="H360" s="320"/>
      <c r="I360" s="320"/>
      <c r="J360" s="320"/>
      <c r="K360" s="320"/>
      <c r="L360" s="104"/>
      <c r="M360" s="157"/>
      <c r="N360" s="104"/>
      <c r="O360" s="165"/>
      <c r="P360" s="320"/>
      <c r="Q360" s="320"/>
      <c r="R360" s="320"/>
      <c r="S360" s="320"/>
      <c r="T360" s="320"/>
      <c r="U360" s="320"/>
      <c r="V360" s="320"/>
      <c r="W360" s="320"/>
      <c r="X360" s="320"/>
    </row>
    <row r="361" spans="2:25" ht="15" customHeight="1" thickTop="1" thickBot="1">
      <c r="B361" s="144" t="s">
        <v>157</v>
      </c>
      <c r="C361" s="289">
        <f>VLOOKUP(B331,'1ここに記入'!$A$13:$M$246,2)</f>
        <v>0</v>
      </c>
      <c r="D361" s="289">
        <f>VLOOKUP(B331,'1ここに記入'!$A$13:$M$246,3)</f>
        <v>0</v>
      </c>
      <c r="E361" s="289">
        <f>VLOOKUP(B331,'1ここに記入'!$A$13:$M$246,4)</f>
        <v>0</v>
      </c>
      <c r="F361" s="289">
        <f>VLOOKUP(B331,'1ここに記入'!$A$13:$M$246,5)</f>
        <v>0</v>
      </c>
      <c r="G361" s="289" t="str">
        <f>VLOOKUP(B331,'1ここに記入'!$A$13:$M$246,13)</f>
        <v>00</v>
      </c>
      <c r="H361" s="290" t="e">
        <f>'1ここに記入'!$H$10</f>
        <v>#N/A</v>
      </c>
      <c r="I361" s="291"/>
      <c r="J361" s="291"/>
      <c r="K361" s="292" t="s">
        <v>158</v>
      </c>
      <c r="L361" s="104"/>
      <c r="M361" s="157"/>
      <c r="N361" s="104"/>
      <c r="O361" s="144" t="s">
        <v>157</v>
      </c>
      <c r="P361" s="289">
        <f>VLOOKUP(O331,'1ここに記入'!$A$13:$M$246,2)</f>
        <v>0</v>
      </c>
      <c r="Q361" s="289">
        <f>VLOOKUP(O331,'1ここに記入'!$A$13:$M$246,3)</f>
        <v>0</v>
      </c>
      <c r="R361" s="289">
        <f>VLOOKUP(O331,'1ここに記入'!$A$13:$M$246,4)</f>
        <v>0</v>
      </c>
      <c r="S361" s="289">
        <f>VLOOKUP(O331,'1ここに記入'!$A$13:$M$246,5)</f>
        <v>0</v>
      </c>
      <c r="T361" s="289" t="str">
        <f>VLOOKUP(O331,'1ここに記入'!$A$13:$M$246,13)</f>
        <v>00</v>
      </c>
      <c r="U361" s="290" t="e">
        <f>'1ここに記入'!$H$10</f>
        <v>#N/A</v>
      </c>
      <c r="V361" s="291"/>
      <c r="W361" s="291"/>
      <c r="X361" s="292" t="s">
        <v>158</v>
      </c>
    </row>
    <row r="362" spans="2:25" ht="15" customHeight="1" thickTop="1" thickBot="1">
      <c r="B362" s="145"/>
      <c r="C362" s="289"/>
      <c r="D362" s="289"/>
      <c r="E362" s="289"/>
      <c r="F362" s="289"/>
      <c r="G362" s="289"/>
      <c r="H362" s="290"/>
      <c r="I362" s="291"/>
      <c r="J362" s="291"/>
      <c r="K362" s="292"/>
      <c r="L362" s="104"/>
      <c r="M362" s="157"/>
      <c r="N362" s="104"/>
      <c r="O362" s="145"/>
      <c r="P362" s="289"/>
      <c r="Q362" s="289"/>
      <c r="R362" s="289"/>
      <c r="S362" s="289"/>
      <c r="T362" s="289"/>
      <c r="U362" s="290"/>
      <c r="V362" s="291"/>
      <c r="W362" s="291"/>
      <c r="X362" s="292"/>
    </row>
    <row r="363" spans="2:25" ht="15" customHeight="1" thickTop="1" thickBot="1">
      <c r="B363" s="146" t="s">
        <v>159</v>
      </c>
      <c r="C363" s="289"/>
      <c r="D363" s="289"/>
      <c r="E363" s="289"/>
      <c r="F363" s="289"/>
      <c r="G363" s="289"/>
      <c r="H363" s="290"/>
      <c r="I363" s="291"/>
      <c r="J363" s="291"/>
      <c r="K363" s="292"/>
      <c r="L363" s="104"/>
      <c r="M363" s="157"/>
      <c r="N363" s="104"/>
      <c r="O363" s="146" t="s">
        <v>159</v>
      </c>
      <c r="P363" s="289"/>
      <c r="Q363" s="289"/>
      <c r="R363" s="289"/>
      <c r="S363" s="289"/>
      <c r="T363" s="289"/>
      <c r="U363" s="290"/>
      <c r="V363" s="291"/>
      <c r="W363" s="291"/>
      <c r="X363" s="292"/>
    </row>
    <row r="364" spans="2:25" ht="15" customHeight="1" thickTop="1">
      <c r="B364" s="263" t="s">
        <v>160</v>
      </c>
      <c r="C364" s="276" t="e">
        <f>'1ここに記入'!$G$10</f>
        <v>#N/A</v>
      </c>
      <c r="D364" s="285"/>
      <c r="E364" s="279"/>
      <c r="F364" s="263" t="s">
        <v>161</v>
      </c>
      <c r="G364" s="293" t="e">
        <f>'1ここに記入'!$I$10</f>
        <v>#N/A</v>
      </c>
      <c r="H364" s="294"/>
      <c r="I364" s="294"/>
      <c r="J364" s="294"/>
      <c r="K364" s="295"/>
      <c r="L364" s="100"/>
      <c r="M364" s="159"/>
      <c r="N364" s="99"/>
      <c r="O364" s="263" t="s">
        <v>160</v>
      </c>
      <c r="P364" s="276" t="e">
        <f>'1ここに記入'!$G$10</f>
        <v>#N/A</v>
      </c>
      <c r="Q364" s="285"/>
      <c r="R364" s="279"/>
      <c r="S364" s="263" t="s">
        <v>161</v>
      </c>
      <c r="T364" s="293" t="e">
        <f>'1ここに記入'!$I$10</f>
        <v>#N/A</v>
      </c>
      <c r="U364" s="294"/>
      <c r="V364" s="294"/>
      <c r="W364" s="294"/>
      <c r="X364" s="295"/>
      <c r="Y364" s="143"/>
    </row>
    <row r="365" spans="2:25" ht="15" customHeight="1">
      <c r="B365" s="264"/>
      <c r="C365" s="277"/>
      <c r="D365" s="286"/>
      <c r="E365" s="280"/>
      <c r="F365" s="264"/>
      <c r="G365" s="296"/>
      <c r="H365" s="297"/>
      <c r="I365" s="297"/>
      <c r="J365" s="297"/>
      <c r="K365" s="298"/>
      <c r="L365" s="101"/>
      <c r="M365" s="159"/>
      <c r="N365" s="99"/>
      <c r="O365" s="264"/>
      <c r="P365" s="277"/>
      <c r="Q365" s="286"/>
      <c r="R365" s="280"/>
      <c r="S365" s="264"/>
      <c r="T365" s="296"/>
      <c r="U365" s="297"/>
      <c r="V365" s="297"/>
      <c r="W365" s="297"/>
      <c r="X365" s="298"/>
      <c r="Y365" s="143"/>
    </row>
    <row r="366" spans="2:25" ht="15" customHeight="1" thickBot="1">
      <c r="B366" s="288"/>
      <c r="C366" s="278"/>
      <c r="D366" s="287"/>
      <c r="E366" s="281"/>
      <c r="F366" s="288"/>
      <c r="G366" s="299"/>
      <c r="H366" s="300"/>
      <c r="I366" s="300"/>
      <c r="J366" s="300"/>
      <c r="K366" s="301"/>
      <c r="L366" s="101"/>
      <c r="M366" s="159"/>
      <c r="N366" s="99"/>
      <c r="O366" s="288"/>
      <c r="P366" s="278"/>
      <c r="Q366" s="287"/>
      <c r="R366" s="281"/>
      <c r="S366" s="288"/>
      <c r="T366" s="299"/>
      <c r="U366" s="300"/>
      <c r="V366" s="300"/>
      <c r="W366" s="300"/>
      <c r="X366" s="301"/>
      <c r="Y366" s="143"/>
    </row>
    <row r="367" spans="2:25" ht="15" customHeight="1">
      <c r="B367" s="263" t="s">
        <v>162</v>
      </c>
      <c r="C367" s="265">
        <f>VLOOKUP(B331,'1ここに記入'!$A$13:$M$246,10)</f>
        <v>0</v>
      </c>
      <c r="D367" s="266"/>
      <c r="E367" s="266"/>
      <c r="F367" s="266"/>
      <c r="G367" s="266"/>
      <c r="H367" s="266"/>
      <c r="I367" s="266"/>
      <c r="J367" s="266"/>
      <c r="K367" s="267"/>
      <c r="L367" s="34"/>
      <c r="M367" s="160"/>
      <c r="N367" s="36"/>
      <c r="O367" s="263" t="s">
        <v>162</v>
      </c>
      <c r="P367" s="265">
        <f>VLOOKUP(O331,'1ここに記入'!$A$13:$M$246,10)</f>
        <v>0</v>
      </c>
      <c r="Q367" s="266"/>
      <c r="R367" s="266"/>
      <c r="S367" s="266"/>
      <c r="T367" s="266"/>
      <c r="U367" s="266"/>
      <c r="V367" s="266"/>
      <c r="W367" s="266"/>
      <c r="X367" s="267"/>
      <c r="Y367" s="143"/>
    </row>
    <row r="368" spans="2:25" ht="15" customHeight="1">
      <c r="B368" s="264"/>
      <c r="C368" s="268"/>
      <c r="D368" s="269"/>
      <c r="E368" s="269"/>
      <c r="F368" s="269"/>
      <c r="G368" s="269"/>
      <c r="H368" s="269"/>
      <c r="I368" s="269"/>
      <c r="J368" s="269"/>
      <c r="K368" s="270"/>
      <c r="L368" s="130"/>
      <c r="M368" s="161"/>
      <c r="N368" s="38"/>
      <c r="O368" s="264"/>
      <c r="P368" s="268"/>
      <c r="Q368" s="269"/>
      <c r="R368" s="269"/>
      <c r="S368" s="269"/>
      <c r="T368" s="269"/>
      <c r="U368" s="269"/>
      <c r="V368" s="269"/>
      <c r="W368" s="269"/>
      <c r="X368" s="270"/>
      <c r="Y368" s="143"/>
    </row>
    <row r="369" spans="2:25" ht="15" customHeight="1">
      <c r="B369" s="264"/>
      <c r="C369" s="268"/>
      <c r="D369" s="269"/>
      <c r="E369" s="269"/>
      <c r="F369" s="269"/>
      <c r="G369" s="269"/>
      <c r="H369" s="269"/>
      <c r="I369" s="269"/>
      <c r="J369" s="269"/>
      <c r="K369" s="270"/>
      <c r="L369" s="130"/>
      <c r="M369" s="161"/>
      <c r="N369" s="38"/>
      <c r="O369" s="264"/>
      <c r="P369" s="268"/>
      <c r="Q369" s="269"/>
      <c r="R369" s="269"/>
      <c r="S369" s="269"/>
      <c r="T369" s="269"/>
      <c r="U369" s="269"/>
      <c r="V369" s="269"/>
      <c r="W369" s="269"/>
      <c r="X369" s="270"/>
      <c r="Y369" s="143"/>
    </row>
    <row r="370" spans="2:25" ht="15" customHeight="1">
      <c r="B370" s="271" t="s">
        <v>1881</v>
      </c>
      <c r="C370" s="268">
        <f>VLOOKUP(B331,'1ここに記入'!$A$13:$M$246,11)</f>
        <v>0</v>
      </c>
      <c r="D370" s="269"/>
      <c r="E370" s="269"/>
      <c r="F370" s="269"/>
      <c r="G370" s="269"/>
      <c r="H370" s="269"/>
      <c r="I370" s="269"/>
      <c r="J370" s="269"/>
      <c r="K370" s="270"/>
      <c r="L370" s="98"/>
      <c r="M370" s="159"/>
      <c r="N370" s="99"/>
      <c r="O370" s="271" t="s">
        <v>1881</v>
      </c>
      <c r="P370" s="268">
        <f>VLOOKUP(O331,'1ここに記入'!$A$13:$M$246,11)</f>
        <v>0</v>
      </c>
      <c r="Q370" s="269"/>
      <c r="R370" s="269"/>
      <c r="S370" s="269"/>
      <c r="T370" s="269"/>
      <c r="U370" s="269"/>
      <c r="V370" s="269"/>
      <c r="W370" s="269"/>
      <c r="X370" s="270"/>
      <c r="Y370" s="143"/>
    </row>
    <row r="371" spans="2:25" ht="15" customHeight="1">
      <c r="B371" s="271"/>
      <c r="C371" s="268"/>
      <c r="D371" s="269"/>
      <c r="E371" s="269"/>
      <c r="F371" s="269"/>
      <c r="G371" s="269"/>
      <c r="H371" s="269"/>
      <c r="I371" s="269"/>
      <c r="J371" s="269"/>
      <c r="K371" s="270"/>
      <c r="L371" s="98"/>
      <c r="M371" s="159"/>
      <c r="N371" s="99"/>
      <c r="O371" s="271"/>
      <c r="P371" s="268"/>
      <c r="Q371" s="269"/>
      <c r="R371" s="269"/>
      <c r="S371" s="269"/>
      <c r="T371" s="269"/>
      <c r="U371" s="269"/>
      <c r="V371" s="269"/>
      <c r="W371" s="269"/>
      <c r="X371" s="270"/>
      <c r="Y371" s="143"/>
    </row>
    <row r="372" spans="2:25" ht="15" customHeight="1" thickBot="1">
      <c r="B372" s="272"/>
      <c r="C372" s="273"/>
      <c r="D372" s="274"/>
      <c r="E372" s="274"/>
      <c r="F372" s="274"/>
      <c r="G372" s="274"/>
      <c r="H372" s="274"/>
      <c r="I372" s="274"/>
      <c r="J372" s="274"/>
      <c r="K372" s="275"/>
      <c r="L372" s="98"/>
      <c r="M372" s="159"/>
      <c r="N372" s="99"/>
      <c r="O372" s="272"/>
      <c r="P372" s="273"/>
      <c r="Q372" s="274"/>
      <c r="R372" s="274"/>
      <c r="S372" s="274"/>
      <c r="T372" s="274"/>
      <c r="U372" s="274"/>
      <c r="V372" s="274"/>
      <c r="W372" s="274"/>
      <c r="X372" s="275"/>
      <c r="Y372" s="143"/>
    </row>
    <row r="373" spans="2:25" ht="15" customHeight="1">
      <c r="B373" s="263" t="s">
        <v>163</v>
      </c>
      <c r="C373" s="276">
        <f>VLOOKUP(B331,'1ここに記入'!$A$13:$M$246,5)</f>
        <v>0</v>
      </c>
      <c r="D373" s="279" t="str">
        <f>VLOOKUP(B331,'1ここに記入'!$A$13:$M$246,6)</f>
        <v>　</v>
      </c>
      <c r="E373" s="282" t="s">
        <v>164</v>
      </c>
      <c r="F373" s="276">
        <f>VLOOKUP(B331,'1ここに記入'!$A$13:$M$246,8)</f>
        <v>0</v>
      </c>
      <c r="G373" s="285" t="e">
        <f>VLOOKUP(F368,'1ここに記入'!$A$13:$M$246,2)</f>
        <v>#N/A</v>
      </c>
      <c r="H373" s="285" t="e">
        <f>VLOOKUP(G368,'1ここに記入'!$A$13:$M$246,2)</f>
        <v>#N/A</v>
      </c>
      <c r="I373" s="285" t="e">
        <f>VLOOKUP(H368,'1ここに記入'!$A$13:$M$246,2)</f>
        <v>#N/A</v>
      </c>
      <c r="J373" s="285" t="e">
        <f>VLOOKUP(I368,'1ここに記入'!$A$13:$M$246,2)</f>
        <v>#N/A</v>
      </c>
      <c r="K373" s="279" t="e">
        <f>VLOOKUP(J368,'1ここに記入'!$A$13:$M$246,2)</f>
        <v>#N/A</v>
      </c>
      <c r="L373" s="102"/>
      <c r="M373" s="162"/>
      <c r="N373" s="103"/>
      <c r="O373" s="263" t="s">
        <v>163</v>
      </c>
      <c r="P373" s="276">
        <f>VLOOKUP(O331,'1ここに記入'!$A$13:$M$246,5)</f>
        <v>0</v>
      </c>
      <c r="Q373" s="279" t="str">
        <f>VLOOKUP(O331,'1ここに記入'!$A$13:$M$246,6)</f>
        <v>　</v>
      </c>
      <c r="R373" s="282" t="s">
        <v>164</v>
      </c>
      <c r="S373" s="276">
        <f>VLOOKUP(O331,'1ここに記入'!$A$13:$M$246,8)</f>
        <v>0</v>
      </c>
      <c r="T373" s="285" t="e">
        <f>VLOOKUP(S368,'1ここに記入'!$A$13:$M$246,2)</f>
        <v>#N/A</v>
      </c>
      <c r="U373" s="285" t="e">
        <f>VLOOKUP(T368,'1ここに記入'!$A$13:$M$246,2)</f>
        <v>#N/A</v>
      </c>
      <c r="V373" s="285" t="e">
        <f>VLOOKUP(U368,'1ここに記入'!$A$13:$M$246,2)</f>
        <v>#N/A</v>
      </c>
      <c r="W373" s="285" t="e">
        <f>VLOOKUP(V368,'1ここに記入'!$A$13:$M$246,2)</f>
        <v>#N/A</v>
      </c>
      <c r="X373" s="279" t="e">
        <f>VLOOKUP(W368,'1ここに記入'!$A$13:$M$246,2)</f>
        <v>#N/A</v>
      </c>
      <c r="Y373" s="143"/>
    </row>
    <row r="374" spans="2:25" ht="15" customHeight="1">
      <c r="B374" s="264"/>
      <c r="C374" s="277"/>
      <c r="D374" s="280"/>
      <c r="E374" s="283"/>
      <c r="F374" s="277"/>
      <c r="G374" s="286"/>
      <c r="H374" s="286"/>
      <c r="I374" s="286"/>
      <c r="J374" s="286"/>
      <c r="K374" s="280"/>
      <c r="L374" s="102"/>
      <c r="M374" s="162"/>
      <c r="N374" s="103"/>
      <c r="O374" s="264"/>
      <c r="P374" s="277"/>
      <c r="Q374" s="280"/>
      <c r="R374" s="283"/>
      <c r="S374" s="277"/>
      <c r="T374" s="286"/>
      <c r="U374" s="286"/>
      <c r="V374" s="286"/>
      <c r="W374" s="286"/>
      <c r="X374" s="280"/>
      <c r="Y374" s="143"/>
    </row>
    <row r="375" spans="2:25" ht="15" customHeight="1" thickBot="1">
      <c r="B375" s="288"/>
      <c r="C375" s="278"/>
      <c r="D375" s="281"/>
      <c r="E375" s="284"/>
      <c r="F375" s="278"/>
      <c r="G375" s="287"/>
      <c r="H375" s="287"/>
      <c r="I375" s="287"/>
      <c r="J375" s="287"/>
      <c r="K375" s="281"/>
      <c r="L375" s="102"/>
      <c r="M375" s="162"/>
      <c r="N375" s="103"/>
      <c r="O375" s="288"/>
      <c r="P375" s="278"/>
      <c r="Q375" s="281"/>
      <c r="R375" s="284"/>
      <c r="S375" s="278"/>
      <c r="T375" s="287"/>
      <c r="U375" s="287"/>
      <c r="V375" s="287"/>
      <c r="W375" s="287"/>
      <c r="X375" s="281"/>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20"/>
      <c r="E377" s="320"/>
      <c r="F377" s="320"/>
      <c r="G377" s="320"/>
      <c r="H377" s="320"/>
      <c r="I377" s="320"/>
      <c r="J377" s="320"/>
      <c r="K377" s="320"/>
      <c r="L377" s="104"/>
      <c r="M377" s="157"/>
      <c r="N377" s="104"/>
      <c r="O377" s="117" t="s">
        <v>213</v>
      </c>
      <c r="P377" s="325" t="str">
        <f>'1ここに記入'!$B$3&amp;"滋賀県教育美術展出品票"</f>
        <v>第72回滋賀県教育美術展出品票</v>
      </c>
      <c r="Q377" s="320"/>
      <c r="R377" s="320"/>
      <c r="S377" s="320"/>
      <c r="T377" s="320"/>
      <c r="U377" s="320"/>
      <c r="V377" s="320"/>
      <c r="W377" s="320"/>
      <c r="X377" s="320"/>
    </row>
    <row r="378" spans="2:25" ht="15" customHeight="1">
      <c r="B378" s="327">
        <v>77</v>
      </c>
      <c r="C378" s="325"/>
      <c r="D378" s="320"/>
      <c r="E378" s="320"/>
      <c r="F378" s="320"/>
      <c r="G378" s="320"/>
      <c r="H378" s="320"/>
      <c r="I378" s="320"/>
      <c r="J378" s="320"/>
      <c r="K378" s="320"/>
      <c r="L378" s="104"/>
      <c r="M378" s="157"/>
      <c r="N378" s="104"/>
      <c r="O378" s="327">
        <v>78</v>
      </c>
      <c r="P378" s="325"/>
      <c r="Q378" s="320"/>
      <c r="R378" s="320"/>
      <c r="S378" s="320"/>
      <c r="T378" s="320"/>
      <c r="U378" s="320"/>
      <c r="V378" s="320"/>
      <c r="W378" s="320"/>
      <c r="X378" s="320"/>
    </row>
    <row r="379" spans="2:25" ht="15" customHeight="1" thickBot="1">
      <c r="B379" s="328"/>
      <c r="C379" s="325"/>
      <c r="D379" s="320"/>
      <c r="E379" s="320"/>
      <c r="F379" s="320"/>
      <c r="G379" s="320"/>
      <c r="H379" s="326"/>
      <c r="I379" s="326"/>
      <c r="J379" s="326"/>
      <c r="K379" s="326"/>
      <c r="L379" s="104"/>
      <c r="M379" s="157"/>
      <c r="N379" s="104"/>
      <c r="O379" s="328"/>
      <c r="P379" s="325"/>
      <c r="Q379" s="320"/>
      <c r="R379" s="320"/>
      <c r="S379" s="320"/>
      <c r="T379" s="320"/>
      <c r="U379" s="326"/>
      <c r="V379" s="326"/>
      <c r="W379" s="326"/>
      <c r="X379" s="326"/>
    </row>
    <row r="380" spans="2:25" ht="15" customHeight="1" thickTop="1" thickBot="1">
      <c r="B380" s="144" t="s">
        <v>157</v>
      </c>
      <c r="C380" s="289">
        <f>VLOOKUP(B378,'1ここに記入'!$A$13:$M$246,2)</f>
        <v>0</v>
      </c>
      <c r="D380" s="289">
        <f>VLOOKUP(B378,'1ここに記入'!$A$13:$M$246,3)</f>
        <v>0</v>
      </c>
      <c r="E380" s="289">
        <f>VLOOKUP(B378,'1ここに記入'!$A$13:$M$246,4)</f>
        <v>0</v>
      </c>
      <c r="F380" s="289">
        <f>VLOOKUP(B378,'1ここに記入'!$A$13:$M$246,5)</f>
        <v>0</v>
      </c>
      <c r="G380" s="289" t="str">
        <f>VLOOKUP(B378,'1ここに記入'!$A$13:$M$246,13)</f>
        <v>00</v>
      </c>
      <c r="H380" s="290" t="e">
        <f>'1ここに記入'!$H$10</f>
        <v>#N/A</v>
      </c>
      <c r="I380" s="291"/>
      <c r="J380" s="291"/>
      <c r="K380" s="292" t="s">
        <v>158</v>
      </c>
      <c r="L380" s="118"/>
      <c r="M380" s="158"/>
      <c r="N380" s="32"/>
      <c r="O380" s="144" t="s">
        <v>157</v>
      </c>
      <c r="P380" s="289">
        <f>VLOOKUP(O378,'1ここに記入'!$A$13:$M$246,2)</f>
        <v>0</v>
      </c>
      <c r="Q380" s="289">
        <f>VLOOKUP(O378,'1ここに記入'!$A$13:$M$246,3)</f>
        <v>0</v>
      </c>
      <c r="R380" s="289">
        <f>VLOOKUP(O378,'1ここに記入'!$A$13:$M$246,4)</f>
        <v>0</v>
      </c>
      <c r="S380" s="289">
        <f>VLOOKUP(O378,'1ここに記入'!$A$13:$M$246,5)</f>
        <v>0</v>
      </c>
      <c r="T380" s="289" t="str">
        <f>VLOOKUP(O378,'1ここに記入'!$A$13:$M$246,13)</f>
        <v>00</v>
      </c>
      <c r="U380" s="290" t="e">
        <f>'1ここに記入'!$H$10</f>
        <v>#N/A</v>
      </c>
      <c r="V380" s="291"/>
      <c r="W380" s="291"/>
      <c r="X380" s="292" t="s">
        <v>158</v>
      </c>
    </row>
    <row r="381" spans="2:25" ht="15" customHeight="1" thickTop="1" thickBot="1">
      <c r="B381" s="145"/>
      <c r="C381" s="289"/>
      <c r="D381" s="289"/>
      <c r="E381" s="289"/>
      <c r="F381" s="289"/>
      <c r="G381" s="289"/>
      <c r="H381" s="290"/>
      <c r="I381" s="291"/>
      <c r="J381" s="291"/>
      <c r="K381" s="292"/>
      <c r="L381" s="118"/>
      <c r="M381" s="158"/>
      <c r="N381" s="32"/>
      <c r="O381" s="145"/>
      <c r="P381" s="289"/>
      <c r="Q381" s="289"/>
      <c r="R381" s="289"/>
      <c r="S381" s="289"/>
      <c r="T381" s="289"/>
      <c r="U381" s="290"/>
      <c r="V381" s="291"/>
      <c r="W381" s="291"/>
      <c r="X381" s="292"/>
    </row>
    <row r="382" spans="2:25" ht="15" customHeight="1" thickTop="1" thickBot="1">
      <c r="B382" s="146" t="s">
        <v>159</v>
      </c>
      <c r="C382" s="289"/>
      <c r="D382" s="289"/>
      <c r="E382" s="289"/>
      <c r="F382" s="289"/>
      <c r="G382" s="289"/>
      <c r="H382" s="290"/>
      <c r="I382" s="291"/>
      <c r="J382" s="291"/>
      <c r="K382" s="292"/>
      <c r="L382" s="118"/>
      <c r="M382" s="158"/>
      <c r="N382" s="32"/>
      <c r="O382" s="146" t="s">
        <v>159</v>
      </c>
      <c r="P382" s="289"/>
      <c r="Q382" s="289"/>
      <c r="R382" s="289"/>
      <c r="S382" s="289"/>
      <c r="T382" s="289"/>
      <c r="U382" s="290"/>
      <c r="V382" s="291"/>
      <c r="W382" s="291"/>
      <c r="X382" s="292"/>
    </row>
    <row r="383" spans="2:25" ht="15" customHeight="1" thickTop="1">
      <c r="B383" s="264" t="s">
        <v>160</v>
      </c>
      <c r="C383" s="277" t="e">
        <f>'1ここに記入'!$G$10</f>
        <v>#N/A</v>
      </c>
      <c r="D383" s="286"/>
      <c r="E383" s="280"/>
      <c r="F383" s="264" t="s">
        <v>161</v>
      </c>
      <c r="G383" s="296" t="e">
        <f>'1ここに記入'!$I$10</f>
        <v>#N/A</v>
      </c>
      <c r="H383" s="297"/>
      <c r="I383" s="297"/>
      <c r="J383" s="297"/>
      <c r="K383" s="298"/>
      <c r="L383" s="100"/>
      <c r="M383" s="159"/>
      <c r="N383" s="99"/>
      <c r="O383" s="264" t="s">
        <v>160</v>
      </c>
      <c r="P383" s="277" t="e">
        <f>'1ここに記入'!$G$10</f>
        <v>#N/A</v>
      </c>
      <c r="Q383" s="286"/>
      <c r="R383" s="280"/>
      <c r="S383" s="264" t="s">
        <v>161</v>
      </c>
      <c r="T383" s="296" t="e">
        <f>'1ここに記入'!$I$10</f>
        <v>#N/A</v>
      </c>
      <c r="U383" s="297"/>
      <c r="V383" s="297"/>
      <c r="W383" s="297"/>
      <c r="X383" s="298"/>
    </row>
    <row r="384" spans="2:25" ht="15" customHeight="1">
      <c r="B384" s="264"/>
      <c r="C384" s="277"/>
      <c r="D384" s="286"/>
      <c r="E384" s="280"/>
      <c r="F384" s="264"/>
      <c r="G384" s="296"/>
      <c r="H384" s="297"/>
      <c r="I384" s="297"/>
      <c r="J384" s="297"/>
      <c r="K384" s="298"/>
      <c r="L384" s="101"/>
      <c r="M384" s="159"/>
      <c r="N384" s="99"/>
      <c r="O384" s="264"/>
      <c r="P384" s="277"/>
      <c r="Q384" s="286"/>
      <c r="R384" s="280"/>
      <c r="S384" s="264"/>
      <c r="T384" s="296"/>
      <c r="U384" s="297"/>
      <c r="V384" s="297"/>
      <c r="W384" s="297"/>
      <c r="X384" s="298"/>
    </row>
    <row r="385" spans="2:24" ht="15" customHeight="1">
      <c r="B385" s="264"/>
      <c r="C385" s="277"/>
      <c r="D385" s="286"/>
      <c r="E385" s="280"/>
      <c r="F385" s="264"/>
      <c r="G385" s="296"/>
      <c r="H385" s="297"/>
      <c r="I385" s="297"/>
      <c r="J385" s="297"/>
      <c r="K385" s="298"/>
      <c r="L385" s="101"/>
      <c r="M385" s="159"/>
      <c r="N385" s="99"/>
      <c r="O385" s="264"/>
      <c r="P385" s="277"/>
      <c r="Q385" s="286"/>
      <c r="R385" s="280"/>
      <c r="S385" s="264"/>
      <c r="T385" s="296"/>
      <c r="U385" s="297"/>
      <c r="V385" s="297"/>
      <c r="W385" s="297"/>
      <c r="X385" s="298"/>
    </row>
    <row r="386" spans="2:24" ht="15" customHeight="1" thickBot="1">
      <c r="B386" s="288"/>
      <c r="C386" s="278"/>
      <c r="D386" s="287"/>
      <c r="E386" s="281"/>
      <c r="F386" s="288"/>
      <c r="G386" s="299"/>
      <c r="H386" s="300"/>
      <c r="I386" s="300"/>
      <c r="J386" s="300"/>
      <c r="K386" s="301"/>
      <c r="L386" s="101"/>
      <c r="M386" s="159"/>
      <c r="N386" s="99"/>
      <c r="O386" s="288"/>
      <c r="P386" s="278"/>
      <c r="Q386" s="287"/>
      <c r="R386" s="281"/>
      <c r="S386" s="288"/>
      <c r="T386" s="299"/>
      <c r="U386" s="300"/>
      <c r="V386" s="300"/>
      <c r="W386" s="300"/>
      <c r="X386" s="301"/>
    </row>
    <row r="387" spans="2:24" ht="15" customHeight="1">
      <c r="B387" s="263" t="s">
        <v>162</v>
      </c>
      <c r="C387" s="265">
        <f>VLOOKUP(B378,'1ここに記入'!$A$13:$M$246,10)</f>
        <v>0</v>
      </c>
      <c r="D387" s="266"/>
      <c r="E387" s="266"/>
      <c r="F387" s="266"/>
      <c r="G387" s="266"/>
      <c r="H387" s="266"/>
      <c r="I387" s="267"/>
      <c r="J387" s="263" t="s">
        <v>203</v>
      </c>
      <c r="K387" s="321">
        <f>VLOOKUP(B378,'1ここに記入'!$A$13:$M$246,12)</f>
        <v>0</v>
      </c>
      <c r="L387" s="34"/>
      <c r="M387" s="160"/>
      <c r="N387" s="36"/>
      <c r="O387" s="263" t="s">
        <v>162</v>
      </c>
      <c r="P387" s="265">
        <f>VLOOKUP(O378,'1ここに記入'!$A$13:$M$246,10)</f>
        <v>0</v>
      </c>
      <c r="Q387" s="266"/>
      <c r="R387" s="266"/>
      <c r="S387" s="266"/>
      <c r="T387" s="266"/>
      <c r="U387" s="266"/>
      <c r="V387" s="267"/>
      <c r="W387" s="263" t="s">
        <v>203</v>
      </c>
      <c r="X387" s="321">
        <f>VLOOKUP(O378,'1ここに記入'!$A$13:$M$246,12)</f>
        <v>0</v>
      </c>
    </row>
    <row r="388" spans="2:24" ht="15" customHeight="1">
      <c r="B388" s="264"/>
      <c r="C388" s="268"/>
      <c r="D388" s="269"/>
      <c r="E388" s="269"/>
      <c r="F388" s="269"/>
      <c r="G388" s="269"/>
      <c r="H388" s="269"/>
      <c r="I388" s="270"/>
      <c r="J388" s="264"/>
      <c r="K388" s="322"/>
      <c r="L388" s="34"/>
      <c r="M388" s="160"/>
      <c r="N388" s="36"/>
      <c r="O388" s="264"/>
      <c r="P388" s="268"/>
      <c r="Q388" s="269"/>
      <c r="R388" s="269"/>
      <c r="S388" s="269"/>
      <c r="T388" s="269"/>
      <c r="U388" s="269"/>
      <c r="V388" s="270"/>
      <c r="W388" s="264"/>
      <c r="X388" s="322"/>
    </row>
    <row r="389" spans="2:24" ht="15" customHeight="1">
      <c r="B389" s="264"/>
      <c r="C389" s="268"/>
      <c r="D389" s="269"/>
      <c r="E389" s="269"/>
      <c r="F389" s="269"/>
      <c r="G389" s="269"/>
      <c r="H389" s="269"/>
      <c r="I389" s="270"/>
      <c r="J389" s="264"/>
      <c r="K389" s="322"/>
      <c r="L389" s="130"/>
      <c r="M389" s="161"/>
      <c r="N389" s="38"/>
      <c r="O389" s="264"/>
      <c r="P389" s="268"/>
      <c r="Q389" s="269"/>
      <c r="R389" s="269"/>
      <c r="S389" s="269"/>
      <c r="T389" s="269"/>
      <c r="U389" s="269"/>
      <c r="V389" s="270"/>
      <c r="W389" s="264"/>
      <c r="X389" s="322"/>
    </row>
    <row r="390" spans="2:24" ht="15" customHeight="1">
      <c r="B390" s="264"/>
      <c r="C390" s="268"/>
      <c r="D390" s="269"/>
      <c r="E390" s="269"/>
      <c r="F390" s="269"/>
      <c r="G390" s="269"/>
      <c r="H390" s="269"/>
      <c r="I390" s="270"/>
      <c r="J390" s="264"/>
      <c r="K390" s="322"/>
      <c r="L390" s="130"/>
      <c r="M390" s="161"/>
      <c r="N390" s="38"/>
      <c r="O390" s="264"/>
      <c r="P390" s="268"/>
      <c r="Q390" s="269"/>
      <c r="R390" s="269"/>
      <c r="S390" s="269"/>
      <c r="T390" s="269"/>
      <c r="U390" s="269"/>
      <c r="V390" s="270"/>
      <c r="W390" s="264"/>
      <c r="X390" s="322"/>
    </row>
    <row r="391" spans="2:24" ht="15" customHeight="1">
      <c r="B391" s="271" t="s">
        <v>1881</v>
      </c>
      <c r="C391" s="268">
        <f>VLOOKUP(B378,'1ここに記入'!$A$13:$M$246,11)</f>
        <v>0</v>
      </c>
      <c r="D391" s="269"/>
      <c r="E391" s="269"/>
      <c r="F391" s="269"/>
      <c r="G391" s="269"/>
      <c r="H391" s="269"/>
      <c r="I391" s="270"/>
      <c r="J391" s="264"/>
      <c r="K391" s="322"/>
      <c r="L391" s="130"/>
      <c r="M391" s="161"/>
      <c r="N391" s="38"/>
      <c r="O391" s="271" t="s">
        <v>1881</v>
      </c>
      <c r="P391" s="268">
        <f>VLOOKUP(O378,'1ここに記入'!$A$13:$M$246,11)</f>
        <v>0</v>
      </c>
      <c r="Q391" s="269"/>
      <c r="R391" s="269"/>
      <c r="S391" s="269"/>
      <c r="T391" s="269"/>
      <c r="U391" s="269"/>
      <c r="V391" s="270"/>
      <c r="W391" s="264"/>
      <c r="X391" s="322"/>
    </row>
    <row r="392" spans="2:24" ht="15" customHeight="1">
      <c r="B392" s="271"/>
      <c r="C392" s="268"/>
      <c r="D392" s="269"/>
      <c r="E392" s="269"/>
      <c r="F392" s="269"/>
      <c r="G392" s="269"/>
      <c r="H392" s="269"/>
      <c r="I392" s="270"/>
      <c r="J392" s="264"/>
      <c r="K392" s="322"/>
      <c r="L392" s="130"/>
      <c r="M392" s="161"/>
      <c r="N392" s="38"/>
      <c r="O392" s="271"/>
      <c r="P392" s="268"/>
      <c r="Q392" s="269"/>
      <c r="R392" s="269"/>
      <c r="S392" s="269"/>
      <c r="T392" s="269"/>
      <c r="U392" s="269"/>
      <c r="V392" s="270"/>
      <c r="W392" s="264"/>
      <c r="X392" s="322"/>
    </row>
    <row r="393" spans="2:24" ht="15" customHeight="1">
      <c r="B393" s="271"/>
      <c r="C393" s="268"/>
      <c r="D393" s="269"/>
      <c r="E393" s="269"/>
      <c r="F393" s="269"/>
      <c r="G393" s="269"/>
      <c r="H393" s="269"/>
      <c r="I393" s="270"/>
      <c r="J393" s="264"/>
      <c r="K393" s="322"/>
      <c r="L393" s="130"/>
      <c r="M393" s="161"/>
      <c r="N393" s="38"/>
      <c r="O393" s="271"/>
      <c r="P393" s="268"/>
      <c r="Q393" s="269"/>
      <c r="R393" s="269"/>
      <c r="S393" s="269"/>
      <c r="T393" s="269"/>
      <c r="U393" s="269"/>
      <c r="V393" s="270"/>
      <c r="W393" s="264"/>
      <c r="X393" s="322"/>
    </row>
    <row r="394" spans="2:24" ht="15" customHeight="1" thickBot="1">
      <c r="B394" s="272"/>
      <c r="C394" s="273"/>
      <c r="D394" s="274"/>
      <c r="E394" s="274"/>
      <c r="F394" s="274"/>
      <c r="G394" s="274"/>
      <c r="H394" s="274"/>
      <c r="I394" s="275"/>
      <c r="J394" s="288"/>
      <c r="K394" s="323"/>
      <c r="L394" s="130"/>
      <c r="M394" s="161"/>
      <c r="N394" s="38"/>
      <c r="O394" s="272"/>
      <c r="P394" s="273"/>
      <c r="Q394" s="274"/>
      <c r="R394" s="274"/>
      <c r="S394" s="274"/>
      <c r="T394" s="274"/>
      <c r="U394" s="274"/>
      <c r="V394" s="275"/>
      <c r="W394" s="288"/>
      <c r="X394" s="323"/>
    </row>
    <row r="395" spans="2:24" ht="15" customHeight="1">
      <c r="B395" s="263" t="s">
        <v>163</v>
      </c>
      <c r="C395" s="276">
        <f>VLOOKUP(B378,'1ここに記入'!$A$13:$M$246,5)</f>
        <v>0</v>
      </c>
      <c r="D395" s="279" t="str">
        <f>VLOOKUP(B378,'1ここに記入'!$A$13:$M$246,6)</f>
        <v>　</v>
      </c>
      <c r="E395" s="282" t="s">
        <v>164</v>
      </c>
      <c r="F395" s="276">
        <f>VLOOKUP(B378,'1ここに記入'!$A$13:$M$246,8)</f>
        <v>0</v>
      </c>
      <c r="G395" s="285" t="e">
        <f>VLOOKUP(F389,'1ここに記入'!$A$13:$M$246,2)</f>
        <v>#N/A</v>
      </c>
      <c r="H395" s="285" t="e">
        <f>VLOOKUP(G389,'1ここに記入'!$A$13:$M$246,2)</f>
        <v>#N/A</v>
      </c>
      <c r="I395" s="285" t="e">
        <f>VLOOKUP(H389,'1ここに記入'!$A$13:$M$246,2)</f>
        <v>#N/A</v>
      </c>
      <c r="J395" s="285" t="e">
        <f>VLOOKUP(I389,'1ここに記入'!$A$13:$M$246,2)</f>
        <v>#N/A</v>
      </c>
      <c r="K395" s="279" t="e">
        <f>VLOOKUP(J389,'1ここに記入'!$A$13:$M$246,2)</f>
        <v>#N/A</v>
      </c>
      <c r="L395" s="98"/>
      <c r="M395" s="159"/>
      <c r="N395" s="99"/>
      <c r="O395" s="263" t="s">
        <v>163</v>
      </c>
      <c r="P395" s="276">
        <f>VLOOKUP(O378,'1ここに記入'!$A$13:$M$246,5)</f>
        <v>0</v>
      </c>
      <c r="Q395" s="279" t="str">
        <f>VLOOKUP(O378,'1ここに記入'!$A$13:$M$246,6)</f>
        <v>　</v>
      </c>
      <c r="R395" s="282" t="s">
        <v>164</v>
      </c>
      <c r="S395" s="276">
        <f>VLOOKUP(O378,'1ここに記入'!$A$13:$M$246,8)</f>
        <v>0</v>
      </c>
      <c r="T395" s="285" t="e">
        <f>VLOOKUP(S389,'1ここに記入'!$A$13:$M$246,2)</f>
        <v>#N/A</v>
      </c>
      <c r="U395" s="285" t="e">
        <f>VLOOKUP(T389,'1ここに記入'!$A$13:$M$246,2)</f>
        <v>#N/A</v>
      </c>
      <c r="V395" s="285" t="e">
        <f>VLOOKUP(U389,'1ここに記入'!$A$13:$M$246,2)</f>
        <v>#N/A</v>
      </c>
      <c r="W395" s="285" t="e">
        <f>VLOOKUP(V389,'1ここに記入'!$A$13:$M$246,2)</f>
        <v>#N/A</v>
      </c>
      <c r="X395" s="279" t="e">
        <f>VLOOKUP(W389,'1ここに記入'!$A$13:$M$246,2)</f>
        <v>#N/A</v>
      </c>
    </row>
    <row r="396" spans="2:24" ht="15" customHeight="1">
      <c r="B396" s="264"/>
      <c r="C396" s="277"/>
      <c r="D396" s="280"/>
      <c r="E396" s="283"/>
      <c r="F396" s="277"/>
      <c r="G396" s="286"/>
      <c r="H396" s="286"/>
      <c r="I396" s="286"/>
      <c r="J396" s="286"/>
      <c r="K396" s="280"/>
      <c r="L396" s="98"/>
      <c r="M396" s="159"/>
      <c r="N396" s="99"/>
      <c r="O396" s="264"/>
      <c r="P396" s="277"/>
      <c r="Q396" s="280"/>
      <c r="R396" s="283"/>
      <c r="S396" s="277"/>
      <c r="T396" s="286"/>
      <c r="U396" s="286"/>
      <c r="V396" s="286"/>
      <c r="W396" s="286"/>
      <c r="X396" s="280"/>
    </row>
    <row r="397" spans="2:24" ht="15" customHeight="1">
      <c r="B397" s="264"/>
      <c r="C397" s="277"/>
      <c r="D397" s="280"/>
      <c r="E397" s="283"/>
      <c r="F397" s="277"/>
      <c r="G397" s="286"/>
      <c r="H397" s="286"/>
      <c r="I397" s="286"/>
      <c r="J397" s="286"/>
      <c r="K397" s="280"/>
      <c r="L397" s="98"/>
      <c r="M397" s="159"/>
      <c r="N397" s="99"/>
      <c r="O397" s="264"/>
      <c r="P397" s="277"/>
      <c r="Q397" s="280"/>
      <c r="R397" s="283"/>
      <c r="S397" s="277"/>
      <c r="T397" s="286"/>
      <c r="U397" s="286"/>
      <c r="V397" s="286"/>
      <c r="W397" s="286"/>
      <c r="X397" s="280"/>
    </row>
    <row r="398" spans="2:24" ht="15" customHeight="1" thickBot="1">
      <c r="B398" s="288"/>
      <c r="C398" s="278"/>
      <c r="D398" s="281"/>
      <c r="E398" s="284"/>
      <c r="F398" s="278"/>
      <c r="G398" s="287"/>
      <c r="H398" s="286"/>
      <c r="I398" s="286"/>
      <c r="J398" s="286"/>
      <c r="K398" s="280"/>
      <c r="L398" s="98"/>
      <c r="M398" s="159"/>
      <c r="N398" s="99"/>
      <c r="O398" s="288"/>
      <c r="P398" s="278"/>
      <c r="Q398" s="281"/>
      <c r="R398" s="284"/>
      <c r="S398" s="278"/>
      <c r="T398" s="287"/>
      <c r="U398" s="286"/>
      <c r="V398" s="286"/>
      <c r="W398" s="286"/>
      <c r="X398" s="280"/>
    </row>
    <row r="399" spans="2:24" ht="15" customHeight="1" thickTop="1">
      <c r="B399" s="263" t="s">
        <v>165</v>
      </c>
      <c r="C399" s="293">
        <f>VLOOKUP(B378,'1ここに記入'!$A$13:$M$246,9)</f>
        <v>0</v>
      </c>
      <c r="D399" s="294" t="e">
        <f>VLOOKUP(C397,'1ここに記入'!$A$13:$M$246,2)</f>
        <v>#N/A</v>
      </c>
      <c r="E399" s="294" t="e">
        <f>VLOOKUP(D397,'1ここに記入'!$A$13:$M$246,2)</f>
        <v>#N/A</v>
      </c>
      <c r="F399" s="294" t="e">
        <f>VLOOKUP(E397,'1ここに記入'!$A$13:$M$246,2)</f>
        <v>#N/A</v>
      </c>
      <c r="G399" s="302" t="e">
        <f>VLOOKUP(F397,'1ここに記入'!$A$13:$M$246,2)</f>
        <v>#N/A</v>
      </c>
      <c r="H399" s="305" t="s">
        <v>167</v>
      </c>
      <c r="I399" s="308">
        <f>'1ここに記入'!$G$9</f>
        <v>0</v>
      </c>
      <c r="J399" s="309"/>
      <c r="K399" s="310"/>
      <c r="L399" s="102"/>
      <c r="M399" s="162"/>
      <c r="N399" s="103"/>
      <c r="O399" s="263" t="s">
        <v>165</v>
      </c>
      <c r="P399" s="293">
        <f>VLOOKUP(O378,'1ここに記入'!$A$13:$M$246,9)</f>
        <v>0</v>
      </c>
      <c r="Q399" s="294" t="e">
        <f>VLOOKUP(P397,'1ここに記入'!$A$13:$M$246,2)</f>
        <v>#N/A</v>
      </c>
      <c r="R399" s="294" t="e">
        <f>VLOOKUP(Q397,'1ここに記入'!$A$13:$M$246,2)</f>
        <v>#N/A</v>
      </c>
      <c r="S399" s="294" t="e">
        <f>VLOOKUP(R397,'1ここに記入'!$A$13:$M$246,2)</f>
        <v>#N/A</v>
      </c>
      <c r="T399" s="302" t="e">
        <f>VLOOKUP(S397,'1ここに記入'!$A$13:$M$246,2)</f>
        <v>#N/A</v>
      </c>
      <c r="U399" s="305" t="s">
        <v>167</v>
      </c>
      <c r="V399" s="308">
        <f>'1ここに記入'!$G$9</f>
        <v>0</v>
      </c>
      <c r="W399" s="309"/>
      <c r="X399" s="310"/>
    </row>
    <row r="400" spans="2:24" ht="15" customHeight="1">
      <c r="B400" s="264"/>
      <c r="C400" s="296"/>
      <c r="D400" s="297"/>
      <c r="E400" s="297"/>
      <c r="F400" s="297"/>
      <c r="G400" s="303"/>
      <c r="H400" s="306"/>
      <c r="I400" s="311"/>
      <c r="J400" s="312"/>
      <c r="K400" s="313"/>
      <c r="L400" s="102"/>
      <c r="M400" s="162"/>
      <c r="N400" s="103"/>
      <c r="O400" s="264"/>
      <c r="P400" s="296"/>
      <c r="Q400" s="297"/>
      <c r="R400" s="297"/>
      <c r="S400" s="297"/>
      <c r="T400" s="303"/>
      <c r="U400" s="306"/>
      <c r="V400" s="311"/>
      <c r="W400" s="312"/>
      <c r="X400" s="313"/>
    </row>
    <row r="401" spans="2:25" ht="15" customHeight="1" thickBot="1">
      <c r="B401" s="288"/>
      <c r="C401" s="299"/>
      <c r="D401" s="300"/>
      <c r="E401" s="300"/>
      <c r="F401" s="300"/>
      <c r="G401" s="304"/>
      <c r="H401" s="306"/>
      <c r="I401" s="311"/>
      <c r="J401" s="312"/>
      <c r="K401" s="313"/>
      <c r="L401" s="102"/>
      <c r="M401" s="162"/>
      <c r="N401" s="103"/>
      <c r="O401" s="288"/>
      <c r="P401" s="299"/>
      <c r="Q401" s="300"/>
      <c r="R401" s="300"/>
      <c r="S401" s="300"/>
      <c r="T401" s="304"/>
      <c r="U401" s="306"/>
      <c r="V401" s="311"/>
      <c r="W401" s="312"/>
      <c r="X401" s="313"/>
    </row>
    <row r="402" spans="2:25" ht="15" customHeight="1" thickBot="1">
      <c r="B402" s="317" t="s">
        <v>166</v>
      </c>
      <c r="C402" s="317"/>
      <c r="D402" s="317"/>
      <c r="E402" s="317"/>
      <c r="F402" s="317"/>
      <c r="G402" s="318"/>
      <c r="H402" s="307"/>
      <c r="I402" s="314"/>
      <c r="J402" s="315"/>
      <c r="K402" s="316"/>
      <c r="L402" s="102"/>
      <c r="M402" s="163"/>
      <c r="N402" s="41"/>
      <c r="O402" s="317" t="s">
        <v>166</v>
      </c>
      <c r="P402" s="317"/>
      <c r="Q402" s="317"/>
      <c r="R402" s="317"/>
      <c r="S402" s="317"/>
      <c r="T402" s="318"/>
      <c r="U402" s="307"/>
      <c r="V402" s="314"/>
      <c r="W402" s="315"/>
      <c r="X402" s="316"/>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324" t="s">
        <v>1982</v>
      </c>
      <c r="C405" s="324"/>
      <c r="D405" s="324"/>
      <c r="E405" s="324"/>
      <c r="F405" s="324"/>
      <c r="G405" s="324"/>
      <c r="H405" s="324"/>
      <c r="I405" s="324"/>
      <c r="J405" s="324"/>
      <c r="K405" s="324"/>
      <c r="L405" s="156"/>
      <c r="M405" s="164"/>
      <c r="N405" s="156"/>
      <c r="O405" s="324" t="s">
        <v>1982</v>
      </c>
      <c r="P405" s="324"/>
      <c r="Q405" s="324"/>
      <c r="R405" s="324"/>
      <c r="S405" s="324"/>
      <c r="T405" s="324"/>
      <c r="U405" s="324"/>
      <c r="V405" s="324"/>
      <c r="W405" s="324"/>
      <c r="X405" s="324"/>
    </row>
    <row r="406" spans="2:25" ht="15" customHeight="1">
      <c r="B406" s="132"/>
      <c r="C406" s="319" t="str">
        <f>'1ここに記入'!$B$3&amp;"県教美展　特選確認票"</f>
        <v>第72回県教美展　特選確認票</v>
      </c>
      <c r="D406" s="319"/>
      <c r="E406" s="319"/>
      <c r="F406" s="319"/>
      <c r="G406" s="319"/>
      <c r="H406" s="319"/>
      <c r="I406" s="319"/>
      <c r="J406" s="319"/>
      <c r="K406" s="319"/>
      <c r="L406" s="104"/>
      <c r="M406" s="157"/>
      <c r="N406" s="104"/>
      <c r="O406" s="132"/>
      <c r="P406" s="319" t="str">
        <f>'1ここに記入'!$B$3&amp;"県教美展　特選確認票"</f>
        <v>第72回県教美展　特選確認票</v>
      </c>
      <c r="Q406" s="319"/>
      <c r="R406" s="319"/>
      <c r="S406" s="319"/>
      <c r="T406" s="319"/>
      <c r="U406" s="319"/>
      <c r="V406" s="319"/>
      <c r="W406" s="319"/>
      <c r="X406" s="319"/>
    </row>
    <row r="407" spans="2:25" ht="15" customHeight="1" thickBot="1">
      <c r="B407" s="165"/>
      <c r="C407" s="320"/>
      <c r="D407" s="320"/>
      <c r="E407" s="320"/>
      <c r="F407" s="320"/>
      <c r="G407" s="320"/>
      <c r="H407" s="320"/>
      <c r="I407" s="320"/>
      <c r="J407" s="320"/>
      <c r="K407" s="320"/>
      <c r="L407" s="104"/>
      <c r="M407" s="157"/>
      <c r="N407" s="104"/>
      <c r="O407" s="165"/>
      <c r="P407" s="320"/>
      <c r="Q407" s="320"/>
      <c r="R407" s="320"/>
      <c r="S407" s="320"/>
      <c r="T407" s="320"/>
      <c r="U407" s="320"/>
      <c r="V407" s="320"/>
      <c r="W407" s="320"/>
      <c r="X407" s="320"/>
    </row>
    <row r="408" spans="2:25" ht="15" customHeight="1" thickTop="1" thickBot="1">
      <c r="B408" s="144" t="s">
        <v>157</v>
      </c>
      <c r="C408" s="289">
        <f>VLOOKUP(B378,'1ここに記入'!$A$13:$M$246,2)</f>
        <v>0</v>
      </c>
      <c r="D408" s="289">
        <f>VLOOKUP(B378,'1ここに記入'!$A$13:$M$246,3)</f>
        <v>0</v>
      </c>
      <c r="E408" s="289">
        <f>VLOOKUP(B378,'1ここに記入'!$A$13:$M$246,4)</f>
        <v>0</v>
      </c>
      <c r="F408" s="289">
        <f>VLOOKUP(B378,'1ここに記入'!$A$13:$M$246,5)</f>
        <v>0</v>
      </c>
      <c r="G408" s="289" t="str">
        <f>VLOOKUP(B378,'1ここに記入'!$A$13:$M$246,13)</f>
        <v>00</v>
      </c>
      <c r="H408" s="290" t="e">
        <f>'1ここに記入'!$H$10</f>
        <v>#N/A</v>
      </c>
      <c r="I408" s="291"/>
      <c r="J408" s="291"/>
      <c r="K408" s="292" t="s">
        <v>158</v>
      </c>
      <c r="L408" s="104"/>
      <c r="M408" s="157"/>
      <c r="N408" s="104"/>
      <c r="O408" s="144" t="s">
        <v>157</v>
      </c>
      <c r="P408" s="289">
        <f>VLOOKUP(O378,'1ここに記入'!$A$13:$M$246,2)</f>
        <v>0</v>
      </c>
      <c r="Q408" s="289">
        <f>VLOOKUP(O378,'1ここに記入'!$A$13:$M$246,3)</f>
        <v>0</v>
      </c>
      <c r="R408" s="289">
        <f>VLOOKUP(O378,'1ここに記入'!$A$13:$M$246,4)</f>
        <v>0</v>
      </c>
      <c r="S408" s="289">
        <f>VLOOKUP(O378,'1ここに記入'!$A$13:$M$246,5)</f>
        <v>0</v>
      </c>
      <c r="T408" s="289" t="str">
        <f>VLOOKUP(O378,'1ここに記入'!$A$13:$M$246,13)</f>
        <v>00</v>
      </c>
      <c r="U408" s="290" t="e">
        <f>'1ここに記入'!$H$10</f>
        <v>#N/A</v>
      </c>
      <c r="V408" s="291"/>
      <c r="W408" s="291"/>
      <c r="X408" s="292" t="s">
        <v>158</v>
      </c>
    </row>
    <row r="409" spans="2:25" ht="15" customHeight="1" thickTop="1" thickBot="1">
      <c r="B409" s="145"/>
      <c r="C409" s="289"/>
      <c r="D409" s="289"/>
      <c r="E409" s="289"/>
      <c r="F409" s="289"/>
      <c r="G409" s="289"/>
      <c r="H409" s="290"/>
      <c r="I409" s="291"/>
      <c r="J409" s="291"/>
      <c r="K409" s="292"/>
      <c r="L409" s="104"/>
      <c r="M409" s="157"/>
      <c r="N409" s="104"/>
      <c r="O409" s="145"/>
      <c r="P409" s="289"/>
      <c r="Q409" s="289"/>
      <c r="R409" s="289"/>
      <c r="S409" s="289"/>
      <c r="T409" s="289"/>
      <c r="U409" s="290"/>
      <c r="V409" s="291"/>
      <c r="W409" s="291"/>
      <c r="X409" s="292"/>
    </row>
    <row r="410" spans="2:25" ht="15" customHeight="1" thickTop="1" thickBot="1">
      <c r="B410" s="146" t="s">
        <v>159</v>
      </c>
      <c r="C410" s="289"/>
      <c r="D410" s="289"/>
      <c r="E410" s="289"/>
      <c r="F410" s="289"/>
      <c r="G410" s="289"/>
      <c r="H410" s="290"/>
      <c r="I410" s="291"/>
      <c r="J410" s="291"/>
      <c r="K410" s="292"/>
      <c r="L410" s="104"/>
      <c r="M410" s="157"/>
      <c r="N410" s="104"/>
      <c r="O410" s="146" t="s">
        <v>159</v>
      </c>
      <c r="P410" s="289"/>
      <c r="Q410" s="289"/>
      <c r="R410" s="289"/>
      <c r="S410" s="289"/>
      <c r="T410" s="289"/>
      <c r="U410" s="290"/>
      <c r="V410" s="291"/>
      <c r="W410" s="291"/>
      <c r="X410" s="292"/>
    </row>
    <row r="411" spans="2:25" ht="15" customHeight="1" thickTop="1">
      <c r="B411" s="263" t="s">
        <v>160</v>
      </c>
      <c r="C411" s="276" t="e">
        <f>'1ここに記入'!$G$10</f>
        <v>#N/A</v>
      </c>
      <c r="D411" s="285"/>
      <c r="E411" s="279"/>
      <c r="F411" s="263" t="s">
        <v>161</v>
      </c>
      <c r="G411" s="293" t="e">
        <f>'1ここに記入'!$I$10</f>
        <v>#N/A</v>
      </c>
      <c r="H411" s="294"/>
      <c r="I411" s="294"/>
      <c r="J411" s="294"/>
      <c r="K411" s="295"/>
      <c r="L411" s="100"/>
      <c r="M411" s="159"/>
      <c r="N411" s="99"/>
      <c r="O411" s="263" t="s">
        <v>160</v>
      </c>
      <c r="P411" s="276" t="e">
        <f>'1ここに記入'!$G$10</f>
        <v>#N/A</v>
      </c>
      <c r="Q411" s="285"/>
      <c r="R411" s="279"/>
      <c r="S411" s="263" t="s">
        <v>161</v>
      </c>
      <c r="T411" s="293" t="e">
        <f>'1ここに記入'!$I$10</f>
        <v>#N/A</v>
      </c>
      <c r="U411" s="294"/>
      <c r="V411" s="294"/>
      <c r="W411" s="294"/>
      <c r="X411" s="295"/>
      <c r="Y411" s="143"/>
    </row>
    <row r="412" spans="2:25" ht="15" customHeight="1">
      <c r="B412" s="264"/>
      <c r="C412" s="277"/>
      <c r="D412" s="286"/>
      <c r="E412" s="280"/>
      <c r="F412" s="264"/>
      <c r="G412" s="296"/>
      <c r="H412" s="297"/>
      <c r="I412" s="297"/>
      <c r="J412" s="297"/>
      <c r="K412" s="298"/>
      <c r="L412" s="101"/>
      <c r="M412" s="159"/>
      <c r="N412" s="99"/>
      <c r="O412" s="264"/>
      <c r="P412" s="277"/>
      <c r="Q412" s="286"/>
      <c r="R412" s="280"/>
      <c r="S412" s="264"/>
      <c r="T412" s="296"/>
      <c r="U412" s="297"/>
      <c r="V412" s="297"/>
      <c r="W412" s="297"/>
      <c r="X412" s="298"/>
      <c r="Y412" s="143"/>
    </row>
    <row r="413" spans="2:25" ht="15" customHeight="1" thickBot="1">
      <c r="B413" s="288"/>
      <c r="C413" s="278"/>
      <c r="D413" s="287"/>
      <c r="E413" s="281"/>
      <c r="F413" s="288"/>
      <c r="G413" s="299"/>
      <c r="H413" s="300"/>
      <c r="I413" s="300"/>
      <c r="J413" s="300"/>
      <c r="K413" s="301"/>
      <c r="L413" s="101"/>
      <c r="M413" s="159"/>
      <c r="N413" s="99"/>
      <c r="O413" s="288"/>
      <c r="P413" s="278"/>
      <c r="Q413" s="287"/>
      <c r="R413" s="281"/>
      <c r="S413" s="288"/>
      <c r="T413" s="299"/>
      <c r="U413" s="300"/>
      <c r="V413" s="300"/>
      <c r="W413" s="300"/>
      <c r="X413" s="301"/>
      <c r="Y413" s="143"/>
    </row>
    <row r="414" spans="2:25" ht="15" customHeight="1">
      <c r="B414" s="263" t="s">
        <v>162</v>
      </c>
      <c r="C414" s="265">
        <f>VLOOKUP(B378,'1ここに記入'!$A$13:$M$246,10)</f>
        <v>0</v>
      </c>
      <c r="D414" s="266"/>
      <c r="E414" s="266"/>
      <c r="F414" s="266"/>
      <c r="G414" s="266"/>
      <c r="H414" s="266"/>
      <c r="I414" s="266"/>
      <c r="J414" s="266"/>
      <c r="K414" s="267"/>
      <c r="L414" s="34"/>
      <c r="M414" s="160"/>
      <c r="N414" s="36"/>
      <c r="O414" s="263" t="s">
        <v>162</v>
      </c>
      <c r="P414" s="265">
        <f>VLOOKUP(O378,'1ここに記入'!$A$13:$M$246,10)</f>
        <v>0</v>
      </c>
      <c r="Q414" s="266"/>
      <c r="R414" s="266"/>
      <c r="S414" s="266"/>
      <c r="T414" s="266"/>
      <c r="U414" s="266"/>
      <c r="V414" s="266"/>
      <c r="W414" s="266"/>
      <c r="X414" s="267"/>
      <c r="Y414" s="143"/>
    </row>
    <row r="415" spans="2:25" ht="15" customHeight="1">
      <c r="B415" s="264"/>
      <c r="C415" s="268"/>
      <c r="D415" s="269"/>
      <c r="E415" s="269"/>
      <c r="F415" s="269"/>
      <c r="G415" s="269"/>
      <c r="H415" s="269"/>
      <c r="I415" s="269"/>
      <c r="J415" s="269"/>
      <c r="K415" s="270"/>
      <c r="L415" s="130"/>
      <c r="M415" s="161"/>
      <c r="N415" s="38"/>
      <c r="O415" s="264"/>
      <c r="P415" s="268"/>
      <c r="Q415" s="269"/>
      <c r="R415" s="269"/>
      <c r="S415" s="269"/>
      <c r="T415" s="269"/>
      <c r="U415" s="269"/>
      <c r="V415" s="269"/>
      <c r="W415" s="269"/>
      <c r="X415" s="270"/>
      <c r="Y415" s="143"/>
    </row>
    <row r="416" spans="2:25" ht="15" customHeight="1">
      <c r="B416" s="264"/>
      <c r="C416" s="268"/>
      <c r="D416" s="269"/>
      <c r="E416" s="269"/>
      <c r="F416" s="269"/>
      <c r="G416" s="269"/>
      <c r="H416" s="269"/>
      <c r="I416" s="269"/>
      <c r="J416" s="269"/>
      <c r="K416" s="270"/>
      <c r="L416" s="130"/>
      <c r="M416" s="161"/>
      <c r="N416" s="38"/>
      <c r="O416" s="264"/>
      <c r="P416" s="268"/>
      <c r="Q416" s="269"/>
      <c r="R416" s="269"/>
      <c r="S416" s="269"/>
      <c r="T416" s="269"/>
      <c r="U416" s="269"/>
      <c r="V416" s="269"/>
      <c r="W416" s="269"/>
      <c r="X416" s="270"/>
      <c r="Y416" s="143"/>
    </row>
    <row r="417" spans="2:25" ht="15" customHeight="1">
      <c r="B417" s="271" t="s">
        <v>1881</v>
      </c>
      <c r="C417" s="268">
        <f>VLOOKUP(B378,'1ここに記入'!$A$13:$M$246,11)</f>
        <v>0</v>
      </c>
      <c r="D417" s="269"/>
      <c r="E417" s="269"/>
      <c r="F417" s="269"/>
      <c r="G417" s="269"/>
      <c r="H417" s="269"/>
      <c r="I417" s="269"/>
      <c r="J417" s="269"/>
      <c r="K417" s="270"/>
      <c r="L417" s="98"/>
      <c r="M417" s="159"/>
      <c r="N417" s="99"/>
      <c r="O417" s="271" t="s">
        <v>1881</v>
      </c>
      <c r="P417" s="268">
        <f>VLOOKUP(O378,'1ここに記入'!$A$13:$M$246,11)</f>
        <v>0</v>
      </c>
      <c r="Q417" s="269"/>
      <c r="R417" s="269"/>
      <c r="S417" s="269"/>
      <c r="T417" s="269"/>
      <c r="U417" s="269"/>
      <c r="V417" s="269"/>
      <c r="W417" s="269"/>
      <c r="X417" s="270"/>
      <c r="Y417" s="143"/>
    </row>
    <row r="418" spans="2:25" ht="15" customHeight="1">
      <c r="B418" s="271"/>
      <c r="C418" s="268"/>
      <c r="D418" s="269"/>
      <c r="E418" s="269"/>
      <c r="F418" s="269"/>
      <c r="G418" s="269"/>
      <c r="H418" s="269"/>
      <c r="I418" s="269"/>
      <c r="J418" s="269"/>
      <c r="K418" s="270"/>
      <c r="L418" s="98"/>
      <c r="M418" s="159"/>
      <c r="N418" s="99"/>
      <c r="O418" s="271"/>
      <c r="P418" s="268"/>
      <c r="Q418" s="269"/>
      <c r="R418" s="269"/>
      <c r="S418" s="269"/>
      <c r="T418" s="269"/>
      <c r="U418" s="269"/>
      <c r="V418" s="269"/>
      <c r="W418" s="269"/>
      <c r="X418" s="270"/>
      <c r="Y418" s="143"/>
    </row>
    <row r="419" spans="2:25" ht="15" customHeight="1" thickBot="1">
      <c r="B419" s="272"/>
      <c r="C419" s="273"/>
      <c r="D419" s="274"/>
      <c r="E419" s="274"/>
      <c r="F419" s="274"/>
      <c r="G419" s="274"/>
      <c r="H419" s="274"/>
      <c r="I419" s="274"/>
      <c r="J419" s="274"/>
      <c r="K419" s="275"/>
      <c r="L419" s="98"/>
      <c r="M419" s="159"/>
      <c r="N419" s="99"/>
      <c r="O419" s="272"/>
      <c r="P419" s="273"/>
      <c r="Q419" s="274"/>
      <c r="R419" s="274"/>
      <c r="S419" s="274"/>
      <c r="T419" s="274"/>
      <c r="U419" s="274"/>
      <c r="V419" s="274"/>
      <c r="W419" s="274"/>
      <c r="X419" s="275"/>
      <c r="Y419" s="143"/>
    </row>
    <row r="420" spans="2:25" ht="15" customHeight="1">
      <c r="B420" s="263" t="s">
        <v>163</v>
      </c>
      <c r="C420" s="276">
        <f>VLOOKUP(B378,'1ここに記入'!$A$13:$M$246,5)</f>
        <v>0</v>
      </c>
      <c r="D420" s="279" t="str">
        <f>VLOOKUP(B378,'1ここに記入'!$A$13:$M$246,6)</f>
        <v>　</v>
      </c>
      <c r="E420" s="282" t="s">
        <v>164</v>
      </c>
      <c r="F420" s="276">
        <f>VLOOKUP(B378,'1ここに記入'!$A$13:$M$246,8)</f>
        <v>0</v>
      </c>
      <c r="G420" s="285" t="e">
        <f>VLOOKUP(F415,'1ここに記入'!$A$13:$M$246,2)</f>
        <v>#N/A</v>
      </c>
      <c r="H420" s="285" t="e">
        <f>VLOOKUP(G415,'1ここに記入'!$A$13:$M$246,2)</f>
        <v>#N/A</v>
      </c>
      <c r="I420" s="285" t="e">
        <f>VLOOKUP(H415,'1ここに記入'!$A$13:$M$246,2)</f>
        <v>#N/A</v>
      </c>
      <c r="J420" s="285" t="e">
        <f>VLOOKUP(I415,'1ここに記入'!$A$13:$M$246,2)</f>
        <v>#N/A</v>
      </c>
      <c r="K420" s="279" t="e">
        <f>VLOOKUP(J415,'1ここに記入'!$A$13:$M$246,2)</f>
        <v>#N/A</v>
      </c>
      <c r="L420" s="102"/>
      <c r="M420" s="162"/>
      <c r="N420" s="103"/>
      <c r="O420" s="263" t="s">
        <v>163</v>
      </c>
      <c r="P420" s="276">
        <f>VLOOKUP(O378,'1ここに記入'!$A$13:$M$246,5)</f>
        <v>0</v>
      </c>
      <c r="Q420" s="279" t="str">
        <f>VLOOKUP(O378,'1ここに記入'!$A$13:$M$246,6)</f>
        <v>　</v>
      </c>
      <c r="R420" s="282" t="s">
        <v>164</v>
      </c>
      <c r="S420" s="276">
        <f>VLOOKUP(O378,'1ここに記入'!$A$13:$M$246,8)</f>
        <v>0</v>
      </c>
      <c r="T420" s="285" t="e">
        <f>VLOOKUP(S415,'1ここに記入'!$A$13:$M$246,2)</f>
        <v>#N/A</v>
      </c>
      <c r="U420" s="285" t="e">
        <f>VLOOKUP(T415,'1ここに記入'!$A$13:$M$246,2)</f>
        <v>#N/A</v>
      </c>
      <c r="V420" s="285" t="e">
        <f>VLOOKUP(U415,'1ここに記入'!$A$13:$M$246,2)</f>
        <v>#N/A</v>
      </c>
      <c r="W420" s="285" t="e">
        <f>VLOOKUP(V415,'1ここに記入'!$A$13:$M$246,2)</f>
        <v>#N/A</v>
      </c>
      <c r="X420" s="279" t="e">
        <f>VLOOKUP(W415,'1ここに記入'!$A$13:$M$246,2)</f>
        <v>#N/A</v>
      </c>
      <c r="Y420" s="143"/>
    </row>
    <row r="421" spans="2:25" ht="15" customHeight="1">
      <c r="B421" s="264"/>
      <c r="C421" s="277"/>
      <c r="D421" s="280"/>
      <c r="E421" s="283"/>
      <c r="F421" s="277"/>
      <c r="G421" s="286"/>
      <c r="H421" s="286"/>
      <c r="I421" s="286"/>
      <c r="J421" s="286"/>
      <c r="K421" s="280"/>
      <c r="L421" s="102"/>
      <c r="M421" s="162"/>
      <c r="N421" s="103"/>
      <c r="O421" s="264"/>
      <c r="P421" s="277"/>
      <c r="Q421" s="280"/>
      <c r="R421" s="283"/>
      <c r="S421" s="277"/>
      <c r="T421" s="286"/>
      <c r="U421" s="286"/>
      <c r="V421" s="286"/>
      <c r="W421" s="286"/>
      <c r="X421" s="280"/>
      <c r="Y421" s="143"/>
    </row>
    <row r="422" spans="2:25" ht="15" customHeight="1" thickBot="1">
      <c r="B422" s="288"/>
      <c r="C422" s="278"/>
      <c r="D422" s="281"/>
      <c r="E422" s="284"/>
      <c r="F422" s="278"/>
      <c r="G422" s="287"/>
      <c r="H422" s="287"/>
      <c r="I422" s="287"/>
      <c r="J422" s="287"/>
      <c r="K422" s="281"/>
      <c r="L422" s="102"/>
      <c r="M422" s="162"/>
      <c r="N422" s="103"/>
      <c r="O422" s="288"/>
      <c r="P422" s="278"/>
      <c r="Q422" s="281"/>
      <c r="R422" s="284"/>
      <c r="S422" s="278"/>
      <c r="T422" s="287"/>
      <c r="U422" s="287"/>
      <c r="V422" s="287"/>
      <c r="W422" s="287"/>
      <c r="X422" s="281"/>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20"/>
      <c r="E424" s="320"/>
      <c r="F424" s="320"/>
      <c r="G424" s="320"/>
      <c r="H424" s="320"/>
      <c r="I424" s="320"/>
      <c r="J424" s="320"/>
      <c r="K424" s="320"/>
      <c r="L424" s="104"/>
      <c r="M424" s="157"/>
      <c r="N424" s="104"/>
      <c r="O424" s="117" t="s">
        <v>213</v>
      </c>
      <c r="P424" s="325" t="str">
        <f>'1ここに記入'!$B$3&amp;"滋賀県教育美術展出品票"</f>
        <v>第72回滋賀県教育美術展出品票</v>
      </c>
      <c r="Q424" s="320"/>
      <c r="R424" s="320"/>
      <c r="S424" s="320"/>
      <c r="T424" s="320"/>
      <c r="U424" s="320"/>
      <c r="V424" s="320"/>
      <c r="W424" s="320"/>
      <c r="X424" s="320"/>
    </row>
    <row r="425" spans="2:25" ht="15" customHeight="1">
      <c r="B425" s="327">
        <v>79</v>
      </c>
      <c r="C425" s="325"/>
      <c r="D425" s="320"/>
      <c r="E425" s="320"/>
      <c r="F425" s="320"/>
      <c r="G425" s="320"/>
      <c r="H425" s="320"/>
      <c r="I425" s="320"/>
      <c r="J425" s="320"/>
      <c r="K425" s="320"/>
      <c r="L425" s="104"/>
      <c r="M425" s="157"/>
      <c r="N425" s="104"/>
      <c r="O425" s="327">
        <v>80</v>
      </c>
      <c r="P425" s="325"/>
      <c r="Q425" s="320"/>
      <c r="R425" s="320"/>
      <c r="S425" s="320"/>
      <c r="T425" s="320"/>
      <c r="U425" s="320"/>
      <c r="V425" s="320"/>
      <c r="W425" s="320"/>
      <c r="X425" s="320"/>
    </row>
    <row r="426" spans="2:25" ht="15" customHeight="1" thickBot="1">
      <c r="B426" s="328"/>
      <c r="C426" s="325"/>
      <c r="D426" s="320"/>
      <c r="E426" s="320"/>
      <c r="F426" s="320"/>
      <c r="G426" s="320"/>
      <c r="H426" s="326"/>
      <c r="I426" s="326"/>
      <c r="J426" s="326"/>
      <c r="K426" s="326"/>
      <c r="L426" s="104"/>
      <c r="M426" s="157"/>
      <c r="N426" s="104"/>
      <c r="O426" s="328"/>
      <c r="P426" s="325"/>
      <c r="Q426" s="320"/>
      <c r="R426" s="320"/>
      <c r="S426" s="320"/>
      <c r="T426" s="320"/>
      <c r="U426" s="326"/>
      <c r="V426" s="326"/>
      <c r="W426" s="326"/>
      <c r="X426" s="326"/>
    </row>
    <row r="427" spans="2:25" ht="15" customHeight="1" thickTop="1" thickBot="1">
      <c r="B427" s="144" t="s">
        <v>157</v>
      </c>
      <c r="C427" s="289">
        <f>VLOOKUP(B425,'1ここに記入'!$A$13:$M$246,2)</f>
        <v>0</v>
      </c>
      <c r="D427" s="289">
        <f>VLOOKUP(B425,'1ここに記入'!$A$13:$M$246,3)</f>
        <v>0</v>
      </c>
      <c r="E427" s="289">
        <f>VLOOKUP(B425,'1ここに記入'!$A$13:$M$246,4)</f>
        <v>0</v>
      </c>
      <c r="F427" s="289">
        <f>VLOOKUP(B425,'1ここに記入'!$A$13:$M$246,5)</f>
        <v>0</v>
      </c>
      <c r="G427" s="289" t="str">
        <f>VLOOKUP(B425,'1ここに記入'!$A$13:$M$246,13)</f>
        <v>00</v>
      </c>
      <c r="H427" s="290" t="e">
        <f>'1ここに記入'!$H$10</f>
        <v>#N/A</v>
      </c>
      <c r="I427" s="291"/>
      <c r="J427" s="291"/>
      <c r="K427" s="292" t="s">
        <v>158</v>
      </c>
      <c r="L427" s="118"/>
      <c r="M427" s="158"/>
      <c r="N427" s="32"/>
      <c r="O427" s="144" t="s">
        <v>157</v>
      </c>
      <c r="P427" s="289">
        <f>VLOOKUP(O425,'1ここに記入'!$A$13:$M$246,2)</f>
        <v>0</v>
      </c>
      <c r="Q427" s="289">
        <f>VLOOKUP(O425,'1ここに記入'!$A$13:$M$246,3)</f>
        <v>0</v>
      </c>
      <c r="R427" s="289">
        <f>VLOOKUP(O425,'1ここに記入'!$A$13:$M$246,4)</f>
        <v>0</v>
      </c>
      <c r="S427" s="289">
        <f>VLOOKUP(O425,'1ここに記入'!$A$13:$M$246,5)</f>
        <v>0</v>
      </c>
      <c r="T427" s="289" t="str">
        <f>VLOOKUP(O425,'1ここに記入'!$A$13:$M$246,13)</f>
        <v>00</v>
      </c>
      <c r="U427" s="290" t="e">
        <f>'1ここに記入'!$H$10</f>
        <v>#N/A</v>
      </c>
      <c r="V427" s="291"/>
      <c r="W427" s="291"/>
      <c r="X427" s="292" t="s">
        <v>158</v>
      </c>
    </row>
    <row r="428" spans="2:25" ht="15" customHeight="1" thickTop="1" thickBot="1">
      <c r="B428" s="145"/>
      <c r="C428" s="289"/>
      <c r="D428" s="289"/>
      <c r="E428" s="289"/>
      <c r="F428" s="289"/>
      <c r="G428" s="289"/>
      <c r="H428" s="290"/>
      <c r="I428" s="291"/>
      <c r="J428" s="291"/>
      <c r="K428" s="292"/>
      <c r="L428" s="118"/>
      <c r="M428" s="158"/>
      <c r="N428" s="32"/>
      <c r="O428" s="145"/>
      <c r="P428" s="289"/>
      <c r="Q428" s="289"/>
      <c r="R428" s="289"/>
      <c r="S428" s="289"/>
      <c r="T428" s="289"/>
      <c r="U428" s="290"/>
      <c r="V428" s="291"/>
      <c r="W428" s="291"/>
      <c r="X428" s="292"/>
    </row>
    <row r="429" spans="2:25" ht="15" customHeight="1" thickTop="1" thickBot="1">
      <c r="B429" s="146" t="s">
        <v>159</v>
      </c>
      <c r="C429" s="289"/>
      <c r="D429" s="289"/>
      <c r="E429" s="289"/>
      <c r="F429" s="289"/>
      <c r="G429" s="289"/>
      <c r="H429" s="290"/>
      <c r="I429" s="291"/>
      <c r="J429" s="291"/>
      <c r="K429" s="292"/>
      <c r="L429" s="118"/>
      <c r="M429" s="158"/>
      <c r="N429" s="32"/>
      <c r="O429" s="146" t="s">
        <v>159</v>
      </c>
      <c r="P429" s="289"/>
      <c r="Q429" s="289"/>
      <c r="R429" s="289"/>
      <c r="S429" s="289"/>
      <c r="T429" s="289"/>
      <c r="U429" s="290"/>
      <c r="V429" s="291"/>
      <c r="W429" s="291"/>
      <c r="X429" s="292"/>
    </row>
    <row r="430" spans="2:25" ht="15" customHeight="1" thickTop="1">
      <c r="B430" s="264" t="s">
        <v>160</v>
      </c>
      <c r="C430" s="277" t="e">
        <f>'1ここに記入'!$G$10</f>
        <v>#N/A</v>
      </c>
      <c r="D430" s="286"/>
      <c r="E430" s="280"/>
      <c r="F430" s="264" t="s">
        <v>161</v>
      </c>
      <c r="G430" s="296" t="e">
        <f>'1ここに記入'!$I$10</f>
        <v>#N/A</v>
      </c>
      <c r="H430" s="297"/>
      <c r="I430" s="297"/>
      <c r="J430" s="297"/>
      <c r="K430" s="298"/>
      <c r="L430" s="100"/>
      <c r="M430" s="159"/>
      <c r="N430" s="99"/>
      <c r="O430" s="264" t="s">
        <v>160</v>
      </c>
      <c r="P430" s="277" t="e">
        <f>'1ここに記入'!$G$10</f>
        <v>#N/A</v>
      </c>
      <c r="Q430" s="286"/>
      <c r="R430" s="280"/>
      <c r="S430" s="264" t="s">
        <v>161</v>
      </c>
      <c r="T430" s="296" t="e">
        <f>'1ここに記入'!$I$10</f>
        <v>#N/A</v>
      </c>
      <c r="U430" s="297"/>
      <c r="V430" s="297"/>
      <c r="W430" s="297"/>
      <c r="X430" s="298"/>
    </row>
    <row r="431" spans="2:25" ht="15" customHeight="1">
      <c r="B431" s="264"/>
      <c r="C431" s="277"/>
      <c r="D431" s="286"/>
      <c r="E431" s="280"/>
      <c r="F431" s="264"/>
      <c r="G431" s="296"/>
      <c r="H431" s="297"/>
      <c r="I431" s="297"/>
      <c r="J431" s="297"/>
      <c r="K431" s="298"/>
      <c r="L431" s="101"/>
      <c r="M431" s="159"/>
      <c r="N431" s="99"/>
      <c r="O431" s="264"/>
      <c r="P431" s="277"/>
      <c r="Q431" s="286"/>
      <c r="R431" s="280"/>
      <c r="S431" s="264"/>
      <c r="T431" s="296"/>
      <c r="U431" s="297"/>
      <c r="V431" s="297"/>
      <c r="W431" s="297"/>
      <c r="X431" s="298"/>
    </row>
    <row r="432" spans="2:25" ht="15" customHeight="1">
      <c r="B432" s="264"/>
      <c r="C432" s="277"/>
      <c r="D432" s="286"/>
      <c r="E432" s="280"/>
      <c r="F432" s="264"/>
      <c r="G432" s="296"/>
      <c r="H432" s="297"/>
      <c r="I432" s="297"/>
      <c r="J432" s="297"/>
      <c r="K432" s="298"/>
      <c r="L432" s="101"/>
      <c r="M432" s="159"/>
      <c r="N432" s="99"/>
      <c r="O432" s="264"/>
      <c r="P432" s="277"/>
      <c r="Q432" s="286"/>
      <c r="R432" s="280"/>
      <c r="S432" s="264"/>
      <c r="T432" s="296"/>
      <c r="U432" s="297"/>
      <c r="V432" s="297"/>
      <c r="W432" s="297"/>
      <c r="X432" s="298"/>
    </row>
    <row r="433" spans="2:24" ht="15" customHeight="1" thickBot="1">
      <c r="B433" s="288"/>
      <c r="C433" s="278"/>
      <c r="D433" s="287"/>
      <c r="E433" s="281"/>
      <c r="F433" s="288"/>
      <c r="G433" s="299"/>
      <c r="H433" s="300"/>
      <c r="I433" s="300"/>
      <c r="J433" s="300"/>
      <c r="K433" s="301"/>
      <c r="L433" s="101"/>
      <c r="M433" s="159"/>
      <c r="N433" s="99"/>
      <c r="O433" s="288"/>
      <c r="P433" s="278"/>
      <c r="Q433" s="287"/>
      <c r="R433" s="281"/>
      <c r="S433" s="288"/>
      <c r="T433" s="299"/>
      <c r="U433" s="300"/>
      <c r="V433" s="300"/>
      <c r="W433" s="300"/>
      <c r="X433" s="301"/>
    </row>
    <row r="434" spans="2:24" ht="15" customHeight="1">
      <c r="B434" s="263" t="s">
        <v>162</v>
      </c>
      <c r="C434" s="265">
        <f>VLOOKUP(B425,'1ここに記入'!$A$13:$M$246,10)</f>
        <v>0</v>
      </c>
      <c r="D434" s="266"/>
      <c r="E434" s="266"/>
      <c r="F434" s="266"/>
      <c r="G434" s="266"/>
      <c r="H434" s="266"/>
      <c r="I434" s="267"/>
      <c r="J434" s="263" t="s">
        <v>203</v>
      </c>
      <c r="K434" s="321">
        <f>VLOOKUP(B425,'1ここに記入'!$A$13:$M$246,12)</f>
        <v>0</v>
      </c>
      <c r="L434" s="34"/>
      <c r="M434" s="160"/>
      <c r="N434" s="36"/>
      <c r="O434" s="263" t="s">
        <v>162</v>
      </c>
      <c r="P434" s="265">
        <f>VLOOKUP(O425,'1ここに記入'!$A$13:$M$246,10)</f>
        <v>0</v>
      </c>
      <c r="Q434" s="266"/>
      <c r="R434" s="266"/>
      <c r="S434" s="266"/>
      <c r="T434" s="266"/>
      <c r="U434" s="266"/>
      <c r="V434" s="267"/>
      <c r="W434" s="263" t="s">
        <v>203</v>
      </c>
      <c r="X434" s="321">
        <f>VLOOKUP(O425,'1ここに記入'!$A$13:$M$246,12)</f>
        <v>0</v>
      </c>
    </row>
    <row r="435" spans="2:24" ht="15" customHeight="1">
      <c r="B435" s="264"/>
      <c r="C435" s="268"/>
      <c r="D435" s="269"/>
      <c r="E435" s="269"/>
      <c r="F435" s="269"/>
      <c r="G435" s="269"/>
      <c r="H435" s="269"/>
      <c r="I435" s="270"/>
      <c r="J435" s="264"/>
      <c r="K435" s="322"/>
      <c r="L435" s="34"/>
      <c r="M435" s="160"/>
      <c r="N435" s="36"/>
      <c r="O435" s="264"/>
      <c r="P435" s="268"/>
      <c r="Q435" s="269"/>
      <c r="R435" s="269"/>
      <c r="S435" s="269"/>
      <c r="T435" s="269"/>
      <c r="U435" s="269"/>
      <c r="V435" s="270"/>
      <c r="W435" s="264"/>
      <c r="X435" s="322"/>
    </row>
    <row r="436" spans="2:24" ht="15" customHeight="1">
      <c r="B436" s="264"/>
      <c r="C436" s="268"/>
      <c r="D436" s="269"/>
      <c r="E436" s="269"/>
      <c r="F436" s="269"/>
      <c r="G436" s="269"/>
      <c r="H436" s="269"/>
      <c r="I436" s="270"/>
      <c r="J436" s="264"/>
      <c r="K436" s="322"/>
      <c r="L436" s="130"/>
      <c r="M436" s="161"/>
      <c r="N436" s="38"/>
      <c r="O436" s="264"/>
      <c r="P436" s="268"/>
      <c r="Q436" s="269"/>
      <c r="R436" s="269"/>
      <c r="S436" s="269"/>
      <c r="T436" s="269"/>
      <c r="U436" s="269"/>
      <c r="V436" s="270"/>
      <c r="W436" s="264"/>
      <c r="X436" s="322"/>
    </row>
    <row r="437" spans="2:24" ht="15" customHeight="1">
      <c r="B437" s="264"/>
      <c r="C437" s="268"/>
      <c r="D437" s="269"/>
      <c r="E437" s="269"/>
      <c r="F437" s="269"/>
      <c r="G437" s="269"/>
      <c r="H437" s="269"/>
      <c r="I437" s="270"/>
      <c r="J437" s="264"/>
      <c r="K437" s="322"/>
      <c r="L437" s="130"/>
      <c r="M437" s="161"/>
      <c r="N437" s="38"/>
      <c r="O437" s="264"/>
      <c r="P437" s="268"/>
      <c r="Q437" s="269"/>
      <c r="R437" s="269"/>
      <c r="S437" s="269"/>
      <c r="T437" s="269"/>
      <c r="U437" s="269"/>
      <c r="V437" s="270"/>
      <c r="W437" s="264"/>
      <c r="X437" s="322"/>
    </row>
    <row r="438" spans="2:24" ht="15" customHeight="1">
      <c r="B438" s="271" t="s">
        <v>1881</v>
      </c>
      <c r="C438" s="268">
        <f>VLOOKUP(B425,'1ここに記入'!$A$13:$M$246,11)</f>
        <v>0</v>
      </c>
      <c r="D438" s="269"/>
      <c r="E438" s="269"/>
      <c r="F438" s="269"/>
      <c r="G438" s="269"/>
      <c r="H438" s="269"/>
      <c r="I438" s="270"/>
      <c r="J438" s="264"/>
      <c r="K438" s="322"/>
      <c r="L438" s="130"/>
      <c r="M438" s="161"/>
      <c r="N438" s="38"/>
      <c r="O438" s="271" t="s">
        <v>1881</v>
      </c>
      <c r="P438" s="268">
        <f>VLOOKUP(O425,'1ここに記入'!$A$13:$M$246,11)</f>
        <v>0</v>
      </c>
      <c r="Q438" s="269"/>
      <c r="R438" s="269"/>
      <c r="S438" s="269"/>
      <c r="T438" s="269"/>
      <c r="U438" s="269"/>
      <c r="V438" s="270"/>
      <c r="W438" s="264"/>
      <c r="X438" s="322"/>
    </row>
    <row r="439" spans="2:24" ht="15" customHeight="1">
      <c r="B439" s="271"/>
      <c r="C439" s="268"/>
      <c r="D439" s="269"/>
      <c r="E439" s="269"/>
      <c r="F439" s="269"/>
      <c r="G439" s="269"/>
      <c r="H439" s="269"/>
      <c r="I439" s="270"/>
      <c r="J439" s="264"/>
      <c r="K439" s="322"/>
      <c r="L439" s="130"/>
      <c r="M439" s="161"/>
      <c r="N439" s="38"/>
      <c r="O439" s="271"/>
      <c r="P439" s="268"/>
      <c r="Q439" s="269"/>
      <c r="R439" s="269"/>
      <c r="S439" s="269"/>
      <c r="T439" s="269"/>
      <c r="U439" s="269"/>
      <c r="V439" s="270"/>
      <c r="W439" s="264"/>
      <c r="X439" s="322"/>
    </row>
    <row r="440" spans="2:24" ht="15" customHeight="1">
      <c r="B440" s="271"/>
      <c r="C440" s="268"/>
      <c r="D440" s="269"/>
      <c r="E440" s="269"/>
      <c r="F440" s="269"/>
      <c r="G440" s="269"/>
      <c r="H440" s="269"/>
      <c r="I440" s="270"/>
      <c r="J440" s="264"/>
      <c r="K440" s="322"/>
      <c r="L440" s="130"/>
      <c r="M440" s="161"/>
      <c r="N440" s="38"/>
      <c r="O440" s="271"/>
      <c r="P440" s="268"/>
      <c r="Q440" s="269"/>
      <c r="R440" s="269"/>
      <c r="S440" s="269"/>
      <c r="T440" s="269"/>
      <c r="U440" s="269"/>
      <c r="V440" s="270"/>
      <c r="W440" s="264"/>
      <c r="X440" s="322"/>
    </row>
    <row r="441" spans="2:24" ht="15" customHeight="1" thickBot="1">
      <c r="B441" s="272"/>
      <c r="C441" s="273"/>
      <c r="D441" s="274"/>
      <c r="E441" s="274"/>
      <c r="F441" s="274"/>
      <c r="G441" s="274"/>
      <c r="H441" s="274"/>
      <c r="I441" s="275"/>
      <c r="J441" s="288"/>
      <c r="K441" s="323"/>
      <c r="L441" s="130"/>
      <c r="M441" s="161"/>
      <c r="N441" s="38"/>
      <c r="O441" s="272"/>
      <c r="P441" s="273"/>
      <c r="Q441" s="274"/>
      <c r="R441" s="274"/>
      <c r="S441" s="274"/>
      <c r="T441" s="274"/>
      <c r="U441" s="274"/>
      <c r="V441" s="275"/>
      <c r="W441" s="288"/>
      <c r="X441" s="323"/>
    </row>
    <row r="442" spans="2:24" ht="15" customHeight="1">
      <c r="B442" s="263" t="s">
        <v>163</v>
      </c>
      <c r="C442" s="276">
        <f>VLOOKUP(B425,'1ここに記入'!$A$13:$M$246,5)</f>
        <v>0</v>
      </c>
      <c r="D442" s="279" t="str">
        <f>VLOOKUP(B425,'1ここに記入'!$A$13:$M$246,6)</f>
        <v>　</v>
      </c>
      <c r="E442" s="282" t="s">
        <v>164</v>
      </c>
      <c r="F442" s="276">
        <f>VLOOKUP(B425,'1ここに記入'!$A$13:$M$246,8)</f>
        <v>0</v>
      </c>
      <c r="G442" s="285" t="e">
        <f>VLOOKUP(F436,'1ここに記入'!$A$13:$M$246,2)</f>
        <v>#N/A</v>
      </c>
      <c r="H442" s="285" t="e">
        <f>VLOOKUP(G436,'1ここに記入'!$A$13:$M$246,2)</f>
        <v>#N/A</v>
      </c>
      <c r="I442" s="285" t="e">
        <f>VLOOKUP(H436,'1ここに記入'!$A$13:$M$246,2)</f>
        <v>#N/A</v>
      </c>
      <c r="J442" s="285" t="e">
        <f>VLOOKUP(I436,'1ここに記入'!$A$13:$M$246,2)</f>
        <v>#N/A</v>
      </c>
      <c r="K442" s="279" t="e">
        <f>VLOOKUP(J436,'1ここに記入'!$A$13:$M$246,2)</f>
        <v>#N/A</v>
      </c>
      <c r="L442" s="98"/>
      <c r="M442" s="159"/>
      <c r="N442" s="99"/>
      <c r="O442" s="263" t="s">
        <v>163</v>
      </c>
      <c r="P442" s="276">
        <f>VLOOKUP(O425,'1ここに記入'!$A$13:$M$246,5)</f>
        <v>0</v>
      </c>
      <c r="Q442" s="279" t="str">
        <f>VLOOKUP(O425,'1ここに記入'!$A$13:$M$246,6)</f>
        <v>　</v>
      </c>
      <c r="R442" s="282" t="s">
        <v>164</v>
      </c>
      <c r="S442" s="276">
        <f>VLOOKUP(O425,'1ここに記入'!$A$13:$M$246,8)</f>
        <v>0</v>
      </c>
      <c r="T442" s="285" t="e">
        <f>VLOOKUP(S436,'1ここに記入'!$A$13:$M$246,2)</f>
        <v>#N/A</v>
      </c>
      <c r="U442" s="285" t="e">
        <f>VLOOKUP(T436,'1ここに記入'!$A$13:$M$246,2)</f>
        <v>#N/A</v>
      </c>
      <c r="V442" s="285" t="e">
        <f>VLOOKUP(U436,'1ここに記入'!$A$13:$M$246,2)</f>
        <v>#N/A</v>
      </c>
      <c r="W442" s="285" t="e">
        <f>VLOOKUP(V436,'1ここに記入'!$A$13:$M$246,2)</f>
        <v>#N/A</v>
      </c>
      <c r="X442" s="279" t="e">
        <f>VLOOKUP(W436,'1ここに記入'!$A$13:$M$246,2)</f>
        <v>#N/A</v>
      </c>
    </row>
    <row r="443" spans="2:24" ht="15" customHeight="1">
      <c r="B443" s="264"/>
      <c r="C443" s="277"/>
      <c r="D443" s="280"/>
      <c r="E443" s="283"/>
      <c r="F443" s="277"/>
      <c r="G443" s="286"/>
      <c r="H443" s="286"/>
      <c r="I443" s="286"/>
      <c r="J443" s="286"/>
      <c r="K443" s="280"/>
      <c r="L443" s="98"/>
      <c r="M443" s="159"/>
      <c r="N443" s="99"/>
      <c r="O443" s="264"/>
      <c r="P443" s="277"/>
      <c r="Q443" s="280"/>
      <c r="R443" s="283"/>
      <c r="S443" s="277"/>
      <c r="T443" s="286"/>
      <c r="U443" s="286"/>
      <c r="V443" s="286"/>
      <c r="W443" s="286"/>
      <c r="X443" s="280"/>
    </row>
    <row r="444" spans="2:24" ht="15" customHeight="1">
      <c r="B444" s="264"/>
      <c r="C444" s="277"/>
      <c r="D444" s="280"/>
      <c r="E444" s="283"/>
      <c r="F444" s="277"/>
      <c r="G444" s="286"/>
      <c r="H444" s="286"/>
      <c r="I444" s="286"/>
      <c r="J444" s="286"/>
      <c r="K444" s="280"/>
      <c r="L444" s="98"/>
      <c r="M444" s="159"/>
      <c r="N444" s="99"/>
      <c r="O444" s="264"/>
      <c r="P444" s="277"/>
      <c r="Q444" s="280"/>
      <c r="R444" s="283"/>
      <c r="S444" s="277"/>
      <c r="T444" s="286"/>
      <c r="U444" s="286"/>
      <c r="V444" s="286"/>
      <c r="W444" s="286"/>
      <c r="X444" s="280"/>
    </row>
    <row r="445" spans="2:24" ht="15" customHeight="1" thickBot="1">
      <c r="B445" s="288"/>
      <c r="C445" s="278"/>
      <c r="D445" s="281"/>
      <c r="E445" s="284"/>
      <c r="F445" s="278"/>
      <c r="G445" s="287"/>
      <c r="H445" s="286"/>
      <c r="I445" s="286"/>
      <c r="J445" s="286"/>
      <c r="K445" s="280"/>
      <c r="L445" s="98"/>
      <c r="M445" s="159"/>
      <c r="N445" s="99"/>
      <c r="O445" s="288"/>
      <c r="P445" s="278"/>
      <c r="Q445" s="281"/>
      <c r="R445" s="284"/>
      <c r="S445" s="278"/>
      <c r="T445" s="287"/>
      <c r="U445" s="286"/>
      <c r="V445" s="286"/>
      <c r="W445" s="286"/>
      <c r="X445" s="280"/>
    </row>
    <row r="446" spans="2:24" ht="15" customHeight="1" thickTop="1">
      <c r="B446" s="263" t="s">
        <v>165</v>
      </c>
      <c r="C446" s="293">
        <f>VLOOKUP(B425,'1ここに記入'!$A$13:$M$246,9)</f>
        <v>0</v>
      </c>
      <c r="D446" s="294" t="e">
        <f>VLOOKUP(C444,'1ここに記入'!$A$13:$M$246,2)</f>
        <v>#N/A</v>
      </c>
      <c r="E446" s="294" t="e">
        <f>VLOOKUP(D444,'1ここに記入'!$A$13:$M$246,2)</f>
        <v>#N/A</v>
      </c>
      <c r="F446" s="294" t="e">
        <f>VLOOKUP(E444,'1ここに記入'!$A$13:$M$246,2)</f>
        <v>#N/A</v>
      </c>
      <c r="G446" s="302" t="e">
        <f>VLOOKUP(F444,'1ここに記入'!$A$13:$M$246,2)</f>
        <v>#N/A</v>
      </c>
      <c r="H446" s="305" t="s">
        <v>167</v>
      </c>
      <c r="I446" s="308">
        <f>'1ここに記入'!$G$9</f>
        <v>0</v>
      </c>
      <c r="J446" s="309"/>
      <c r="K446" s="310"/>
      <c r="L446" s="102"/>
      <c r="M446" s="162"/>
      <c r="N446" s="103"/>
      <c r="O446" s="263" t="s">
        <v>165</v>
      </c>
      <c r="P446" s="293">
        <f>VLOOKUP(O425,'1ここに記入'!$A$13:$M$246,9)</f>
        <v>0</v>
      </c>
      <c r="Q446" s="294" t="e">
        <f>VLOOKUP(P444,'1ここに記入'!$A$13:$M$246,2)</f>
        <v>#N/A</v>
      </c>
      <c r="R446" s="294" t="e">
        <f>VLOOKUP(Q444,'1ここに記入'!$A$13:$M$246,2)</f>
        <v>#N/A</v>
      </c>
      <c r="S446" s="294" t="e">
        <f>VLOOKUP(R444,'1ここに記入'!$A$13:$M$246,2)</f>
        <v>#N/A</v>
      </c>
      <c r="T446" s="302" t="e">
        <f>VLOOKUP(S444,'1ここに記入'!$A$13:$M$246,2)</f>
        <v>#N/A</v>
      </c>
      <c r="U446" s="305" t="s">
        <v>167</v>
      </c>
      <c r="V446" s="308">
        <f>'1ここに記入'!$G$9</f>
        <v>0</v>
      </c>
      <c r="W446" s="309"/>
      <c r="X446" s="310"/>
    </row>
    <row r="447" spans="2:24" ht="15" customHeight="1">
      <c r="B447" s="264"/>
      <c r="C447" s="296"/>
      <c r="D447" s="297"/>
      <c r="E447" s="297"/>
      <c r="F447" s="297"/>
      <c r="G447" s="303"/>
      <c r="H447" s="306"/>
      <c r="I447" s="311"/>
      <c r="J447" s="312"/>
      <c r="K447" s="313"/>
      <c r="L447" s="102"/>
      <c r="M447" s="162"/>
      <c r="N447" s="103"/>
      <c r="O447" s="264"/>
      <c r="P447" s="296"/>
      <c r="Q447" s="297"/>
      <c r="R447" s="297"/>
      <c r="S447" s="297"/>
      <c r="T447" s="303"/>
      <c r="U447" s="306"/>
      <c r="V447" s="311"/>
      <c r="W447" s="312"/>
      <c r="X447" s="313"/>
    </row>
    <row r="448" spans="2:24" ht="15" customHeight="1" thickBot="1">
      <c r="B448" s="288"/>
      <c r="C448" s="299"/>
      <c r="D448" s="300"/>
      <c r="E448" s="300"/>
      <c r="F448" s="300"/>
      <c r="G448" s="304"/>
      <c r="H448" s="306"/>
      <c r="I448" s="311"/>
      <c r="J448" s="312"/>
      <c r="K448" s="313"/>
      <c r="L448" s="102"/>
      <c r="M448" s="162"/>
      <c r="N448" s="103"/>
      <c r="O448" s="288"/>
      <c r="P448" s="299"/>
      <c r="Q448" s="300"/>
      <c r="R448" s="300"/>
      <c r="S448" s="300"/>
      <c r="T448" s="304"/>
      <c r="U448" s="306"/>
      <c r="V448" s="311"/>
      <c r="W448" s="312"/>
      <c r="X448" s="313"/>
    </row>
    <row r="449" spans="2:25" ht="15" customHeight="1" thickBot="1">
      <c r="B449" s="317" t="s">
        <v>166</v>
      </c>
      <c r="C449" s="317"/>
      <c r="D449" s="317"/>
      <c r="E449" s="317"/>
      <c r="F449" s="317"/>
      <c r="G449" s="318"/>
      <c r="H449" s="307"/>
      <c r="I449" s="314"/>
      <c r="J449" s="315"/>
      <c r="K449" s="316"/>
      <c r="L449" s="102"/>
      <c r="M449" s="163"/>
      <c r="N449" s="41"/>
      <c r="O449" s="317" t="s">
        <v>166</v>
      </c>
      <c r="P449" s="317"/>
      <c r="Q449" s="317"/>
      <c r="R449" s="317"/>
      <c r="S449" s="317"/>
      <c r="T449" s="318"/>
      <c r="U449" s="307"/>
      <c r="V449" s="314"/>
      <c r="W449" s="315"/>
      <c r="X449" s="316"/>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324" t="s">
        <v>1982</v>
      </c>
      <c r="C452" s="324"/>
      <c r="D452" s="324"/>
      <c r="E452" s="324"/>
      <c r="F452" s="324"/>
      <c r="G452" s="324"/>
      <c r="H452" s="324"/>
      <c r="I452" s="324"/>
      <c r="J452" s="324"/>
      <c r="K452" s="324"/>
      <c r="L452" s="156"/>
      <c r="M452" s="164"/>
      <c r="N452" s="156"/>
      <c r="O452" s="324" t="s">
        <v>1982</v>
      </c>
      <c r="P452" s="324"/>
      <c r="Q452" s="324"/>
      <c r="R452" s="324"/>
      <c r="S452" s="324"/>
      <c r="T452" s="324"/>
      <c r="U452" s="324"/>
      <c r="V452" s="324"/>
      <c r="W452" s="324"/>
      <c r="X452" s="324"/>
    </row>
    <row r="453" spans="2:25" ht="15" customHeight="1">
      <c r="B453" s="132"/>
      <c r="C453" s="319" t="str">
        <f>'1ここに記入'!$B$3&amp;"県教美展　特選確認票"</f>
        <v>第72回県教美展　特選確認票</v>
      </c>
      <c r="D453" s="319"/>
      <c r="E453" s="319"/>
      <c r="F453" s="319"/>
      <c r="G453" s="319"/>
      <c r="H453" s="319"/>
      <c r="I453" s="319"/>
      <c r="J453" s="319"/>
      <c r="K453" s="319"/>
      <c r="L453" s="104"/>
      <c r="M453" s="157"/>
      <c r="N453" s="104"/>
      <c r="O453" s="132"/>
      <c r="P453" s="319" t="str">
        <f>'1ここに記入'!$B$3&amp;"県教美展　特選確認票"</f>
        <v>第72回県教美展　特選確認票</v>
      </c>
      <c r="Q453" s="319"/>
      <c r="R453" s="319"/>
      <c r="S453" s="319"/>
      <c r="T453" s="319"/>
      <c r="U453" s="319"/>
      <c r="V453" s="319"/>
      <c r="W453" s="319"/>
      <c r="X453" s="319"/>
    </row>
    <row r="454" spans="2:25" ht="15" customHeight="1" thickBot="1">
      <c r="B454" s="165"/>
      <c r="C454" s="320"/>
      <c r="D454" s="320"/>
      <c r="E454" s="320"/>
      <c r="F454" s="320"/>
      <c r="G454" s="320"/>
      <c r="H454" s="320"/>
      <c r="I454" s="320"/>
      <c r="J454" s="320"/>
      <c r="K454" s="320"/>
      <c r="L454" s="104"/>
      <c r="M454" s="157"/>
      <c r="N454" s="104"/>
      <c r="O454" s="165"/>
      <c r="P454" s="320"/>
      <c r="Q454" s="320"/>
      <c r="R454" s="320"/>
      <c r="S454" s="320"/>
      <c r="T454" s="320"/>
      <c r="U454" s="320"/>
      <c r="V454" s="320"/>
      <c r="W454" s="320"/>
      <c r="X454" s="320"/>
    </row>
    <row r="455" spans="2:25" ht="15" customHeight="1" thickTop="1" thickBot="1">
      <c r="B455" s="144" t="s">
        <v>157</v>
      </c>
      <c r="C455" s="289">
        <f>VLOOKUP(B425,'1ここに記入'!$A$13:$M$246,2)</f>
        <v>0</v>
      </c>
      <c r="D455" s="289">
        <f>VLOOKUP(B425,'1ここに記入'!$A$13:$M$246,3)</f>
        <v>0</v>
      </c>
      <c r="E455" s="289">
        <f>VLOOKUP(B425,'1ここに記入'!$A$13:$M$246,4)</f>
        <v>0</v>
      </c>
      <c r="F455" s="289">
        <f>VLOOKUP(B425,'1ここに記入'!$A$13:$M$246,5)</f>
        <v>0</v>
      </c>
      <c r="G455" s="289" t="str">
        <f>VLOOKUP(B425,'1ここに記入'!$A$13:$M$246,13)</f>
        <v>00</v>
      </c>
      <c r="H455" s="290" t="e">
        <f>'1ここに記入'!$H$10</f>
        <v>#N/A</v>
      </c>
      <c r="I455" s="291"/>
      <c r="J455" s="291"/>
      <c r="K455" s="292" t="s">
        <v>158</v>
      </c>
      <c r="L455" s="104"/>
      <c r="M455" s="157"/>
      <c r="N455" s="104"/>
      <c r="O455" s="144" t="s">
        <v>157</v>
      </c>
      <c r="P455" s="289">
        <f>VLOOKUP(O425,'1ここに記入'!$A$13:$M$246,2)</f>
        <v>0</v>
      </c>
      <c r="Q455" s="289">
        <f>VLOOKUP(O425,'1ここに記入'!$A$13:$M$246,3)</f>
        <v>0</v>
      </c>
      <c r="R455" s="289">
        <f>VLOOKUP(O425,'1ここに記入'!$A$13:$M$246,4)</f>
        <v>0</v>
      </c>
      <c r="S455" s="289">
        <f>VLOOKUP(O425,'1ここに記入'!$A$13:$M$246,5)</f>
        <v>0</v>
      </c>
      <c r="T455" s="289" t="str">
        <f>VLOOKUP(O425,'1ここに記入'!$A$13:$M$246,13)</f>
        <v>00</v>
      </c>
      <c r="U455" s="290" t="e">
        <f>'1ここに記入'!$H$10</f>
        <v>#N/A</v>
      </c>
      <c r="V455" s="291"/>
      <c r="W455" s="291"/>
      <c r="X455" s="292" t="s">
        <v>158</v>
      </c>
    </row>
    <row r="456" spans="2:25" ht="15" customHeight="1" thickTop="1" thickBot="1">
      <c r="B456" s="145"/>
      <c r="C456" s="289"/>
      <c r="D456" s="289"/>
      <c r="E456" s="289"/>
      <c r="F456" s="289"/>
      <c r="G456" s="289"/>
      <c r="H456" s="290"/>
      <c r="I456" s="291"/>
      <c r="J456" s="291"/>
      <c r="K456" s="292"/>
      <c r="L456" s="104"/>
      <c r="M456" s="157"/>
      <c r="N456" s="104"/>
      <c r="O456" s="145"/>
      <c r="P456" s="289"/>
      <c r="Q456" s="289"/>
      <c r="R456" s="289"/>
      <c r="S456" s="289"/>
      <c r="T456" s="289"/>
      <c r="U456" s="290"/>
      <c r="V456" s="291"/>
      <c r="W456" s="291"/>
      <c r="X456" s="292"/>
    </row>
    <row r="457" spans="2:25" ht="15" customHeight="1" thickTop="1" thickBot="1">
      <c r="B457" s="146" t="s">
        <v>159</v>
      </c>
      <c r="C457" s="289"/>
      <c r="D457" s="289"/>
      <c r="E457" s="289"/>
      <c r="F457" s="289"/>
      <c r="G457" s="289"/>
      <c r="H457" s="290"/>
      <c r="I457" s="291"/>
      <c r="J457" s="291"/>
      <c r="K457" s="292"/>
      <c r="L457" s="104"/>
      <c r="M457" s="157"/>
      <c r="N457" s="104"/>
      <c r="O457" s="146" t="s">
        <v>159</v>
      </c>
      <c r="P457" s="289"/>
      <c r="Q457" s="289"/>
      <c r="R457" s="289"/>
      <c r="S457" s="289"/>
      <c r="T457" s="289"/>
      <c r="U457" s="290"/>
      <c r="V457" s="291"/>
      <c r="W457" s="291"/>
      <c r="X457" s="292"/>
    </row>
    <row r="458" spans="2:25" ht="15" customHeight="1" thickTop="1">
      <c r="B458" s="263" t="s">
        <v>160</v>
      </c>
      <c r="C458" s="276" t="e">
        <f>'1ここに記入'!$G$10</f>
        <v>#N/A</v>
      </c>
      <c r="D458" s="285"/>
      <c r="E458" s="279"/>
      <c r="F458" s="263" t="s">
        <v>161</v>
      </c>
      <c r="G458" s="293" t="e">
        <f>'1ここに記入'!$I$10</f>
        <v>#N/A</v>
      </c>
      <c r="H458" s="294"/>
      <c r="I458" s="294"/>
      <c r="J458" s="294"/>
      <c r="K458" s="295"/>
      <c r="L458" s="100"/>
      <c r="M458" s="159"/>
      <c r="N458" s="99"/>
      <c r="O458" s="263" t="s">
        <v>160</v>
      </c>
      <c r="P458" s="276" t="e">
        <f>'1ここに記入'!$G$10</f>
        <v>#N/A</v>
      </c>
      <c r="Q458" s="285"/>
      <c r="R458" s="279"/>
      <c r="S458" s="263" t="s">
        <v>161</v>
      </c>
      <c r="T458" s="293" t="e">
        <f>'1ここに記入'!$I$10</f>
        <v>#N/A</v>
      </c>
      <c r="U458" s="294"/>
      <c r="V458" s="294"/>
      <c r="W458" s="294"/>
      <c r="X458" s="295"/>
      <c r="Y458" s="143"/>
    </row>
    <row r="459" spans="2:25" ht="15" customHeight="1">
      <c r="B459" s="264"/>
      <c r="C459" s="277"/>
      <c r="D459" s="286"/>
      <c r="E459" s="280"/>
      <c r="F459" s="264"/>
      <c r="G459" s="296"/>
      <c r="H459" s="297"/>
      <c r="I459" s="297"/>
      <c r="J459" s="297"/>
      <c r="K459" s="298"/>
      <c r="L459" s="101"/>
      <c r="M459" s="159"/>
      <c r="N459" s="99"/>
      <c r="O459" s="264"/>
      <c r="P459" s="277"/>
      <c r="Q459" s="286"/>
      <c r="R459" s="280"/>
      <c r="S459" s="264"/>
      <c r="T459" s="296"/>
      <c r="U459" s="297"/>
      <c r="V459" s="297"/>
      <c r="W459" s="297"/>
      <c r="X459" s="298"/>
      <c r="Y459" s="143"/>
    </row>
    <row r="460" spans="2:25" ht="15" customHeight="1" thickBot="1">
      <c r="B460" s="288"/>
      <c r="C460" s="278"/>
      <c r="D460" s="287"/>
      <c r="E460" s="281"/>
      <c r="F460" s="288"/>
      <c r="G460" s="299"/>
      <c r="H460" s="300"/>
      <c r="I460" s="300"/>
      <c r="J460" s="300"/>
      <c r="K460" s="301"/>
      <c r="L460" s="101"/>
      <c r="M460" s="159"/>
      <c r="N460" s="99"/>
      <c r="O460" s="288"/>
      <c r="P460" s="278"/>
      <c r="Q460" s="287"/>
      <c r="R460" s="281"/>
      <c r="S460" s="288"/>
      <c r="T460" s="299"/>
      <c r="U460" s="300"/>
      <c r="V460" s="300"/>
      <c r="W460" s="300"/>
      <c r="X460" s="301"/>
      <c r="Y460" s="143"/>
    </row>
    <row r="461" spans="2:25" ht="15" customHeight="1">
      <c r="B461" s="263" t="s">
        <v>162</v>
      </c>
      <c r="C461" s="265">
        <f>VLOOKUP(B425,'1ここに記入'!$A$13:$M$246,10)</f>
        <v>0</v>
      </c>
      <c r="D461" s="266"/>
      <c r="E461" s="266"/>
      <c r="F461" s="266"/>
      <c r="G461" s="266"/>
      <c r="H461" s="266"/>
      <c r="I461" s="266"/>
      <c r="J461" s="266"/>
      <c r="K461" s="267"/>
      <c r="L461" s="34"/>
      <c r="M461" s="160"/>
      <c r="N461" s="36"/>
      <c r="O461" s="263" t="s">
        <v>162</v>
      </c>
      <c r="P461" s="265">
        <f>VLOOKUP(O425,'1ここに記入'!$A$13:$M$246,10)</f>
        <v>0</v>
      </c>
      <c r="Q461" s="266"/>
      <c r="R461" s="266"/>
      <c r="S461" s="266"/>
      <c r="T461" s="266"/>
      <c r="U461" s="266"/>
      <c r="V461" s="266"/>
      <c r="W461" s="266"/>
      <c r="X461" s="267"/>
      <c r="Y461" s="143"/>
    </row>
    <row r="462" spans="2:25" ht="15" customHeight="1">
      <c r="B462" s="264"/>
      <c r="C462" s="268"/>
      <c r="D462" s="269"/>
      <c r="E462" s="269"/>
      <c r="F462" s="269"/>
      <c r="G462" s="269"/>
      <c r="H462" s="269"/>
      <c r="I462" s="269"/>
      <c r="J462" s="269"/>
      <c r="K462" s="270"/>
      <c r="L462" s="130"/>
      <c r="M462" s="161"/>
      <c r="N462" s="38"/>
      <c r="O462" s="264"/>
      <c r="P462" s="268"/>
      <c r="Q462" s="269"/>
      <c r="R462" s="269"/>
      <c r="S462" s="269"/>
      <c r="T462" s="269"/>
      <c r="U462" s="269"/>
      <c r="V462" s="269"/>
      <c r="W462" s="269"/>
      <c r="X462" s="270"/>
      <c r="Y462" s="143"/>
    </row>
    <row r="463" spans="2:25" ht="15" customHeight="1">
      <c r="B463" s="264"/>
      <c r="C463" s="268"/>
      <c r="D463" s="269"/>
      <c r="E463" s="269"/>
      <c r="F463" s="269"/>
      <c r="G463" s="269"/>
      <c r="H463" s="269"/>
      <c r="I463" s="269"/>
      <c r="J463" s="269"/>
      <c r="K463" s="270"/>
      <c r="L463" s="130"/>
      <c r="M463" s="161"/>
      <c r="N463" s="38"/>
      <c r="O463" s="264"/>
      <c r="P463" s="268"/>
      <c r="Q463" s="269"/>
      <c r="R463" s="269"/>
      <c r="S463" s="269"/>
      <c r="T463" s="269"/>
      <c r="U463" s="269"/>
      <c r="V463" s="269"/>
      <c r="W463" s="269"/>
      <c r="X463" s="270"/>
      <c r="Y463" s="143"/>
    </row>
    <row r="464" spans="2:25" ht="15" customHeight="1">
      <c r="B464" s="271" t="s">
        <v>1881</v>
      </c>
      <c r="C464" s="268">
        <f>VLOOKUP(B425,'1ここに記入'!$A$13:$M$246,11)</f>
        <v>0</v>
      </c>
      <c r="D464" s="269"/>
      <c r="E464" s="269"/>
      <c r="F464" s="269"/>
      <c r="G464" s="269"/>
      <c r="H464" s="269"/>
      <c r="I464" s="269"/>
      <c r="J464" s="269"/>
      <c r="K464" s="270"/>
      <c r="L464" s="98"/>
      <c r="M464" s="159"/>
      <c r="N464" s="99"/>
      <c r="O464" s="271" t="s">
        <v>1881</v>
      </c>
      <c r="P464" s="268">
        <f>VLOOKUP(O425,'1ここに記入'!$A$13:$M$246,11)</f>
        <v>0</v>
      </c>
      <c r="Q464" s="269"/>
      <c r="R464" s="269"/>
      <c r="S464" s="269"/>
      <c r="T464" s="269"/>
      <c r="U464" s="269"/>
      <c r="V464" s="269"/>
      <c r="W464" s="269"/>
      <c r="X464" s="270"/>
      <c r="Y464" s="143"/>
    </row>
    <row r="465" spans="2:25" ht="15" customHeight="1">
      <c r="B465" s="271"/>
      <c r="C465" s="268"/>
      <c r="D465" s="269"/>
      <c r="E465" s="269"/>
      <c r="F465" s="269"/>
      <c r="G465" s="269"/>
      <c r="H465" s="269"/>
      <c r="I465" s="269"/>
      <c r="J465" s="269"/>
      <c r="K465" s="270"/>
      <c r="L465" s="98"/>
      <c r="M465" s="159"/>
      <c r="N465" s="99"/>
      <c r="O465" s="271"/>
      <c r="P465" s="268"/>
      <c r="Q465" s="269"/>
      <c r="R465" s="269"/>
      <c r="S465" s="269"/>
      <c r="T465" s="269"/>
      <c r="U465" s="269"/>
      <c r="V465" s="269"/>
      <c r="W465" s="269"/>
      <c r="X465" s="270"/>
      <c r="Y465" s="143"/>
    </row>
    <row r="466" spans="2:25" ht="15" customHeight="1" thickBot="1">
      <c r="B466" s="272"/>
      <c r="C466" s="273"/>
      <c r="D466" s="274"/>
      <c r="E466" s="274"/>
      <c r="F466" s="274"/>
      <c r="G466" s="274"/>
      <c r="H466" s="274"/>
      <c r="I466" s="274"/>
      <c r="J466" s="274"/>
      <c r="K466" s="275"/>
      <c r="L466" s="98"/>
      <c r="M466" s="159"/>
      <c r="N466" s="99"/>
      <c r="O466" s="272"/>
      <c r="P466" s="273"/>
      <c r="Q466" s="274"/>
      <c r="R466" s="274"/>
      <c r="S466" s="274"/>
      <c r="T466" s="274"/>
      <c r="U466" s="274"/>
      <c r="V466" s="274"/>
      <c r="W466" s="274"/>
      <c r="X466" s="275"/>
      <c r="Y466" s="143"/>
    </row>
    <row r="467" spans="2:25" ht="15" customHeight="1">
      <c r="B467" s="263" t="s">
        <v>163</v>
      </c>
      <c r="C467" s="276">
        <f>VLOOKUP(B425,'1ここに記入'!$A$13:$M$246,5)</f>
        <v>0</v>
      </c>
      <c r="D467" s="279" t="str">
        <f>VLOOKUP(B425,'1ここに記入'!$A$13:$M$246,6)</f>
        <v>　</v>
      </c>
      <c r="E467" s="282" t="s">
        <v>164</v>
      </c>
      <c r="F467" s="276">
        <f>VLOOKUP(B425,'1ここに記入'!$A$13:$M$246,8)</f>
        <v>0</v>
      </c>
      <c r="G467" s="285" t="e">
        <f>VLOOKUP(F462,'1ここに記入'!$A$13:$M$246,2)</f>
        <v>#N/A</v>
      </c>
      <c r="H467" s="285" t="e">
        <f>VLOOKUP(G462,'1ここに記入'!$A$13:$M$246,2)</f>
        <v>#N/A</v>
      </c>
      <c r="I467" s="285" t="e">
        <f>VLOOKUP(H462,'1ここに記入'!$A$13:$M$246,2)</f>
        <v>#N/A</v>
      </c>
      <c r="J467" s="285" t="e">
        <f>VLOOKUP(I462,'1ここに記入'!$A$13:$M$246,2)</f>
        <v>#N/A</v>
      </c>
      <c r="K467" s="279" t="e">
        <f>VLOOKUP(J462,'1ここに記入'!$A$13:$M$246,2)</f>
        <v>#N/A</v>
      </c>
      <c r="L467" s="102"/>
      <c r="M467" s="162"/>
      <c r="N467" s="103"/>
      <c r="O467" s="263" t="s">
        <v>163</v>
      </c>
      <c r="P467" s="276">
        <f>VLOOKUP(O425,'1ここに記入'!$A$13:$M$246,5)</f>
        <v>0</v>
      </c>
      <c r="Q467" s="279" t="str">
        <f>VLOOKUP(O425,'1ここに記入'!$A$13:$M$246,6)</f>
        <v>　</v>
      </c>
      <c r="R467" s="282" t="s">
        <v>164</v>
      </c>
      <c r="S467" s="276">
        <f>VLOOKUP(O425,'1ここに記入'!$A$13:$M$246,8)</f>
        <v>0</v>
      </c>
      <c r="T467" s="285" t="e">
        <f>VLOOKUP(S462,'1ここに記入'!$A$13:$M$246,2)</f>
        <v>#N/A</v>
      </c>
      <c r="U467" s="285" t="e">
        <f>VLOOKUP(T462,'1ここに記入'!$A$13:$M$246,2)</f>
        <v>#N/A</v>
      </c>
      <c r="V467" s="285" t="e">
        <f>VLOOKUP(U462,'1ここに記入'!$A$13:$M$246,2)</f>
        <v>#N/A</v>
      </c>
      <c r="W467" s="285" t="e">
        <f>VLOOKUP(V462,'1ここに記入'!$A$13:$M$246,2)</f>
        <v>#N/A</v>
      </c>
      <c r="X467" s="279" t="e">
        <f>VLOOKUP(W462,'1ここに記入'!$A$13:$M$246,2)</f>
        <v>#N/A</v>
      </c>
      <c r="Y467" s="143"/>
    </row>
    <row r="468" spans="2:25" ht="15" customHeight="1">
      <c r="B468" s="264"/>
      <c r="C468" s="277"/>
      <c r="D468" s="280"/>
      <c r="E468" s="283"/>
      <c r="F468" s="277"/>
      <c r="G468" s="286"/>
      <c r="H468" s="286"/>
      <c r="I468" s="286"/>
      <c r="J468" s="286"/>
      <c r="K468" s="280"/>
      <c r="L468" s="102"/>
      <c r="M468" s="162"/>
      <c r="N468" s="103"/>
      <c r="O468" s="264"/>
      <c r="P468" s="277"/>
      <c r="Q468" s="280"/>
      <c r="R468" s="283"/>
      <c r="S468" s="277"/>
      <c r="T468" s="286"/>
      <c r="U468" s="286"/>
      <c r="V468" s="286"/>
      <c r="W468" s="286"/>
      <c r="X468" s="280"/>
      <c r="Y468" s="143"/>
    </row>
    <row r="469" spans="2:25" ht="15" customHeight="1" thickBot="1">
      <c r="B469" s="288"/>
      <c r="C469" s="278"/>
      <c r="D469" s="281"/>
      <c r="E469" s="284"/>
      <c r="F469" s="278"/>
      <c r="G469" s="287"/>
      <c r="H469" s="287"/>
      <c r="I469" s="287"/>
      <c r="J469" s="287"/>
      <c r="K469" s="281"/>
      <c r="L469" s="102"/>
      <c r="M469" s="162"/>
      <c r="N469" s="103"/>
      <c r="O469" s="288"/>
      <c r="P469" s="278"/>
      <c r="Q469" s="281"/>
      <c r="R469" s="284"/>
      <c r="S469" s="278"/>
      <c r="T469" s="287"/>
      <c r="U469" s="287"/>
      <c r="V469" s="287"/>
      <c r="W469" s="287"/>
      <c r="X469" s="281"/>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20"/>
      <c r="E471" s="320"/>
      <c r="F471" s="320"/>
      <c r="G471" s="320"/>
      <c r="H471" s="320"/>
      <c r="I471" s="320"/>
      <c r="J471" s="320"/>
      <c r="K471" s="320"/>
      <c r="L471" s="104"/>
      <c r="M471" s="157"/>
      <c r="N471" s="104"/>
      <c r="O471" s="117" t="s">
        <v>213</v>
      </c>
      <c r="P471" s="325" t="str">
        <f>'1ここに記入'!$B$3&amp;"滋賀県教育美術展出品票"</f>
        <v>第72回滋賀県教育美術展出品票</v>
      </c>
      <c r="Q471" s="320"/>
      <c r="R471" s="320"/>
      <c r="S471" s="320"/>
      <c r="T471" s="320"/>
      <c r="U471" s="320"/>
      <c r="V471" s="320"/>
      <c r="W471" s="320"/>
      <c r="X471" s="320"/>
    </row>
    <row r="472" spans="2:25" ht="15" customHeight="1">
      <c r="B472" s="327">
        <v>81</v>
      </c>
      <c r="C472" s="325"/>
      <c r="D472" s="320"/>
      <c r="E472" s="320"/>
      <c r="F472" s="320"/>
      <c r="G472" s="320"/>
      <c r="H472" s="320"/>
      <c r="I472" s="320"/>
      <c r="J472" s="320"/>
      <c r="K472" s="320"/>
      <c r="L472" s="104"/>
      <c r="M472" s="157"/>
      <c r="N472" s="104"/>
      <c r="O472" s="327">
        <v>82</v>
      </c>
      <c r="P472" s="325"/>
      <c r="Q472" s="320"/>
      <c r="R472" s="320"/>
      <c r="S472" s="320"/>
      <c r="T472" s="320"/>
      <c r="U472" s="320"/>
      <c r="V472" s="320"/>
      <c r="W472" s="320"/>
      <c r="X472" s="320"/>
    </row>
    <row r="473" spans="2:25" ht="15" customHeight="1" thickBot="1">
      <c r="B473" s="328"/>
      <c r="C473" s="325"/>
      <c r="D473" s="320"/>
      <c r="E473" s="320"/>
      <c r="F473" s="320"/>
      <c r="G473" s="320"/>
      <c r="H473" s="326"/>
      <c r="I473" s="326"/>
      <c r="J473" s="326"/>
      <c r="K473" s="326"/>
      <c r="L473" s="104"/>
      <c r="M473" s="157"/>
      <c r="N473" s="104"/>
      <c r="O473" s="328"/>
      <c r="P473" s="325"/>
      <c r="Q473" s="320"/>
      <c r="R473" s="320"/>
      <c r="S473" s="320"/>
      <c r="T473" s="320"/>
      <c r="U473" s="326"/>
      <c r="V473" s="326"/>
      <c r="W473" s="326"/>
      <c r="X473" s="326"/>
    </row>
    <row r="474" spans="2:25" ht="15" customHeight="1" thickTop="1" thickBot="1">
      <c r="B474" s="144" t="s">
        <v>157</v>
      </c>
      <c r="C474" s="289">
        <f>VLOOKUP(B472,'1ここに記入'!$A$13:$M$246,2)</f>
        <v>0</v>
      </c>
      <c r="D474" s="289">
        <f>VLOOKUP(B472,'1ここに記入'!$A$13:$M$246,3)</f>
        <v>0</v>
      </c>
      <c r="E474" s="289">
        <f>VLOOKUP(B472,'1ここに記入'!$A$13:$M$246,4)</f>
        <v>0</v>
      </c>
      <c r="F474" s="289">
        <f>VLOOKUP(B472,'1ここに記入'!$A$13:$M$246,5)</f>
        <v>0</v>
      </c>
      <c r="G474" s="289" t="str">
        <f>VLOOKUP(B472,'1ここに記入'!$A$13:$M$246,13)</f>
        <v>00</v>
      </c>
      <c r="H474" s="290" t="e">
        <f>'1ここに記入'!$H$10</f>
        <v>#N/A</v>
      </c>
      <c r="I474" s="291"/>
      <c r="J474" s="291"/>
      <c r="K474" s="292" t="s">
        <v>158</v>
      </c>
      <c r="L474" s="118"/>
      <c r="M474" s="158"/>
      <c r="N474" s="32"/>
      <c r="O474" s="144" t="s">
        <v>157</v>
      </c>
      <c r="P474" s="289">
        <f>VLOOKUP(O472,'1ここに記入'!$A$13:$M$246,2)</f>
        <v>0</v>
      </c>
      <c r="Q474" s="289">
        <f>VLOOKUP(O472,'1ここに記入'!$A$13:$M$246,3)</f>
        <v>0</v>
      </c>
      <c r="R474" s="289">
        <f>VLOOKUP(O472,'1ここに記入'!$A$13:$M$246,4)</f>
        <v>0</v>
      </c>
      <c r="S474" s="289">
        <f>VLOOKUP(O472,'1ここに記入'!$A$13:$M$246,5)</f>
        <v>0</v>
      </c>
      <c r="T474" s="289" t="str">
        <f>VLOOKUP(O472,'1ここに記入'!$A$13:$M$246,13)</f>
        <v>00</v>
      </c>
      <c r="U474" s="290" t="e">
        <f>'1ここに記入'!$H$10</f>
        <v>#N/A</v>
      </c>
      <c r="V474" s="291"/>
      <c r="W474" s="291"/>
      <c r="X474" s="292" t="s">
        <v>158</v>
      </c>
    </row>
    <row r="475" spans="2:25" ht="15" customHeight="1" thickTop="1" thickBot="1">
      <c r="B475" s="145"/>
      <c r="C475" s="289"/>
      <c r="D475" s="289"/>
      <c r="E475" s="289"/>
      <c r="F475" s="289"/>
      <c r="G475" s="289"/>
      <c r="H475" s="290"/>
      <c r="I475" s="291"/>
      <c r="J475" s="291"/>
      <c r="K475" s="292"/>
      <c r="L475" s="118"/>
      <c r="M475" s="158"/>
      <c r="N475" s="32"/>
      <c r="O475" s="145"/>
      <c r="P475" s="289"/>
      <c r="Q475" s="289"/>
      <c r="R475" s="289"/>
      <c r="S475" s="289"/>
      <c r="T475" s="289"/>
      <c r="U475" s="290"/>
      <c r="V475" s="291"/>
      <c r="W475" s="291"/>
      <c r="X475" s="292"/>
    </row>
    <row r="476" spans="2:25" ht="15" customHeight="1" thickTop="1" thickBot="1">
      <c r="B476" s="146" t="s">
        <v>159</v>
      </c>
      <c r="C476" s="289"/>
      <c r="D476" s="289"/>
      <c r="E476" s="289"/>
      <c r="F476" s="289"/>
      <c r="G476" s="289"/>
      <c r="H476" s="290"/>
      <c r="I476" s="291"/>
      <c r="J476" s="291"/>
      <c r="K476" s="292"/>
      <c r="L476" s="118"/>
      <c r="M476" s="158"/>
      <c r="N476" s="32"/>
      <c r="O476" s="146" t="s">
        <v>159</v>
      </c>
      <c r="P476" s="289"/>
      <c r="Q476" s="289"/>
      <c r="R476" s="289"/>
      <c r="S476" s="289"/>
      <c r="T476" s="289"/>
      <c r="U476" s="290"/>
      <c r="V476" s="291"/>
      <c r="W476" s="291"/>
      <c r="X476" s="292"/>
    </row>
    <row r="477" spans="2:25" ht="15" customHeight="1" thickTop="1">
      <c r="B477" s="264" t="s">
        <v>160</v>
      </c>
      <c r="C477" s="277" t="e">
        <f>'1ここに記入'!$G$10</f>
        <v>#N/A</v>
      </c>
      <c r="D477" s="286"/>
      <c r="E477" s="280"/>
      <c r="F477" s="264" t="s">
        <v>161</v>
      </c>
      <c r="G477" s="296" t="e">
        <f>'1ここに記入'!$I$10</f>
        <v>#N/A</v>
      </c>
      <c r="H477" s="297"/>
      <c r="I477" s="297"/>
      <c r="J477" s="297"/>
      <c r="K477" s="298"/>
      <c r="L477" s="100"/>
      <c r="M477" s="159"/>
      <c r="N477" s="99"/>
      <c r="O477" s="264" t="s">
        <v>160</v>
      </c>
      <c r="P477" s="277" t="e">
        <f>'1ここに記入'!$G$10</f>
        <v>#N/A</v>
      </c>
      <c r="Q477" s="286"/>
      <c r="R477" s="280"/>
      <c r="S477" s="264" t="s">
        <v>161</v>
      </c>
      <c r="T477" s="296" t="e">
        <f>'1ここに記入'!$I$10</f>
        <v>#N/A</v>
      </c>
      <c r="U477" s="297"/>
      <c r="V477" s="297"/>
      <c r="W477" s="297"/>
      <c r="X477" s="298"/>
    </row>
    <row r="478" spans="2:25" ht="15" customHeight="1">
      <c r="B478" s="264"/>
      <c r="C478" s="277"/>
      <c r="D478" s="286"/>
      <c r="E478" s="280"/>
      <c r="F478" s="264"/>
      <c r="G478" s="296"/>
      <c r="H478" s="297"/>
      <c r="I478" s="297"/>
      <c r="J478" s="297"/>
      <c r="K478" s="298"/>
      <c r="L478" s="101"/>
      <c r="M478" s="159"/>
      <c r="N478" s="99"/>
      <c r="O478" s="264"/>
      <c r="P478" s="277"/>
      <c r="Q478" s="286"/>
      <c r="R478" s="280"/>
      <c r="S478" s="264"/>
      <c r="T478" s="296"/>
      <c r="U478" s="297"/>
      <c r="V478" s="297"/>
      <c r="W478" s="297"/>
      <c r="X478" s="298"/>
    </row>
    <row r="479" spans="2:25" ht="15" customHeight="1">
      <c r="B479" s="264"/>
      <c r="C479" s="277"/>
      <c r="D479" s="286"/>
      <c r="E479" s="280"/>
      <c r="F479" s="264"/>
      <c r="G479" s="296"/>
      <c r="H479" s="297"/>
      <c r="I479" s="297"/>
      <c r="J479" s="297"/>
      <c r="K479" s="298"/>
      <c r="L479" s="101"/>
      <c r="M479" s="159"/>
      <c r="N479" s="99"/>
      <c r="O479" s="264"/>
      <c r="P479" s="277"/>
      <c r="Q479" s="286"/>
      <c r="R479" s="280"/>
      <c r="S479" s="264"/>
      <c r="T479" s="296"/>
      <c r="U479" s="297"/>
      <c r="V479" s="297"/>
      <c r="W479" s="297"/>
      <c r="X479" s="298"/>
    </row>
    <row r="480" spans="2:25" ht="15" customHeight="1" thickBot="1">
      <c r="B480" s="288"/>
      <c r="C480" s="278"/>
      <c r="D480" s="287"/>
      <c r="E480" s="281"/>
      <c r="F480" s="288"/>
      <c r="G480" s="299"/>
      <c r="H480" s="300"/>
      <c r="I480" s="300"/>
      <c r="J480" s="300"/>
      <c r="K480" s="301"/>
      <c r="L480" s="101"/>
      <c r="M480" s="159"/>
      <c r="N480" s="99"/>
      <c r="O480" s="288"/>
      <c r="P480" s="278"/>
      <c r="Q480" s="287"/>
      <c r="R480" s="281"/>
      <c r="S480" s="288"/>
      <c r="T480" s="299"/>
      <c r="U480" s="300"/>
      <c r="V480" s="300"/>
      <c r="W480" s="300"/>
      <c r="X480" s="301"/>
    </row>
    <row r="481" spans="2:24" ht="15" customHeight="1">
      <c r="B481" s="263" t="s">
        <v>162</v>
      </c>
      <c r="C481" s="265">
        <f>VLOOKUP(B472,'1ここに記入'!$A$13:$M$246,10)</f>
        <v>0</v>
      </c>
      <c r="D481" s="266"/>
      <c r="E481" s="266"/>
      <c r="F481" s="266"/>
      <c r="G481" s="266"/>
      <c r="H481" s="266"/>
      <c r="I481" s="267"/>
      <c r="J481" s="263" t="s">
        <v>203</v>
      </c>
      <c r="K481" s="321">
        <f>VLOOKUP(B472,'1ここに記入'!$A$13:$M$246,12)</f>
        <v>0</v>
      </c>
      <c r="L481" s="34"/>
      <c r="M481" s="160"/>
      <c r="N481" s="36"/>
      <c r="O481" s="263" t="s">
        <v>162</v>
      </c>
      <c r="P481" s="265">
        <f>VLOOKUP(O472,'1ここに記入'!$A$13:$M$246,10)</f>
        <v>0</v>
      </c>
      <c r="Q481" s="266"/>
      <c r="R481" s="266"/>
      <c r="S481" s="266"/>
      <c r="T481" s="266"/>
      <c r="U481" s="266"/>
      <c r="V481" s="267"/>
      <c r="W481" s="263" t="s">
        <v>203</v>
      </c>
      <c r="X481" s="321">
        <f>VLOOKUP(O472,'1ここに記入'!$A$13:$M$246,12)</f>
        <v>0</v>
      </c>
    </row>
    <row r="482" spans="2:24" ht="15" customHeight="1">
      <c r="B482" s="264"/>
      <c r="C482" s="268"/>
      <c r="D482" s="269"/>
      <c r="E482" s="269"/>
      <c r="F482" s="269"/>
      <c r="G482" s="269"/>
      <c r="H482" s="269"/>
      <c r="I482" s="270"/>
      <c r="J482" s="264"/>
      <c r="K482" s="322"/>
      <c r="L482" s="34"/>
      <c r="M482" s="160"/>
      <c r="N482" s="36"/>
      <c r="O482" s="264"/>
      <c r="P482" s="268"/>
      <c r="Q482" s="269"/>
      <c r="R482" s="269"/>
      <c r="S482" s="269"/>
      <c r="T482" s="269"/>
      <c r="U482" s="269"/>
      <c r="V482" s="270"/>
      <c r="W482" s="264"/>
      <c r="X482" s="322"/>
    </row>
    <row r="483" spans="2:24" ht="15" customHeight="1">
      <c r="B483" s="264"/>
      <c r="C483" s="268"/>
      <c r="D483" s="269"/>
      <c r="E483" s="269"/>
      <c r="F483" s="269"/>
      <c r="G483" s="269"/>
      <c r="H483" s="269"/>
      <c r="I483" s="270"/>
      <c r="J483" s="264"/>
      <c r="K483" s="322"/>
      <c r="L483" s="130"/>
      <c r="M483" s="161"/>
      <c r="N483" s="38"/>
      <c r="O483" s="264"/>
      <c r="P483" s="268"/>
      <c r="Q483" s="269"/>
      <c r="R483" s="269"/>
      <c r="S483" s="269"/>
      <c r="T483" s="269"/>
      <c r="U483" s="269"/>
      <c r="V483" s="270"/>
      <c r="W483" s="264"/>
      <c r="X483" s="322"/>
    </row>
    <row r="484" spans="2:24" ht="15" customHeight="1">
      <c r="B484" s="264"/>
      <c r="C484" s="268"/>
      <c r="D484" s="269"/>
      <c r="E484" s="269"/>
      <c r="F484" s="269"/>
      <c r="G484" s="269"/>
      <c r="H484" s="269"/>
      <c r="I484" s="270"/>
      <c r="J484" s="264"/>
      <c r="K484" s="322"/>
      <c r="L484" s="130"/>
      <c r="M484" s="161"/>
      <c r="N484" s="38"/>
      <c r="O484" s="264"/>
      <c r="P484" s="268"/>
      <c r="Q484" s="269"/>
      <c r="R484" s="269"/>
      <c r="S484" s="269"/>
      <c r="T484" s="269"/>
      <c r="U484" s="269"/>
      <c r="V484" s="270"/>
      <c r="W484" s="264"/>
      <c r="X484" s="322"/>
    </row>
    <row r="485" spans="2:24" ht="15" customHeight="1">
      <c r="B485" s="271" t="s">
        <v>1881</v>
      </c>
      <c r="C485" s="268">
        <f>VLOOKUP(B472,'1ここに記入'!$A$13:$M$246,11)</f>
        <v>0</v>
      </c>
      <c r="D485" s="269"/>
      <c r="E485" s="269"/>
      <c r="F485" s="269"/>
      <c r="G485" s="269"/>
      <c r="H485" s="269"/>
      <c r="I485" s="270"/>
      <c r="J485" s="264"/>
      <c r="K485" s="322"/>
      <c r="L485" s="130"/>
      <c r="M485" s="161"/>
      <c r="N485" s="38"/>
      <c r="O485" s="271" t="s">
        <v>1881</v>
      </c>
      <c r="P485" s="268">
        <f>VLOOKUP(O472,'1ここに記入'!$A$13:$M$246,11)</f>
        <v>0</v>
      </c>
      <c r="Q485" s="269"/>
      <c r="R485" s="269"/>
      <c r="S485" s="269"/>
      <c r="T485" s="269"/>
      <c r="U485" s="269"/>
      <c r="V485" s="270"/>
      <c r="W485" s="264"/>
      <c r="X485" s="322"/>
    </row>
    <row r="486" spans="2:24" ht="15" customHeight="1">
      <c r="B486" s="271"/>
      <c r="C486" s="268"/>
      <c r="D486" s="269"/>
      <c r="E486" s="269"/>
      <c r="F486" s="269"/>
      <c r="G486" s="269"/>
      <c r="H486" s="269"/>
      <c r="I486" s="270"/>
      <c r="J486" s="264"/>
      <c r="K486" s="322"/>
      <c r="L486" s="130"/>
      <c r="M486" s="161"/>
      <c r="N486" s="38"/>
      <c r="O486" s="271"/>
      <c r="P486" s="268"/>
      <c r="Q486" s="269"/>
      <c r="R486" s="269"/>
      <c r="S486" s="269"/>
      <c r="T486" s="269"/>
      <c r="U486" s="269"/>
      <c r="V486" s="270"/>
      <c r="W486" s="264"/>
      <c r="X486" s="322"/>
    </row>
    <row r="487" spans="2:24" ht="15" customHeight="1">
      <c r="B487" s="271"/>
      <c r="C487" s="268"/>
      <c r="D487" s="269"/>
      <c r="E487" s="269"/>
      <c r="F487" s="269"/>
      <c r="G487" s="269"/>
      <c r="H487" s="269"/>
      <c r="I487" s="270"/>
      <c r="J487" s="264"/>
      <c r="K487" s="322"/>
      <c r="L487" s="130"/>
      <c r="M487" s="161"/>
      <c r="N487" s="38"/>
      <c r="O487" s="271"/>
      <c r="P487" s="268"/>
      <c r="Q487" s="269"/>
      <c r="R487" s="269"/>
      <c r="S487" s="269"/>
      <c r="T487" s="269"/>
      <c r="U487" s="269"/>
      <c r="V487" s="270"/>
      <c r="W487" s="264"/>
      <c r="X487" s="322"/>
    </row>
    <row r="488" spans="2:24" ht="15" customHeight="1" thickBot="1">
      <c r="B488" s="272"/>
      <c r="C488" s="273"/>
      <c r="D488" s="274"/>
      <c r="E488" s="274"/>
      <c r="F488" s="274"/>
      <c r="G488" s="274"/>
      <c r="H488" s="274"/>
      <c r="I488" s="275"/>
      <c r="J488" s="288"/>
      <c r="K488" s="323"/>
      <c r="L488" s="130"/>
      <c r="M488" s="161"/>
      <c r="N488" s="38"/>
      <c r="O488" s="272"/>
      <c r="P488" s="273"/>
      <c r="Q488" s="274"/>
      <c r="R488" s="274"/>
      <c r="S488" s="274"/>
      <c r="T488" s="274"/>
      <c r="U488" s="274"/>
      <c r="V488" s="275"/>
      <c r="W488" s="288"/>
      <c r="X488" s="323"/>
    </row>
    <row r="489" spans="2:24" ht="15" customHeight="1">
      <c r="B489" s="263" t="s">
        <v>163</v>
      </c>
      <c r="C489" s="276">
        <f>VLOOKUP(B472,'1ここに記入'!$A$13:$M$246,5)</f>
        <v>0</v>
      </c>
      <c r="D489" s="279" t="str">
        <f>VLOOKUP(B472,'1ここに記入'!$A$13:$M$246,6)</f>
        <v>　</v>
      </c>
      <c r="E489" s="282" t="s">
        <v>164</v>
      </c>
      <c r="F489" s="276">
        <f>VLOOKUP(B472,'1ここに記入'!$A$13:$M$246,8)</f>
        <v>0</v>
      </c>
      <c r="G489" s="285" t="e">
        <f>VLOOKUP(F483,'1ここに記入'!$A$13:$M$246,2)</f>
        <v>#N/A</v>
      </c>
      <c r="H489" s="285" t="e">
        <f>VLOOKUP(G483,'1ここに記入'!$A$13:$M$246,2)</f>
        <v>#N/A</v>
      </c>
      <c r="I489" s="285" t="e">
        <f>VLOOKUP(H483,'1ここに記入'!$A$13:$M$246,2)</f>
        <v>#N/A</v>
      </c>
      <c r="J489" s="285" t="e">
        <f>VLOOKUP(I483,'1ここに記入'!$A$13:$M$246,2)</f>
        <v>#N/A</v>
      </c>
      <c r="K489" s="279" t="e">
        <f>VLOOKUP(J483,'1ここに記入'!$A$13:$M$246,2)</f>
        <v>#N/A</v>
      </c>
      <c r="L489" s="98"/>
      <c r="M489" s="159"/>
      <c r="N489" s="99"/>
      <c r="O489" s="263" t="s">
        <v>163</v>
      </c>
      <c r="P489" s="276">
        <f>VLOOKUP(O472,'1ここに記入'!$A$13:$M$246,5)</f>
        <v>0</v>
      </c>
      <c r="Q489" s="279" t="str">
        <f>VLOOKUP(O472,'1ここに記入'!$A$13:$M$246,6)</f>
        <v>　</v>
      </c>
      <c r="R489" s="282" t="s">
        <v>164</v>
      </c>
      <c r="S489" s="276">
        <f>VLOOKUP(O472,'1ここに記入'!$A$13:$M$246,8)</f>
        <v>0</v>
      </c>
      <c r="T489" s="285" t="e">
        <f>VLOOKUP(S483,'1ここに記入'!$A$13:$M$246,2)</f>
        <v>#N/A</v>
      </c>
      <c r="U489" s="285" t="e">
        <f>VLOOKUP(T483,'1ここに記入'!$A$13:$M$246,2)</f>
        <v>#N/A</v>
      </c>
      <c r="V489" s="285" t="e">
        <f>VLOOKUP(U483,'1ここに記入'!$A$13:$M$246,2)</f>
        <v>#N/A</v>
      </c>
      <c r="W489" s="285" t="e">
        <f>VLOOKUP(V483,'1ここに記入'!$A$13:$M$246,2)</f>
        <v>#N/A</v>
      </c>
      <c r="X489" s="279" t="e">
        <f>VLOOKUP(W483,'1ここに記入'!$A$13:$M$246,2)</f>
        <v>#N/A</v>
      </c>
    </row>
    <row r="490" spans="2:24" ht="15" customHeight="1">
      <c r="B490" s="264"/>
      <c r="C490" s="277"/>
      <c r="D490" s="280"/>
      <c r="E490" s="283"/>
      <c r="F490" s="277"/>
      <c r="G490" s="286"/>
      <c r="H490" s="286"/>
      <c r="I490" s="286"/>
      <c r="J490" s="286"/>
      <c r="K490" s="280"/>
      <c r="L490" s="98"/>
      <c r="M490" s="159"/>
      <c r="N490" s="99"/>
      <c r="O490" s="264"/>
      <c r="P490" s="277"/>
      <c r="Q490" s="280"/>
      <c r="R490" s="283"/>
      <c r="S490" s="277"/>
      <c r="T490" s="286"/>
      <c r="U490" s="286"/>
      <c r="V490" s="286"/>
      <c r="W490" s="286"/>
      <c r="X490" s="280"/>
    </row>
    <row r="491" spans="2:24" ht="15" customHeight="1">
      <c r="B491" s="264"/>
      <c r="C491" s="277"/>
      <c r="D491" s="280"/>
      <c r="E491" s="283"/>
      <c r="F491" s="277"/>
      <c r="G491" s="286"/>
      <c r="H491" s="286"/>
      <c r="I491" s="286"/>
      <c r="J491" s="286"/>
      <c r="K491" s="280"/>
      <c r="L491" s="98"/>
      <c r="M491" s="159"/>
      <c r="N491" s="99"/>
      <c r="O491" s="264"/>
      <c r="P491" s="277"/>
      <c r="Q491" s="280"/>
      <c r="R491" s="283"/>
      <c r="S491" s="277"/>
      <c r="T491" s="286"/>
      <c r="U491" s="286"/>
      <c r="V491" s="286"/>
      <c r="W491" s="286"/>
      <c r="X491" s="280"/>
    </row>
    <row r="492" spans="2:24" ht="15" customHeight="1" thickBot="1">
      <c r="B492" s="288"/>
      <c r="C492" s="278"/>
      <c r="D492" s="281"/>
      <c r="E492" s="284"/>
      <c r="F492" s="278"/>
      <c r="G492" s="287"/>
      <c r="H492" s="286"/>
      <c r="I492" s="286"/>
      <c r="J492" s="286"/>
      <c r="K492" s="280"/>
      <c r="L492" s="98"/>
      <c r="M492" s="159"/>
      <c r="N492" s="99"/>
      <c r="O492" s="288"/>
      <c r="P492" s="278"/>
      <c r="Q492" s="281"/>
      <c r="R492" s="284"/>
      <c r="S492" s="278"/>
      <c r="T492" s="287"/>
      <c r="U492" s="286"/>
      <c r="V492" s="286"/>
      <c r="W492" s="286"/>
      <c r="X492" s="280"/>
    </row>
    <row r="493" spans="2:24" ht="15" customHeight="1" thickTop="1">
      <c r="B493" s="263" t="s">
        <v>165</v>
      </c>
      <c r="C493" s="293">
        <f>VLOOKUP(B472,'1ここに記入'!$A$13:$M$246,9)</f>
        <v>0</v>
      </c>
      <c r="D493" s="294" t="e">
        <f>VLOOKUP(C491,'1ここに記入'!$A$13:$M$246,2)</f>
        <v>#N/A</v>
      </c>
      <c r="E493" s="294" t="e">
        <f>VLOOKUP(D491,'1ここに記入'!$A$13:$M$246,2)</f>
        <v>#N/A</v>
      </c>
      <c r="F493" s="294" t="e">
        <f>VLOOKUP(E491,'1ここに記入'!$A$13:$M$246,2)</f>
        <v>#N/A</v>
      </c>
      <c r="G493" s="302" t="e">
        <f>VLOOKUP(F491,'1ここに記入'!$A$13:$M$246,2)</f>
        <v>#N/A</v>
      </c>
      <c r="H493" s="305" t="s">
        <v>167</v>
      </c>
      <c r="I493" s="308">
        <f>'1ここに記入'!$G$9</f>
        <v>0</v>
      </c>
      <c r="J493" s="309"/>
      <c r="K493" s="310"/>
      <c r="L493" s="102"/>
      <c r="M493" s="162"/>
      <c r="N493" s="103"/>
      <c r="O493" s="263" t="s">
        <v>165</v>
      </c>
      <c r="P493" s="293">
        <f>VLOOKUP(O472,'1ここに記入'!$A$13:$M$246,9)</f>
        <v>0</v>
      </c>
      <c r="Q493" s="294" t="e">
        <f>VLOOKUP(P491,'1ここに記入'!$A$13:$M$246,2)</f>
        <v>#N/A</v>
      </c>
      <c r="R493" s="294" t="e">
        <f>VLOOKUP(Q491,'1ここに記入'!$A$13:$M$246,2)</f>
        <v>#N/A</v>
      </c>
      <c r="S493" s="294" t="e">
        <f>VLOOKUP(R491,'1ここに記入'!$A$13:$M$246,2)</f>
        <v>#N/A</v>
      </c>
      <c r="T493" s="302" t="e">
        <f>VLOOKUP(S491,'1ここに記入'!$A$13:$M$246,2)</f>
        <v>#N/A</v>
      </c>
      <c r="U493" s="305" t="s">
        <v>167</v>
      </c>
      <c r="V493" s="308">
        <f>'1ここに記入'!$G$9</f>
        <v>0</v>
      </c>
      <c r="W493" s="309"/>
      <c r="X493" s="310"/>
    </row>
    <row r="494" spans="2:24" ht="15" customHeight="1">
      <c r="B494" s="264"/>
      <c r="C494" s="296"/>
      <c r="D494" s="297"/>
      <c r="E494" s="297"/>
      <c r="F494" s="297"/>
      <c r="G494" s="303"/>
      <c r="H494" s="306"/>
      <c r="I494" s="311"/>
      <c r="J494" s="312"/>
      <c r="K494" s="313"/>
      <c r="L494" s="102"/>
      <c r="M494" s="162"/>
      <c r="N494" s="103"/>
      <c r="O494" s="264"/>
      <c r="P494" s="296"/>
      <c r="Q494" s="297"/>
      <c r="R494" s="297"/>
      <c r="S494" s="297"/>
      <c r="T494" s="303"/>
      <c r="U494" s="306"/>
      <c r="V494" s="311"/>
      <c r="W494" s="312"/>
      <c r="X494" s="313"/>
    </row>
    <row r="495" spans="2:24" ht="15" customHeight="1" thickBot="1">
      <c r="B495" s="288"/>
      <c r="C495" s="299"/>
      <c r="D495" s="300"/>
      <c r="E495" s="300"/>
      <c r="F495" s="300"/>
      <c r="G495" s="304"/>
      <c r="H495" s="306"/>
      <c r="I495" s="311"/>
      <c r="J495" s="312"/>
      <c r="K495" s="313"/>
      <c r="L495" s="102"/>
      <c r="M495" s="162"/>
      <c r="N495" s="103"/>
      <c r="O495" s="288"/>
      <c r="P495" s="299"/>
      <c r="Q495" s="300"/>
      <c r="R495" s="300"/>
      <c r="S495" s="300"/>
      <c r="T495" s="304"/>
      <c r="U495" s="306"/>
      <c r="V495" s="311"/>
      <c r="W495" s="312"/>
      <c r="X495" s="313"/>
    </row>
    <row r="496" spans="2:24" ht="15" customHeight="1" thickBot="1">
      <c r="B496" s="317" t="s">
        <v>166</v>
      </c>
      <c r="C496" s="317"/>
      <c r="D496" s="317"/>
      <c r="E496" s="317"/>
      <c r="F496" s="317"/>
      <c r="G496" s="318"/>
      <c r="H496" s="307"/>
      <c r="I496" s="314"/>
      <c r="J496" s="315"/>
      <c r="K496" s="316"/>
      <c r="L496" s="102"/>
      <c r="M496" s="163"/>
      <c r="N496" s="41"/>
      <c r="O496" s="317" t="s">
        <v>166</v>
      </c>
      <c r="P496" s="317"/>
      <c r="Q496" s="317"/>
      <c r="R496" s="317"/>
      <c r="S496" s="317"/>
      <c r="T496" s="318"/>
      <c r="U496" s="307"/>
      <c r="V496" s="314"/>
      <c r="W496" s="315"/>
      <c r="X496" s="316"/>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324" t="s">
        <v>1982</v>
      </c>
      <c r="C499" s="324"/>
      <c r="D499" s="324"/>
      <c r="E499" s="324"/>
      <c r="F499" s="324"/>
      <c r="G499" s="324"/>
      <c r="H499" s="324"/>
      <c r="I499" s="324"/>
      <c r="J499" s="324"/>
      <c r="K499" s="324"/>
      <c r="L499" s="156"/>
      <c r="M499" s="164"/>
      <c r="N499" s="156"/>
      <c r="O499" s="324" t="s">
        <v>1982</v>
      </c>
      <c r="P499" s="324"/>
      <c r="Q499" s="324"/>
      <c r="R499" s="324"/>
      <c r="S499" s="324"/>
      <c r="T499" s="324"/>
      <c r="U499" s="324"/>
      <c r="V499" s="324"/>
      <c r="W499" s="324"/>
      <c r="X499" s="324"/>
    </row>
    <row r="500" spans="2:25" ht="15" customHeight="1">
      <c r="B500" s="132"/>
      <c r="C500" s="319" t="str">
        <f>'1ここに記入'!$B$3&amp;"県教美展　特選確認票"</f>
        <v>第72回県教美展　特選確認票</v>
      </c>
      <c r="D500" s="319"/>
      <c r="E500" s="319"/>
      <c r="F500" s="319"/>
      <c r="G500" s="319"/>
      <c r="H500" s="319"/>
      <c r="I500" s="319"/>
      <c r="J500" s="319"/>
      <c r="K500" s="319"/>
      <c r="L500" s="104"/>
      <c r="M500" s="157"/>
      <c r="N500" s="104"/>
      <c r="O500" s="132"/>
      <c r="P500" s="319" t="str">
        <f>'1ここに記入'!$B$3&amp;"県教美展　特選確認票"</f>
        <v>第72回県教美展　特選確認票</v>
      </c>
      <c r="Q500" s="319"/>
      <c r="R500" s="319"/>
      <c r="S500" s="319"/>
      <c r="T500" s="319"/>
      <c r="U500" s="319"/>
      <c r="V500" s="319"/>
      <c r="W500" s="319"/>
      <c r="X500" s="319"/>
    </row>
    <row r="501" spans="2:25" ht="15" customHeight="1" thickBot="1">
      <c r="B501" s="165"/>
      <c r="C501" s="320"/>
      <c r="D501" s="320"/>
      <c r="E501" s="320"/>
      <c r="F501" s="320"/>
      <c r="G501" s="320"/>
      <c r="H501" s="320"/>
      <c r="I501" s="320"/>
      <c r="J501" s="320"/>
      <c r="K501" s="320"/>
      <c r="L501" s="104"/>
      <c r="M501" s="157"/>
      <c r="N501" s="104"/>
      <c r="O501" s="165"/>
      <c r="P501" s="320"/>
      <c r="Q501" s="320"/>
      <c r="R501" s="320"/>
      <c r="S501" s="320"/>
      <c r="T501" s="320"/>
      <c r="U501" s="320"/>
      <c r="V501" s="320"/>
      <c r="W501" s="320"/>
      <c r="X501" s="320"/>
    </row>
    <row r="502" spans="2:25" ht="15" customHeight="1" thickTop="1" thickBot="1">
      <c r="B502" s="144" t="s">
        <v>157</v>
      </c>
      <c r="C502" s="289">
        <f>VLOOKUP(B472,'1ここに記入'!$A$13:$M$246,2)</f>
        <v>0</v>
      </c>
      <c r="D502" s="289">
        <f>VLOOKUP(B472,'1ここに記入'!$A$13:$M$246,3)</f>
        <v>0</v>
      </c>
      <c r="E502" s="289">
        <f>VLOOKUP(B472,'1ここに記入'!$A$13:$M$246,4)</f>
        <v>0</v>
      </c>
      <c r="F502" s="289">
        <f>VLOOKUP(B472,'1ここに記入'!$A$13:$M$246,5)</f>
        <v>0</v>
      </c>
      <c r="G502" s="289" t="str">
        <f>VLOOKUP(B472,'1ここに記入'!$A$13:$M$246,13)</f>
        <v>00</v>
      </c>
      <c r="H502" s="290" t="e">
        <f>'1ここに記入'!$H$10</f>
        <v>#N/A</v>
      </c>
      <c r="I502" s="291"/>
      <c r="J502" s="291"/>
      <c r="K502" s="292" t="s">
        <v>158</v>
      </c>
      <c r="L502" s="104"/>
      <c r="M502" s="157"/>
      <c r="N502" s="104"/>
      <c r="O502" s="144" t="s">
        <v>157</v>
      </c>
      <c r="P502" s="289">
        <f>VLOOKUP(O472,'1ここに記入'!$A$13:$M$246,2)</f>
        <v>0</v>
      </c>
      <c r="Q502" s="289">
        <f>VLOOKUP(O472,'1ここに記入'!$A$13:$M$246,3)</f>
        <v>0</v>
      </c>
      <c r="R502" s="289">
        <f>VLOOKUP(O472,'1ここに記入'!$A$13:$M$246,4)</f>
        <v>0</v>
      </c>
      <c r="S502" s="289">
        <f>VLOOKUP(O472,'1ここに記入'!$A$13:$M$246,5)</f>
        <v>0</v>
      </c>
      <c r="T502" s="289" t="str">
        <f>VLOOKUP(O472,'1ここに記入'!$A$13:$M$246,13)</f>
        <v>00</v>
      </c>
      <c r="U502" s="290" t="e">
        <f>'1ここに記入'!$H$10</f>
        <v>#N/A</v>
      </c>
      <c r="V502" s="291"/>
      <c r="W502" s="291"/>
      <c r="X502" s="292" t="s">
        <v>158</v>
      </c>
    </row>
    <row r="503" spans="2:25" ht="15" customHeight="1" thickTop="1" thickBot="1">
      <c r="B503" s="145"/>
      <c r="C503" s="289"/>
      <c r="D503" s="289"/>
      <c r="E503" s="289"/>
      <c r="F503" s="289"/>
      <c r="G503" s="289"/>
      <c r="H503" s="290"/>
      <c r="I503" s="291"/>
      <c r="J503" s="291"/>
      <c r="K503" s="292"/>
      <c r="L503" s="104"/>
      <c r="M503" s="157"/>
      <c r="N503" s="104"/>
      <c r="O503" s="145"/>
      <c r="P503" s="289"/>
      <c r="Q503" s="289"/>
      <c r="R503" s="289"/>
      <c r="S503" s="289"/>
      <c r="T503" s="289"/>
      <c r="U503" s="290"/>
      <c r="V503" s="291"/>
      <c r="W503" s="291"/>
      <c r="X503" s="292"/>
    </row>
    <row r="504" spans="2:25" ht="15" customHeight="1" thickTop="1" thickBot="1">
      <c r="B504" s="146" t="s">
        <v>159</v>
      </c>
      <c r="C504" s="289"/>
      <c r="D504" s="289"/>
      <c r="E504" s="289"/>
      <c r="F504" s="289"/>
      <c r="G504" s="289"/>
      <c r="H504" s="290"/>
      <c r="I504" s="291"/>
      <c r="J504" s="291"/>
      <c r="K504" s="292"/>
      <c r="L504" s="104"/>
      <c r="M504" s="157"/>
      <c r="N504" s="104"/>
      <c r="O504" s="146" t="s">
        <v>159</v>
      </c>
      <c r="P504" s="289"/>
      <c r="Q504" s="289"/>
      <c r="R504" s="289"/>
      <c r="S504" s="289"/>
      <c r="T504" s="289"/>
      <c r="U504" s="290"/>
      <c r="V504" s="291"/>
      <c r="W504" s="291"/>
      <c r="X504" s="292"/>
    </row>
    <row r="505" spans="2:25" ht="15" customHeight="1" thickTop="1">
      <c r="B505" s="263" t="s">
        <v>160</v>
      </c>
      <c r="C505" s="276" t="e">
        <f>'1ここに記入'!$G$10</f>
        <v>#N/A</v>
      </c>
      <c r="D505" s="285"/>
      <c r="E505" s="279"/>
      <c r="F505" s="263" t="s">
        <v>161</v>
      </c>
      <c r="G505" s="293" t="e">
        <f>'1ここに記入'!$I$10</f>
        <v>#N/A</v>
      </c>
      <c r="H505" s="294"/>
      <c r="I505" s="294"/>
      <c r="J505" s="294"/>
      <c r="K505" s="295"/>
      <c r="L505" s="100"/>
      <c r="M505" s="159"/>
      <c r="N505" s="99"/>
      <c r="O505" s="263" t="s">
        <v>160</v>
      </c>
      <c r="P505" s="276" t="e">
        <f>'1ここに記入'!$G$10</f>
        <v>#N/A</v>
      </c>
      <c r="Q505" s="285"/>
      <c r="R505" s="279"/>
      <c r="S505" s="263" t="s">
        <v>161</v>
      </c>
      <c r="T505" s="293" t="e">
        <f>'1ここに記入'!$I$10</f>
        <v>#N/A</v>
      </c>
      <c r="U505" s="294"/>
      <c r="V505" s="294"/>
      <c r="W505" s="294"/>
      <c r="X505" s="295"/>
      <c r="Y505" s="143"/>
    </row>
    <row r="506" spans="2:25" ht="15" customHeight="1">
      <c r="B506" s="264"/>
      <c r="C506" s="277"/>
      <c r="D506" s="286"/>
      <c r="E506" s="280"/>
      <c r="F506" s="264"/>
      <c r="G506" s="296"/>
      <c r="H506" s="297"/>
      <c r="I506" s="297"/>
      <c r="J506" s="297"/>
      <c r="K506" s="298"/>
      <c r="L506" s="101"/>
      <c r="M506" s="159"/>
      <c r="N506" s="99"/>
      <c r="O506" s="264"/>
      <c r="P506" s="277"/>
      <c r="Q506" s="286"/>
      <c r="R506" s="280"/>
      <c r="S506" s="264"/>
      <c r="T506" s="296"/>
      <c r="U506" s="297"/>
      <c r="V506" s="297"/>
      <c r="W506" s="297"/>
      <c r="X506" s="298"/>
      <c r="Y506" s="143"/>
    </row>
    <row r="507" spans="2:25" ht="15" customHeight="1" thickBot="1">
      <c r="B507" s="288"/>
      <c r="C507" s="278"/>
      <c r="D507" s="287"/>
      <c r="E507" s="281"/>
      <c r="F507" s="288"/>
      <c r="G507" s="299"/>
      <c r="H507" s="300"/>
      <c r="I507" s="300"/>
      <c r="J507" s="300"/>
      <c r="K507" s="301"/>
      <c r="L507" s="101"/>
      <c r="M507" s="159"/>
      <c r="N507" s="99"/>
      <c r="O507" s="288"/>
      <c r="P507" s="278"/>
      <c r="Q507" s="287"/>
      <c r="R507" s="281"/>
      <c r="S507" s="288"/>
      <c r="T507" s="299"/>
      <c r="U507" s="300"/>
      <c r="V507" s="300"/>
      <c r="W507" s="300"/>
      <c r="X507" s="301"/>
      <c r="Y507" s="143"/>
    </row>
    <row r="508" spans="2:25" ht="15" customHeight="1">
      <c r="B508" s="263" t="s">
        <v>162</v>
      </c>
      <c r="C508" s="265">
        <f>VLOOKUP(B472,'1ここに記入'!$A$13:$M$246,10)</f>
        <v>0</v>
      </c>
      <c r="D508" s="266"/>
      <c r="E508" s="266"/>
      <c r="F508" s="266"/>
      <c r="G508" s="266"/>
      <c r="H508" s="266"/>
      <c r="I508" s="266"/>
      <c r="J508" s="266"/>
      <c r="K508" s="267"/>
      <c r="L508" s="34"/>
      <c r="M508" s="160"/>
      <c r="N508" s="36"/>
      <c r="O508" s="263" t="s">
        <v>162</v>
      </c>
      <c r="P508" s="265">
        <f>VLOOKUP(O472,'1ここに記入'!$A$13:$M$246,10)</f>
        <v>0</v>
      </c>
      <c r="Q508" s="266"/>
      <c r="R508" s="266"/>
      <c r="S508" s="266"/>
      <c r="T508" s="266"/>
      <c r="U508" s="266"/>
      <c r="V508" s="266"/>
      <c r="W508" s="266"/>
      <c r="X508" s="267"/>
      <c r="Y508" s="143"/>
    </row>
    <row r="509" spans="2:25" ht="15" customHeight="1">
      <c r="B509" s="264"/>
      <c r="C509" s="268"/>
      <c r="D509" s="269"/>
      <c r="E509" s="269"/>
      <c r="F509" s="269"/>
      <c r="G509" s="269"/>
      <c r="H509" s="269"/>
      <c r="I509" s="269"/>
      <c r="J509" s="269"/>
      <c r="K509" s="270"/>
      <c r="L509" s="130"/>
      <c r="M509" s="161"/>
      <c r="N509" s="38"/>
      <c r="O509" s="264"/>
      <c r="P509" s="268"/>
      <c r="Q509" s="269"/>
      <c r="R509" s="269"/>
      <c r="S509" s="269"/>
      <c r="T509" s="269"/>
      <c r="U509" s="269"/>
      <c r="V509" s="269"/>
      <c r="W509" s="269"/>
      <c r="X509" s="270"/>
      <c r="Y509" s="143"/>
    </row>
    <row r="510" spans="2:25" ht="15" customHeight="1">
      <c r="B510" s="264"/>
      <c r="C510" s="268"/>
      <c r="D510" s="269"/>
      <c r="E510" s="269"/>
      <c r="F510" s="269"/>
      <c r="G510" s="269"/>
      <c r="H510" s="269"/>
      <c r="I510" s="269"/>
      <c r="J510" s="269"/>
      <c r="K510" s="270"/>
      <c r="L510" s="130"/>
      <c r="M510" s="161"/>
      <c r="N510" s="38"/>
      <c r="O510" s="264"/>
      <c r="P510" s="268"/>
      <c r="Q510" s="269"/>
      <c r="R510" s="269"/>
      <c r="S510" s="269"/>
      <c r="T510" s="269"/>
      <c r="U510" s="269"/>
      <c r="V510" s="269"/>
      <c r="W510" s="269"/>
      <c r="X510" s="270"/>
      <c r="Y510" s="143"/>
    </row>
    <row r="511" spans="2:25" ht="15" customHeight="1">
      <c r="B511" s="271" t="s">
        <v>1881</v>
      </c>
      <c r="C511" s="268">
        <f>VLOOKUP(B472,'1ここに記入'!$A$13:$M$246,11)</f>
        <v>0</v>
      </c>
      <c r="D511" s="269"/>
      <c r="E511" s="269"/>
      <c r="F511" s="269"/>
      <c r="G511" s="269"/>
      <c r="H511" s="269"/>
      <c r="I511" s="269"/>
      <c r="J511" s="269"/>
      <c r="K511" s="270"/>
      <c r="L511" s="98"/>
      <c r="M511" s="159"/>
      <c r="N511" s="99"/>
      <c r="O511" s="271" t="s">
        <v>1881</v>
      </c>
      <c r="P511" s="268">
        <f>VLOOKUP(O472,'1ここに記入'!$A$13:$M$246,11)</f>
        <v>0</v>
      </c>
      <c r="Q511" s="269"/>
      <c r="R511" s="269"/>
      <c r="S511" s="269"/>
      <c r="T511" s="269"/>
      <c r="U511" s="269"/>
      <c r="V511" s="269"/>
      <c r="W511" s="269"/>
      <c r="X511" s="270"/>
      <c r="Y511" s="143"/>
    </row>
    <row r="512" spans="2:25" ht="15" customHeight="1">
      <c r="B512" s="271"/>
      <c r="C512" s="268"/>
      <c r="D512" s="269"/>
      <c r="E512" s="269"/>
      <c r="F512" s="269"/>
      <c r="G512" s="269"/>
      <c r="H512" s="269"/>
      <c r="I512" s="269"/>
      <c r="J512" s="269"/>
      <c r="K512" s="270"/>
      <c r="L512" s="98"/>
      <c r="M512" s="159"/>
      <c r="N512" s="99"/>
      <c r="O512" s="271"/>
      <c r="P512" s="268"/>
      <c r="Q512" s="269"/>
      <c r="R512" s="269"/>
      <c r="S512" s="269"/>
      <c r="T512" s="269"/>
      <c r="U512" s="269"/>
      <c r="V512" s="269"/>
      <c r="W512" s="269"/>
      <c r="X512" s="270"/>
      <c r="Y512" s="143"/>
    </row>
    <row r="513" spans="2:25" ht="15" customHeight="1" thickBot="1">
      <c r="B513" s="272"/>
      <c r="C513" s="273"/>
      <c r="D513" s="274"/>
      <c r="E513" s="274"/>
      <c r="F513" s="274"/>
      <c r="G513" s="274"/>
      <c r="H513" s="274"/>
      <c r="I513" s="274"/>
      <c r="J513" s="274"/>
      <c r="K513" s="275"/>
      <c r="L513" s="98"/>
      <c r="M513" s="159"/>
      <c r="N513" s="99"/>
      <c r="O513" s="272"/>
      <c r="P513" s="273"/>
      <c r="Q513" s="274"/>
      <c r="R513" s="274"/>
      <c r="S513" s="274"/>
      <c r="T513" s="274"/>
      <c r="U513" s="274"/>
      <c r="V513" s="274"/>
      <c r="W513" s="274"/>
      <c r="X513" s="275"/>
      <c r="Y513" s="143"/>
    </row>
    <row r="514" spans="2:25" ht="15" customHeight="1">
      <c r="B514" s="263" t="s">
        <v>163</v>
      </c>
      <c r="C514" s="276">
        <f>VLOOKUP(B472,'1ここに記入'!$A$13:$M$246,5)</f>
        <v>0</v>
      </c>
      <c r="D514" s="279" t="str">
        <f>VLOOKUP(B472,'1ここに記入'!$A$13:$M$246,6)</f>
        <v>　</v>
      </c>
      <c r="E514" s="282" t="s">
        <v>164</v>
      </c>
      <c r="F514" s="276">
        <f>VLOOKUP(B472,'1ここに記入'!$A$13:$M$246,8)</f>
        <v>0</v>
      </c>
      <c r="G514" s="285" t="e">
        <f>VLOOKUP(F509,'1ここに記入'!$A$13:$M$246,2)</f>
        <v>#N/A</v>
      </c>
      <c r="H514" s="285" t="e">
        <f>VLOOKUP(G509,'1ここに記入'!$A$13:$M$246,2)</f>
        <v>#N/A</v>
      </c>
      <c r="I514" s="285" t="e">
        <f>VLOOKUP(H509,'1ここに記入'!$A$13:$M$246,2)</f>
        <v>#N/A</v>
      </c>
      <c r="J514" s="285" t="e">
        <f>VLOOKUP(I509,'1ここに記入'!$A$13:$M$246,2)</f>
        <v>#N/A</v>
      </c>
      <c r="K514" s="279" t="e">
        <f>VLOOKUP(J509,'1ここに記入'!$A$13:$M$246,2)</f>
        <v>#N/A</v>
      </c>
      <c r="L514" s="102"/>
      <c r="M514" s="162"/>
      <c r="N514" s="103"/>
      <c r="O514" s="263" t="s">
        <v>163</v>
      </c>
      <c r="P514" s="276">
        <f>VLOOKUP(O472,'1ここに記入'!$A$13:$M$246,5)</f>
        <v>0</v>
      </c>
      <c r="Q514" s="279" t="str">
        <f>VLOOKUP(O472,'1ここに記入'!$A$13:$M$246,6)</f>
        <v>　</v>
      </c>
      <c r="R514" s="282" t="s">
        <v>164</v>
      </c>
      <c r="S514" s="276">
        <f>VLOOKUP(O472,'1ここに記入'!$A$13:$M$246,8)</f>
        <v>0</v>
      </c>
      <c r="T514" s="285" t="e">
        <f>VLOOKUP(S509,'1ここに記入'!$A$13:$M$246,2)</f>
        <v>#N/A</v>
      </c>
      <c r="U514" s="285" t="e">
        <f>VLOOKUP(T509,'1ここに記入'!$A$13:$M$246,2)</f>
        <v>#N/A</v>
      </c>
      <c r="V514" s="285" t="e">
        <f>VLOOKUP(U509,'1ここに記入'!$A$13:$M$246,2)</f>
        <v>#N/A</v>
      </c>
      <c r="W514" s="285" t="e">
        <f>VLOOKUP(V509,'1ここに記入'!$A$13:$M$246,2)</f>
        <v>#N/A</v>
      </c>
      <c r="X514" s="279" t="e">
        <f>VLOOKUP(W509,'1ここに記入'!$A$13:$M$246,2)</f>
        <v>#N/A</v>
      </c>
      <c r="Y514" s="143"/>
    </row>
    <row r="515" spans="2:25" ht="15" customHeight="1">
      <c r="B515" s="264"/>
      <c r="C515" s="277"/>
      <c r="D515" s="280"/>
      <c r="E515" s="283"/>
      <c r="F515" s="277"/>
      <c r="G515" s="286"/>
      <c r="H515" s="286"/>
      <c r="I515" s="286"/>
      <c r="J515" s="286"/>
      <c r="K515" s="280"/>
      <c r="L515" s="102"/>
      <c r="M515" s="162"/>
      <c r="N515" s="103"/>
      <c r="O515" s="264"/>
      <c r="P515" s="277"/>
      <c r="Q515" s="280"/>
      <c r="R515" s="283"/>
      <c r="S515" s="277"/>
      <c r="T515" s="286"/>
      <c r="U515" s="286"/>
      <c r="V515" s="286"/>
      <c r="W515" s="286"/>
      <c r="X515" s="280"/>
      <c r="Y515" s="143"/>
    </row>
    <row r="516" spans="2:25" ht="15" customHeight="1" thickBot="1">
      <c r="B516" s="288"/>
      <c r="C516" s="278"/>
      <c r="D516" s="281"/>
      <c r="E516" s="284"/>
      <c r="F516" s="278"/>
      <c r="G516" s="287"/>
      <c r="H516" s="287"/>
      <c r="I516" s="287"/>
      <c r="J516" s="287"/>
      <c r="K516" s="281"/>
      <c r="L516" s="102"/>
      <c r="M516" s="162"/>
      <c r="N516" s="103"/>
      <c r="O516" s="288"/>
      <c r="P516" s="278"/>
      <c r="Q516" s="281"/>
      <c r="R516" s="284"/>
      <c r="S516" s="278"/>
      <c r="T516" s="287"/>
      <c r="U516" s="287"/>
      <c r="V516" s="287"/>
      <c r="W516" s="287"/>
      <c r="X516" s="281"/>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20"/>
      <c r="E518" s="320"/>
      <c r="F518" s="320"/>
      <c r="G518" s="320"/>
      <c r="H518" s="320"/>
      <c r="I518" s="320"/>
      <c r="J518" s="320"/>
      <c r="K518" s="320"/>
      <c r="L518" s="104"/>
      <c r="M518" s="157"/>
      <c r="N518" s="104"/>
      <c r="O518" s="117" t="s">
        <v>213</v>
      </c>
      <c r="P518" s="325" t="str">
        <f>'1ここに記入'!$B$3&amp;"滋賀県教育美術展出品票"</f>
        <v>第72回滋賀県教育美術展出品票</v>
      </c>
      <c r="Q518" s="320"/>
      <c r="R518" s="320"/>
      <c r="S518" s="320"/>
      <c r="T518" s="320"/>
      <c r="U518" s="320"/>
      <c r="V518" s="320"/>
      <c r="W518" s="320"/>
      <c r="X518" s="320"/>
    </row>
    <row r="519" spans="2:25" ht="15" customHeight="1">
      <c r="B519" s="327">
        <v>83</v>
      </c>
      <c r="C519" s="325"/>
      <c r="D519" s="320"/>
      <c r="E519" s="320"/>
      <c r="F519" s="320"/>
      <c r="G519" s="320"/>
      <c r="H519" s="320"/>
      <c r="I519" s="320"/>
      <c r="J519" s="320"/>
      <c r="K519" s="320"/>
      <c r="L519" s="104"/>
      <c r="M519" s="157"/>
      <c r="N519" s="104"/>
      <c r="O519" s="327">
        <v>84</v>
      </c>
      <c r="P519" s="325"/>
      <c r="Q519" s="320"/>
      <c r="R519" s="320"/>
      <c r="S519" s="320"/>
      <c r="T519" s="320"/>
      <c r="U519" s="320"/>
      <c r="V519" s="320"/>
      <c r="W519" s="320"/>
      <c r="X519" s="320"/>
    </row>
    <row r="520" spans="2:25" ht="15" customHeight="1" thickBot="1">
      <c r="B520" s="328"/>
      <c r="C520" s="325"/>
      <c r="D520" s="320"/>
      <c r="E520" s="320"/>
      <c r="F520" s="320"/>
      <c r="G520" s="320"/>
      <c r="H520" s="326"/>
      <c r="I520" s="326"/>
      <c r="J520" s="326"/>
      <c r="K520" s="326"/>
      <c r="L520" s="104"/>
      <c r="M520" s="157"/>
      <c r="N520" s="104"/>
      <c r="O520" s="328"/>
      <c r="P520" s="325"/>
      <c r="Q520" s="320"/>
      <c r="R520" s="320"/>
      <c r="S520" s="320"/>
      <c r="T520" s="320"/>
      <c r="U520" s="326"/>
      <c r="V520" s="326"/>
      <c r="W520" s="326"/>
      <c r="X520" s="326"/>
    </row>
    <row r="521" spans="2:25" ht="15" customHeight="1" thickTop="1" thickBot="1">
      <c r="B521" s="144" t="s">
        <v>157</v>
      </c>
      <c r="C521" s="289">
        <f>VLOOKUP(B519,'1ここに記入'!$A$13:$M$246,2)</f>
        <v>0</v>
      </c>
      <c r="D521" s="289">
        <f>VLOOKUP(B519,'1ここに記入'!$A$13:$M$246,3)</f>
        <v>0</v>
      </c>
      <c r="E521" s="289">
        <f>VLOOKUP(B519,'1ここに記入'!$A$13:$M$246,4)</f>
        <v>0</v>
      </c>
      <c r="F521" s="289">
        <f>VLOOKUP(B519,'1ここに記入'!$A$13:$M$246,5)</f>
        <v>0</v>
      </c>
      <c r="G521" s="289" t="str">
        <f>VLOOKUP(B519,'1ここに記入'!$A$13:$M$246,13)</f>
        <v>00</v>
      </c>
      <c r="H521" s="290" t="e">
        <f>'1ここに記入'!$H$10</f>
        <v>#N/A</v>
      </c>
      <c r="I521" s="291"/>
      <c r="J521" s="291"/>
      <c r="K521" s="292" t="s">
        <v>158</v>
      </c>
      <c r="L521" s="118"/>
      <c r="M521" s="158"/>
      <c r="N521" s="32"/>
      <c r="O521" s="144" t="s">
        <v>157</v>
      </c>
      <c r="P521" s="289">
        <f>VLOOKUP(O519,'1ここに記入'!$A$13:$M$246,2)</f>
        <v>0</v>
      </c>
      <c r="Q521" s="289">
        <f>VLOOKUP(O519,'1ここに記入'!$A$13:$M$246,3)</f>
        <v>0</v>
      </c>
      <c r="R521" s="289">
        <f>VLOOKUP(O519,'1ここに記入'!$A$13:$M$246,4)</f>
        <v>0</v>
      </c>
      <c r="S521" s="289">
        <f>VLOOKUP(O519,'1ここに記入'!$A$13:$M$246,5)</f>
        <v>0</v>
      </c>
      <c r="T521" s="289" t="str">
        <f>VLOOKUP(O519,'1ここに記入'!$A$13:$M$246,13)</f>
        <v>00</v>
      </c>
      <c r="U521" s="290" t="e">
        <f>'1ここに記入'!$H$10</f>
        <v>#N/A</v>
      </c>
      <c r="V521" s="291"/>
      <c r="W521" s="291"/>
      <c r="X521" s="292" t="s">
        <v>158</v>
      </c>
    </row>
    <row r="522" spans="2:25" ht="15" customHeight="1" thickTop="1" thickBot="1">
      <c r="B522" s="145"/>
      <c r="C522" s="289"/>
      <c r="D522" s="289"/>
      <c r="E522" s="289"/>
      <c r="F522" s="289"/>
      <c r="G522" s="289"/>
      <c r="H522" s="290"/>
      <c r="I522" s="291"/>
      <c r="J522" s="291"/>
      <c r="K522" s="292"/>
      <c r="L522" s="118"/>
      <c r="M522" s="158"/>
      <c r="N522" s="32"/>
      <c r="O522" s="145"/>
      <c r="P522" s="289"/>
      <c r="Q522" s="289"/>
      <c r="R522" s="289"/>
      <c r="S522" s="289"/>
      <c r="T522" s="289"/>
      <c r="U522" s="290"/>
      <c r="V522" s="291"/>
      <c r="W522" s="291"/>
      <c r="X522" s="292"/>
    </row>
    <row r="523" spans="2:25" ht="15" customHeight="1" thickTop="1" thickBot="1">
      <c r="B523" s="146" t="s">
        <v>159</v>
      </c>
      <c r="C523" s="289"/>
      <c r="D523" s="289"/>
      <c r="E523" s="289"/>
      <c r="F523" s="289"/>
      <c r="G523" s="289"/>
      <c r="H523" s="290"/>
      <c r="I523" s="291"/>
      <c r="J523" s="291"/>
      <c r="K523" s="292"/>
      <c r="L523" s="118"/>
      <c r="M523" s="158"/>
      <c r="N523" s="32"/>
      <c r="O523" s="146" t="s">
        <v>159</v>
      </c>
      <c r="P523" s="289"/>
      <c r="Q523" s="289"/>
      <c r="R523" s="289"/>
      <c r="S523" s="289"/>
      <c r="T523" s="289"/>
      <c r="U523" s="290"/>
      <c r="V523" s="291"/>
      <c r="W523" s="291"/>
      <c r="X523" s="292"/>
    </row>
    <row r="524" spans="2:25" ht="15" customHeight="1" thickTop="1">
      <c r="B524" s="264" t="s">
        <v>160</v>
      </c>
      <c r="C524" s="277" t="e">
        <f>'1ここに記入'!$G$10</f>
        <v>#N/A</v>
      </c>
      <c r="D524" s="286"/>
      <c r="E524" s="280"/>
      <c r="F524" s="264" t="s">
        <v>161</v>
      </c>
      <c r="G524" s="296" t="e">
        <f>'1ここに記入'!$I$10</f>
        <v>#N/A</v>
      </c>
      <c r="H524" s="297"/>
      <c r="I524" s="297"/>
      <c r="J524" s="297"/>
      <c r="K524" s="298"/>
      <c r="L524" s="100"/>
      <c r="M524" s="159"/>
      <c r="N524" s="99"/>
      <c r="O524" s="264" t="s">
        <v>160</v>
      </c>
      <c r="P524" s="277" t="e">
        <f>'1ここに記入'!$G$10</f>
        <v>#N/A</v>
      </c>
      <c r="Q524" s="286"/>
      <c r="R524" s="280"/>
      <c r="S524" s="264" t="s">
        <v>161</v>
      </c>
      <c r="T524" s="296" t="e">
        <f>'1ここに記入'!$I$10</f>
        <v>#N/A</v>
      </c>
      <c r="U524" s="297"/>
      <c r="V524" s="297"/>
      <c r="W524" s="297"/>
      <c r="X524" s="298"/>
    </row>
    <row r="525" spans="2:25" ht="15" customHeight="1">
      <c r="B525" s="264"/>
      <c r="C525" s="277"/>
      <c r="D525" s="286"/>
      <c r="E525" s="280"/>
      <c r="F525" s="264"/>
      <c r="G525" s="296"/>
      <c r="H525" s="297"/>
      <c r="I525" s="297"/>
      <c r="J525" s="297"/>
      <c r="K525" s="298"/>
      <c r="L525" s="101"/>
      <c r="M525" s="159"/>
      <c r="N525" s="99"/>
      <c r="O525" s="264"/>
      <c r="P525" s="277"/>
      <c r="Q525" s="286"/>
      <c r="R525" s="280"/>
      <c r="S525" s="264"/>
      <c r="T525" s="296"/>
      <c r="U525" s="297"/>
      <c r="V525" s="297"/>
      <c r="W525" s="297"/>
      <c r="X525" s="298"/>
    </row>
    <row r="526" spans="2:25" ht="15" customHeight="1">
      <c r="B526" s="264"/>
      <c r="C526" s="277"/>
      <c r="D526" s="286"/>
      <c r="E526" s="280"/>
      <c r="F526" s="264"/>
      <c r="G526" s="296"/>
      <c r="H526" s="297"/>
      <c r="I526" s="297"/>
      <c r="J526" s="297"/>
      <c r="K526" s="298"/>
      <c r="L526" s="101"/>
      <c r="M526" s="159"/>
      <c r="N526" s="99"/>
      <c r="O526" s="264"/>
      <c r="P526" s="277"/>
      <c r="Q526" s="286"/>
      <c r="R526" s="280"/>
      <c r="S526" s="264"/>
      <c r="T526" s="296"/>
      <c r="U526" s="297"/>
      <c r="V526" s="297"/>
      <c r="W526" s="297"/>
      <c r="X526" s="298"/>
    </row>
    <row r="527" spans="2:25" ht="15" customHeight="1" thickBot="1">
      <c r="B527" s="288"/>
      <c r="C527" s="278"/>
      <c r="D527" s="287"/>
      <c r="E527" s="281"/>
      <c r="F527" s="288"/>
      <c r="G527" s="299"/>
      <c r="H527" s="300"/>
      <c r="I527" s="300"/>
      <c r="J527" s="300"/>
      <c r="K527" s="301"/>
      <c r="L527" s="101"/>
      <c r="M527" s="159"/>
      <c r="N527" s="99"/>
      <c r="O527" s="288"/>
      <c r="P527" s="278"/>
      <c r="Q527" s="287"/>
      <c r="R527" s="281"/>
      <c r="S527" s="288"/>
      <c r="T527" s="299"/>
      <c r="U527" s="300"/>
      <c r="V527" s="300"/>
      <c r="W527" s="300"/>
      <c r="X527" s="301"/>
    </row>
    <row r="528" spans="2:25" ht="15" customHeight="1">
      <c r="B528" s="263" t="s">
        <v>162</v>
      </c>
      <c r="C528" s="265">
        <f>VLOOKUP(B519,'1ここに記入'!$A$13:$M$246,10)</f>
        <v>0</v>
      </c>
      <c r="D528" s="266"/>
      <c r="E528" s="266"/>
      <c r="F528" s="266"/>
      <c r="G528" s="266"/>
      <c r="H528" s="266"/>
      <c r="I528" s="267"/>
      <c r="J528" s="263" t="s">
        <v>203</v>
      </c>
      <c r="K528" s="321">
        <f>VLOOKUP(B519,'1ここに記入'!$A$13:$M$246,12)</f>
        <v>0</v>
      </c>
      <c r="L528" s="34"/>
      <c r="M528" s="160"/>
      <c r="N528" s="36"/>
      <c r="O528" s="263" t="s">
        <v>162</v>
      </c>
      <c r="P528" s="265">
        <f>VLOOKUP(O519,'1ここに記入'!$A$13:$M$246,10)</f>
        <v>0</v>
      </c>
      <c r="Q528" s="266"/>
      <c r="R528" s="266"/>
      <c r="S528" s="266"/>
      <c r="T528" s="266"/>
      <c r="U528" s="266"/>
      <c r="V528" s="267"/>
      <c r="W528" s="263" t="s">
        <v>203</v>
      </c>
      <c r="X528" s="321">
        <f>VLOOKUP(O519,'1ここに記入'!$A$13:$M$246,12)</f>
        <v>0</v>
      </c>
    </row>
    <row r="529" spans="2:24" ht="15" customHeight="1">
      <c r="B529" s="264"/>
      <c r="C529" s="268"/>
      <c r="D529" s="269"/>
      <c r="E529" s="269"/>
      <c r="F529" s="269"/>
      <c r="G529" s="269"/>
      <c r="H529" s="269"/>
      <c r="I529" s="270"/>
      <c r="J529" s="264"/>
      <c r="K529" s="322"/>
      <c r="L529" s="34"/>
      <c r="M529" s="160"/>
      <c r="N529" s="36"/>
      <c r="O529" s="264"/>
      <c r="P529" s="268"/>
      <c r="Q529" s="269"/>
      <c r="R529" s="269"/>
      <c r="S529" s="269"/>
      <c r="T529" s="269"/>
      <c r="U529" s="269"/>
      <c r="V529" s="270"/>
      <c r="W529" s="264"/>
      <c r="X529" s="322"/>
    </row>
    <row r="530" spans="2:24" ht="15" customHeight="1">
      <c r="B530" s="264"/>
      <c r="C530" s="268"/>
      <c r="D530" s="269"/>
      <c r="E530" s="269"/>
      <c r="F530" s="269"/>
      <c r="G530" s="269"/>
      <c r="H530" s="269"/>
      <c r="I530" s="270"/>
      <c r="J530" s="264"/>
      <c r="K530" s="322"/>
      <c r="L530" s="130"/>
      <c r="M530" s="161"/>
      <c r="N530" s="38"/>
      <c r="O530" s="264"/>
      <c r="P530" s="268"/>
      <c r="Q530" s="269"/>
      <c r="R530" s="269"/>
      <c r="S530" s="269"/>
      <c r="T530" s="269"/>
      <c r="U530" s="269"/>
      <c r="V530" s="270"/>
      <c r="W530" s="264"/>
      <c r="X530" s="322"/>
    </row>
    <row r="531" spans="2:24" ht="15" customHeight="1">
      <c r="B531" s="264"/>
      <c r="C531" s="268"/>
      <c r="D531" s="269"/>
      <c r="E531" s="269"/>
      <c r="F531" s="269"/>
      <c r="G531" s="269"/>
      <c r="H531" s="269"/>
      <c r="I531" s="270"/>
      <c r="J531" s="264"/>
      <c r="K531" s="322"/>
      <c r="L531" s="130"/>
      <c r="M531" s="161"/>
      <c r="N531" s="38"/>
      <c r="O531" s="264"/>
      <c r="P531" s="268"/>
      <c r="Q531" s="269"/>
      <c r="R531" s="269"/>
      <c r="S531" s="269"/>
      <c r="T531" s="269"/>
      <c r="U531" s="269"/>
      <c r="V531" s="270"/>
      <c r="W531" s="264"/>
      <c r="X531" s="322"/>
    </row>
    <row r="532" spans="2:24" ht="15" customHeight="1">
      <c r="B532" s="271" t="s">
        <v>1881</v>
      </c>
      <c r="C532" s="268">
        <f>VLOOKUP(B519,'1ここに記入'!$A$13:$M$246,11)</f>
        <v>0</v>
      </c>
      <c r="D532" s="269"/>
      <c r="E532" s="269"/>
      <c r="F532" s="269"/>
      <c r="G532" s="269"/>
      <c r="H532" s="269"/>
      <c r="I532" s="270"/>
      <c r="J532" s="264"/>
      <c r="K532" s="322"/>
      <c r="L532" s="130"/>
      <c r="M532" s="161"/>
      <c r="N532" s="38"/>
      <c r="O532" s="271" t="s">
        <v>1881</v>
      </c>
      <c r="P532" s="268">
        <f>VLOOKUP(O519,'1ここに記入'!$A$13:$M$246,11)</f>
        <v>0</v>
      </c>
      <c r="Q532" s="269"/>
      <c r="R532" s="269"/>
      <c r="S532" s="269"/>
      <c r="T532" s="269"/>
      <c r="U532" s="269"/>
      <c r="V532" s="270"/>
      <c r="W532" s="264"/>
      <c r="X532" s="322"/>
    </row>
    <row r="533" spans="2:24" ht="15" customHeight="1">
      <c r="B533" s="271"/>
      <c r="C533" s="268"/>
      <c r="D533" s="269"/>
      <c r="E533" s="269"/>
      <c r="F533" s="269"/>
      <c r="G533" s="269"/>
      <c r="H533" s="269"/>
      <c r="I533" s="270"/>
      <c r="J533" s="264"/>
      <c r="K533" s="322"/>
      <c r="L533" s="130"/>
      <c r="M533" s="161"/>
      <c r="N533" s="38"/>
      <c r="O533" s="271"/>
      <c r="P533" s="268"/>
      <c r="Q533" s="269"/>
      <c r="R533" s="269"/>
      <c r="S533" s="269"/>
      <c r="T533" s="269"/>
      <c r="U533" s="269"/>
      <c r="V533" s="270"/>
      <c r="W533" s="264"/>
      <c r="X533" s="322"/>
    </row>
    <row r="534" spans="2:24" ht="15" customHeight="1">
      <c r="B534" s="271"/>
      <c r="C534" s="268"/>
      <c r="D534" s="269"/>
      <c r="E534" s="269"/>
      <c r="F534" s="269"/>
      <c r="G534" s="269"/>
      <c r="H534" s="269"/>
      <c r="I534" s="270"/>
      <c r="J534" s="264"/>
      <c r="K534" s="322"/>
      <c r="L534" s="130"/>
      <c r="M534" s="161"/>
      <c r="N534" s="38"/>
      <c r="O534" s="271"/>
      <c r="P534" s="268"/>
      <c r="Q534" s="269"/>
      <c r="R534" s="269"/>
      <c r="S534" s="269"/>
      <c r="T534" s="269"/>
      <c r="U534" s="269"/>
      <c r="V534" s="270"/>
      <c r="W534" s="264"/>
      <c r="X534" s="322"/>
    </row>
    <row r="535" spans="2:24" ht="15" customHeight="1" thickBot="1">
      <c r="B535" s="272"/>
      <c r="C535" s="273"/>
      <c r="D535" s="274"/>
      <c r="E535" s="274"/>
      <c r="F535" s="274"/>
      <c r="G535" s="274"/>
      <c r="H535" s="274"/>
      <c r="I535" s="275"/>
      <c r="J535" s="288"/>
      <c r="K535" s="323"/>
      <c r="L535" s="130"/>
      <c r="M535" s="161"/>
      <c r="N535" s="38"/>
      <c r="O535" s="272"/>
      <c r="P535" s="273"/>
      <c r="Q535" s="274"/>
      <c r="R535" s="274"/>
      <c r="S535" s="274"/>
      <c r="T535" s="274"/>
      <c r="U535" s="274"/>
      <c r="V535" s="275"/>
      <c r="W535" s="288"/>
      <c r="X535" s="323"/>
    </row>
    <row r="536" spans="2:24" ht="15" customHeight="1">
      <c r="B536" s="263" t="s">
        <v>163</v>
      </c>
      <c r="C536" s="276">
        <f>VLOOKUP(B519,'1ここに記入'!$A$13:$M$246,5)</f>
        <v>0</v>
      </c>
      <c r="D536" s="279" t="str">
        <f>VLOOKUP(B519,'1ここに記入'!$A$13:$M$246,6)</f>
        <v>　</v>
      </c>
      <c r="E536" s="282" t="s">
        <v>164</v>
      </c>
      <c r="F536" s="276">
        <f>VLOOKUP(B519,'1ここに記入'!$A$13:$M$246,8)</f>
        <v>0</v>
      </c>
      <c r="G536" s="285" t="e">
        <f>VLOOKUP(F530,'1ここに記入'!$A$13:$M$246,2)</f>
        <v>#N/A</v>
      </c>
      <c r="H536" s="285" t="e">
        <f>VLOOKUP(G530,'1ここに記入'!$A$13:$M$246,2)</f>
        <v>#N/A</v>
      </c>
      <c r="I536" s="285" t="e">
        <f>VLOOKUP(H530,'1ここに記入'!$A$13:$M$246,2)</f>
        <v>#N/A</v>
      </c>
      <c r="J536" s="285" t="e">
        <f>VLOOKUP(I530,'1ここに記入'!$A$13:$M$246,2)</f>
        <v>#N/A</v>
      </c>
      <c r="K536" s="279" t="e">
        <f>VLOOKUP(J530,'1ここに記入'!$A$13:$M$246,2)</f>
        <v>#N/A</v>
      </c>
      <c r="L536" s="98"/>
      <c r="M536" s="159"/>
      <c r="N536" s="99"/>
      <c r="O536" s="263" t="s">
        <v>163</v>
      </c>
      <c r="P536" s="276">
        <f>VLOOKUP(O519,'1ここに記入'!$A$13:$M$246,5)</f>
        <v>0</v>
      </c>
      <c r="Q536" s="279" t="str">
        <f>VLOOKUP(O519,'1ここに記入'!$A$13:$M$246,6)</f>
        <v>　</v>
      </c>
      <c r="R536" s="282" t="s">
        <v>164</v>
      </c>
      <c r="S536" s="276">
        <f>VLOOKUP(O519,'1ここに記入'!$A$13:$M$246,8)</f>
        <v>0</v>
      </c>
      <c r="T536" s="285" t="e">
        <f>VLOOKUP(S530,'1ここに記入'!$A$13:$M$246,2)</f>
        <v>#N/A</v>
      </c>
      <c r="U536" s="285" t="e">
        <f>VLOOKUP(T530,'1ここに記入'!$A$13:$M$246,2)</f>
        <v>#N/A</v>
      </c>
      <c r="V536" s="285" t="e">
        <f>VLOOKUP(U530,'1ここに記入'!$A$13:$M$246,2)</f>
        <v>#N/A</v>
      </c>
      <c r="W536" s="285" t="e">
        <f>VLOOKUP(V530,'1ここに記入'!$A$13:$M$246,2)</f>
        <v>#N/A</v>
      </c>
      <c r="X536" s="279" t="e">
        <f>VLOOKUP(W530,'1ここに記入'!$A$13:$M$246,2)</f>
        <v>#N/A</v>
      </c>
    </row>
    <row r="537" spans="2:24" ht="15" customHeight="1">
      <c r="B537" s="264"/>
      <c r="C537" s="277"/>
      <c r="D537" s="280"/>
      <c r="E537" s="283"/>
      <c r="F537" s="277"/>
      <c r="G537" s="286"/>
      <c r="H537" s="286"/>
      <c r="I537" s="286"/>
      <c r="J537" s="286"/>
      <c r="K537" s="280"/>
      <c r="L537" s="98"/>
      <c r="M537" s="159"/>
      <c r="N537" s="99"/>
      <c r="O537" s="264"/>
      <c r="P537" s="277"/>
      <c r="Q537" s="280"/>
      <c r="R537" s="283"/>
      <c r="S537" s="277"/>
      <c r="T537" s="286"/>
      <c r="U537" s="286"/>
      <c r="V537" s="286"/>
      <c r="W537" s="286"/>
      <c r="X537" s="280"/>
    </row>
    <row r="538" spans="2:24" ht="15" customHeight="1">
      <c r="B538" s="264"/>
      <c r="C538" s="277"/>
      <c r="D538" s="280"/>
      <c r="E538" s="283"/>
      <c r="F538" s="277"/>
      <c r="G538" s="286"/>
      <c r="H538" s="286"/>
      <c r="I538" s="286"/>
      <c r="J538" s="286"/>
      <c r="K538" s="280"/>
      <c r="L538" s="98"/>
      <c r="M538" s="159"/>
      <c r="N538" s="99"/>
      <c r="O538" s="264"/>
      <c r="P538" s="277"/>
      <c r="Q538" s="280"/>
      <c r="R538" s="283"/>
      <c r="S538" s="277"/>
      <c r="T538" s="286"/>
      <c r="U538" s="286"/>
      <c r="V538" s="286"/>
      <c r="W538" s="286"/>
      <c r="X538" s="280"/>
    </row>
    <row r="539" spans="2:24" ht="15" customHeight="1" thickBot="1">
      <c r="B539" s="288"/>
      <c r="C539" s="278"/>
      <c r="D539" s="281"/>
      <c r="E539" s="284"/>
      <c r="F539" s="278"/>
      <c r="G539" s="287"/>
      <c r="H539" s="286"/>
      <c r="I539" s="286"/>
      <c r="J539" s="286"/>
      <c r="K539" s="280"/>
      <c r="L539" s="98"/>
      <c r="M539" s="159"/>
      <c r="N539" s="99"/>
      <c r="O539" s="288"/>
      <c r="P539" s="278"/>
      <c r="Q539" s="281"/>
      <c r="R539" s="284"/>
      <c r="S539" s="278"/>
      <c r="T539" s="287"/>
      <c r="U539" s="286"/>
      <c r="V539" s="286"/>
      <c r="W539" s="286"/>
      <c r="X539" s="280"/>
    </row>
    <row r="540" spans="2:24" ht="15" customHeight="1" thickTop="1">
      <c r="B540" s="263" t="s">
        <v>165</v>
      </c>
      <c r="C540" s="293">
        <f>VLOOKUP(B519,'1ここに記入'!$A$13:$M$246,9)</f>
        <v>0</v>
      </c>
      <c r="D540" s="294" t="e">
        <f>VLOOKUP(C538,'1ここに記入'!$A$13:$M$246,2)</f>
        <v>#N/A</v>
      </c>
      <c r="E540" s="294" t="e">
        <f>VLOOKUP(D538,'1ここに記入'!$A$13:$M$246,2)</f>
        <v>#N/A</v>
      </c>
      <c r="F540" s="294" t="e">
        <f>VLOOKUP(E538,'1ここに記入'!$A$13:$M$246,2)</f>
        <v>#N/A</v>
      </c>
      <c r="G540" s="302" t="e">
        <f>VLOOKUP(F538,'1ここに記入'!$A$13:$M$246,2)</f>
        <v>#N/A</v>
      </c>
      <c r="H540" s="305" t="s">
        <v>167</v>
      </c>
      <c r="I540" s="308">
        <f>'1ここに記入'!$G$9</f>
        <v>0</v>
      </c>
      <c r="J540" s="309"/>
      <c r="K540" s="310"/>
      <c r="L540" s="102"/>
      <c r="M540" s="162"/>
      <c r="N540" s="103"/>
      <c r="O540" s="263" t="s">
        <v>165</v>
      </c>
      <c r="P540" s="293">
        <f>VLOOKUP(O519,'1ここに記入'!$A$13:$M$246,9)</f>
        <v>0</v>
      </c>
      <c r="Q540" s="294" t="e">
        <f>VLOOKUP(P538,'1ここに記入'!$A$13:$M$246,2)</f>
        <v>#N/A</v>
      </c>
      <c r="R540" s="294" t="e">
        <f>VLOOKUP(Q538,'1ここに記入'!$A$13:$M$246,2)</f>
        <v>#N/A</v>
      </c>
      <c r="S540" s="294" t="e">
        <f>VLOOKUP(R538,'1ここに記入'!$A$13:$M$246,2)</f>
        <v>#N/A</v>
      </c>
      <c r="T540" s="302" t="e">
        <f>VLOOKUP(S538,'1ここに記入'!$A$13:$M$246,2)</f>
        <v>#N/A</v>
      </c>
      <c r="U540" s="305" t="s">
        <v>167</v>
      </c>
      <c r="V540" s="308">
        <f>'1ここに記入'!$G$9</f>
        <v>0</v>
      </c>
      <c r="W540" s="309"/>
      <c r="X540" s="310"/>
    </row>
    <row r="541" spans="2:24" ht="15" customHeight="1">
      <c r="B541" s="264"/>
      <c r="C541" s="296"/>
      <c r="D541" s="297"/>
      <c r="E541" s="297"/>
      <c r="F541" s="297"/>
      <c r="G541" s="303"/>
      <c r="H541" s="306"/>
      <c r="I541" s="311"/>
      <c r="J541" s="312"/>
      <c r="K541" s="313"/>
      <c r="L541" s="102"/>
      <c r="M541" s="162"/>
      <c r="N541" s="103"/>
      <c r="O541" s="264"/>
      <c r="P541" s="296"/>
      <c r="Q541" s="297"/>
      <c r="R541" s="297"/>
      <c r="S541" s="297"/>
      <c r="T541" s="303"/>
      <c r="U541" s="306"/>
      <c r="V541" s="311"/>
      <c r="W541" s="312"/>
      <c r="X541" s="313"/>
    </row>
    <row r="542" spans="2:24" ht="15" customHeight="1" thickBot="1">
      <c r="B542" s="288"/>
      <c r="C542" s="299"/>
      <c r="D542" s="300"/>
      <c r="E542" s="300"/>
      <c r="F542" s="300"/>
      <c r="G542" s="304"/>
      <c r="H542" s="306"/>
      <c r="I542" s="311"/>
      <c r="J542" s="312"/>
      <c r="K542" s="313"/>
      <c r="L542" s="102"/>
      <c r="M542" s="162"/>
      <c r="N542" s="103"/>
      <c r="O542" s="288"/>
      <c r="P542" s="299"/>
      <c r="Q542" s="300"/>
      <c r="R542" s="300"/>
      <c r="S542" s="300"/>
      <c r="T542" s="304"/>
      <c r="U542" s="306"/>
      <c r="V542" s="311"/>
      <c r="W542" s="312"/>
      <c r="X542" s="313"/>
    </row>
    <row r="543" spans="2:24" ht="15" customHeight="1" thickBot="1">
      <c r="B543" s="317" t="s">
        <v>166</v>
      </c>
      <c r="C543" s="317"/>
      <c r="D543" s="317"/>
      <c r="E543" s="317"/>
      <c r="F543" s="317"/>
      <c r="G543" s="318"/>
      <c r="H543" s="307"/>
      <c r="I543" s="314"/>
      <c r="J543" s="315"/>
      <c r="K543" s="316"/>
      <c r="L543" s="102"/>
      <c r="M543" s="163"/>
      <c r="N543" s="41"/>
      <c r="O543" s="317" t="s">
        <v>166</v>
      </c>
      <c r="P543" s="317"/>
      <c r="Q543" s="317"/>
      <c r="R543" s="317"/>
      <c r="S543" s="317"/>
      <c r="T543" s="318"/>
      <c r="U543" s="307"/>
      <c r="V543" s="314"/>
      <c r="W543" s="315"/>
      <c r="X543" s="316"/>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324" t="s">
        <v>1982</v>
      </c>
      <c r="C546" s="324"/>
      <c r="D546" s="324"/>
      <c r="E546" s="324"/>
      <c r="F546" s="324"/>
      <c r="G546" s="324"/>
      <c r="H546" s="324"/>
      <c r="I546" s="324"/>
      <c r="J546" s="324"/>
      <c r="K546" s="324"/>
      <c r="L546" s="156"/>
      <c r="M546" s="164"/>
      <c r="N546" s="156"/>
      <c r="O546" s="324" t="s">
        <v>1982</v>
      </c>
      <c r="P546" s="324"/>
      <c r="Q546" s="324"/>
      <c r="R546" s="324"/>
      <c r="S546" s="324"/>
      <c r="T546" s="324"/>
      <c r="U546" s="324"/>
      <c r="V546" s="324"/>
      <c r="W546" s="324"/>
      <c r="X546" s="324"/>
    </row>
    <row r="547" spans="2:25" ht="15" customHeight="1">
      <c r="B547" s="132"/>
      <c r="C547" s="319" t="str">
        <f>'1ここに記入'!$B$3&amp;"県教美展　特選確認票"</f>
        <v>第72回県教美展　特選確認票</v>
      </c>
      <c r="D547" s="319"/>
      <c r="E547" s="319"/>
      <c r="F547" s="319"/>
      <c r="G547" s="319"/>
      <c r="H547" s="319"/>
      <c r="I547" s="319"/>
      <c r="J547" s="319"/>
      <c r="K547" s="319"/>
      <c r="L547" s="104"/>
      <c r="M547" s="157"/>
      <c r="N547" s="104"/>
      <c r="O547" s="132"/>
      <c r="P547" s="319" t="str">
        <f>'1ここに記入'!$B$3&amp;"県教美展　特選確認票"</f>
        <v>第72回県教美展　特選確認票</v>
      </c>
      <c r="Q547" s="319"/>
      <c r="R547" s="319"/>
      <c r="S547" s="319"/>
      <c r="T547" s="319"/>
      <c r="U547" s="319"/>
      <c r="V547" s="319"/>
      <c r="W547" s="319"/>
      <c r="X547" s="319"/>
    </row>
    <row r="548" spans="2:25" ht="15" customHeight="1" thickBot="1">
      <c r="B548" s="165"/>
      <c r="C548" s="320"/>
      <c r="D548" s="320"/>
      <c r="E548" s="320"/>
      <c r="F548" s="320"/>
      <c r="G548" s="320"/>
      <c r="H548" s="320"/>
      <c r="I548" s="320"/>
      <c r="J548" s="320"/>
      <c r="K548" s="320"/>
      <c r="L548" s="104"/>
      <c r="M548" s="157"/>
      <c r="N548" s="104"/>
      <c r="O548" s="165"/>
      <c r="P548" s="320"/>
      <c r="Q548" s="320"/>
      <c r="R548" s="320"/>
      <c r="S548" s="320"/>
      <c r="T548" s="320"/>
      <c r="U548" s="320"/>
      <c r="V548" s="320"/>
      <c r="W548" s="320"/>
      <c r="X548" s="320"/>
    </row>
    <row r="549" spans="2:25" ht="15" customHeight="1" thickTop="1" thickBot="1">
      <c r="B549" s="144" t="s">
        <v>157</v>
      </c>
      <c r="C549" s="289">
        <f>VLOOKUP(B519,'1ここに記入'!$A$13:$M$246,2)</f>
        <v>0</v>
      </c>
      <c r="D549" s="289">
        <f>VLOOKUP(B519,'1ここに記入'!$A$13:$M$246,3)</f>
        <v>0</v>
      </c>
      <c r="E549" s="289">
        <f>VLOOKUP(B519,'1ここに記入'!$A$13:$M$246,4)</f>
        <v>0</v>
      </c>
      <c r="F549" s="289">
        <f>VLOOKUP(B519,'1ここに記入'!$A$13:$M$246,5)</f>
        <v>0</v>
      </c>
      <c r="G549" s="289" t="str">
        <f>VLOOKUP(B519,'1ここに記入'!$A$13:$M$246,13)</f>
        <v>00</v>
      </c>
      <c r="H549" s="290" t="e">
        <f>'1ここに記入'!$H$10</f>
        <v>#N/A</v>
      </c>
      <c r="I549" s="291"/>
      <c r="J549" s="291"/>
      <c r="K549" s="292" t="s">
        <v>158</v>
      </c>
      <c r="L549" s="104"/>
      <c r="M549" s="157"/>
      <c r="N549" s="104"/>
      <c r="O549" s="144" t="s">
        <v>157</v>
      </c>
      <c r="P549" s="289">
        <f>VLOOKUP(O519,'1ここに記入'!$A$13:$M$246,2)</f>
        <v>0</v>
      </c>
      <c r="Q549" s="289">
        <f>VLOOKUP(O519,'1ここに記入'!$A$13:$M$246,3)</f>
        <v>0</v>
      </c>
      <c r="R549" s="289">
        <f>VLOOKUP(O519,'1ここに記入'!$A$13:$M$246,4)</f>
        <v>0</v>
      </c>
      <c r="S549" s="289">
        <f>VLOOKUP(O519,'1ここに記入'!$A$13:$M$246,5)</f>
        <v>0</v>
      </c>
      <c r="T549" s="289" t="str">
        <f>VLOOKUP(O519,'1ここに記入'!$A$13:$M$246,13)</f>
        <v>00</v>
      </c>
      <c r="U549" s="290" t="e">
        <f>'1ここに記入'!$H$10</f>
        <v>#N/A</v>
      </c>
      <c r="V549" s="291"/>
      <c r="W549" s="291"/>
      <c r="X549" s="292" t="s">
        <v>158</v>
      </c>
    </row>
    <row r="550" spans="2:25" ht="15" customHeight="1" thickTop="1" thickBot="1">
      <c r="B550" s="145"/>
      <c r="C550" s="289"/>
      <c r="D550" s="289"/>
      <c r="E550" s="289"/>
      <c r="F550" s="289"/>
      <c r="G550" s="289"/>
      <c r="H550" s="290"/>
      <c r="I550" s="291"/>
      <c r="J550" s="291"/>
      <c r="K550" s="292"/>
      <c r="L550" s="104"/>
      <c r="M550" s="157"/>
      <c r="N550" s="104"/>
      <c r="O550" s="145"/>
      <c r="P550" s="289"/>
      <c r="Q550" s="289"/>
      <c r="R550" s="289"/>
      <c r="S550" s="289"/>
      <c r="T550" s="289"/>
      <c r="U550" s="290"/>
      <c r="V550" s="291"/>
      <c r="W550" s="291"/>
      <c r="X550" s="292"/>
    </row>
    <row r="551" spans="2:25" ht="15" customHeight="1" thickTop="1" thickBot="1">
      <c r="B551" s="146" t="s">
        <v>159</v>
      </c>
      <c r="C551" s="289"/>
      <c r="D551" s="289"/>
      <c r="E551" s="289"/>
      <c r="F551" s="289"/>
      <c r="G551" s="289"/>
      <c r="H551" s="290"/>
      <c r="I551" s="291"/>
      <c r="J551" s="291"/>
      <c r="K551" s="292"/>
      <c r="L551" s="104"/>
      <c r="M551" s="157"/>
      <c r="N551" s="104"/>
      <c r="O551" s="146" t="s">
        <v>159</v>
      </c>
      <c r="P551" s="289"/>
      <c r="Q551" s="289"/>
      <c r="R551" s="289"/>
      <c r="S551" s="289"/>
      <c r="T551" s="289"/>
      <c r="U551" s="290"/>
      <c r="V551" s="291"/>
      <c r="W551" s="291"/>
      <c r="X551" s="292"/>
    </row>
    <row r="552" spans="2:25" ht="15" customHeight="1" thickTop="1">
      <c r="B552" s="263" t="s">
        <v>160</v>
      </c>
      <c r="C552" s="276" t="e">
        <f>'1ここに記入'!$G$10</f>
        <v>#N/A</v>
      </c>
      <c r="D552" s="285"/>
      <c r="E552" s="279"/>
      <c r="F552" s="263" t="s">
        <v>161</v>
      </c>
      <c r="G552" s="293" t="e">
        <f>'1ここに記入'!$I$10</f>
        <v>#N/A</v>
      </c>
      <c r="H552" s="294"/>
      <c r="I552" s="294"/>
      <c r="J552" s="294"/>
      <c r="K552" s="295"/>
      <c r="L552" s="100"/>
      <c r="M552" s="159"/>
      <c r="N552" s="99"/>
      <c r="O552" s="263" t="s">
        <v>160</v>
      </c>
      <c r="P552" s="276" t="e">
        <f>'1ここに記入'!$G$10</f>
        <v>#N/A</v>
      </c>
      <c r="Q552" s="285"/>
      <c r="R552" s="279"/>
      <c r="S552" s="263" t="s">
        <v>161</v>
      </c>
      <c r="T552" s="293" t="e">
        <f>'1ここに記入'!$I$10</f>
        <v>#N/A</v>
      </c>
      <c r="U552" s="294"/>
      <c r="V552" s="294"/>
      <c r="W552" s="294"/>
      <c r="X552" s="295"/>
      <c r="Y552" s="143"/>
    </row>
    <row r="553" spans="2:25" ht="15" customHeight="1">
      <c r="B553" s="264"/>
      <c r="C553" s="277"/>
      <c r="D553" s="286"/>
      <c r="E553" s="280"/>
      <c r="F553" s="264"/>
      <c r="G553" s="296"/>
      <c r="H553" s="297"/>
      <c r="I553" s="297"/>
      <c r="J553" s="297"/>
      <c r="K553" s="298"/>
      <c r="L553" s="101"/>
      <c r="M553" s="159"/>
      <c r="N553" s="99"/>
      <c r="O553" s="264"/>
      <c r="P553" s="277"/>
      <c r="Q553" s="286"/>
      <c r="R553" s="280"/>
      <c r="S553" s="264"/>
      <c r="T553" s="296"/>
      <c r="U553" s="297"/>
      <c r="V553" s="297"/>
      <c r="W553" s="297"/>
      <c r="X553" s="298"/>
      <c r="Y553" s="143"/>
    </row>
    <row r="554" spans="2:25" ht="15" customHeight="1" thickBot="1">
      <c r="B554" s="288"/>
      <c r="C554" s="278"/>
      <c r="D554" s="287"/>
      <c r="E554" s="281"/>
      <c r="F554" s="288"/>
      <c r="G554" s="299"/>
      <c r="H554" s="300"/>
      <c r="I554" s="300"/>
      <c r="J554" s="300"/>
      <c r="K554" s="301"/>
      <c r="L554" s="101"/>
      <c r="M554" s="159"/>
      <c r="N554" s="99"/>
      <c r="O554" s="288"/>
      <c r="P554" s="278"/>
      <c r="Q554" s="287"/>
      <c r="R554" s="281"/>
      <c r="S554" s="288"/>
      <c r="T554" s="299"/>
      <c r="U554" s="300"/>
      <c r="V554" s="300"/>
      <c r="W554" s="300"/>
      <c r="X554" s="301"/>
      <c r="Y554" s="143"/>
    </row>
    <row r="555" spans="2:25" ht="15" customHeight="1">
      <c r="B555" s="263" t="s">
        <v>162</v>
      </c>
      <c r="C555" s="265">
        <f>VLOOKUP(B519,'1ここに記入'!$A$13:$M$246,10)</f>
        <v>0</v>
      </c>
      <c r="D555" s="266"/>
      <c r="E555" s="266"/>
      <c r="F555" s="266"/>
      <c r="G555" s="266"/>
      <c r="H555" s="266"/>
      <c r="I555" s="266"/>
      <c r="J555" s="266"/>
      <c r="K555" s="267"/>
      <c r="L555" s="34"/>
      <c r="M555" s="160"/>
      <c r="N555" s="36"/>
      <c r="O555" s="263" t="s">
        <v>162</v>
      </c>
      <c r="P555" s="265">
        <f>VLOOKUP(O519,'1ここに記入'!$A$13:$M$246,10)</f>
        <v>0</v>
      </c>
      <c r="Q555" s="266"/>
      <c r="R555" s="266"/>
      <c r="S555" s="266"/>
      <c r="T555" s="266"/>
      <c r="U555" s="266"/>
      <c r="V555" s="266"/>
      <c r="W555" s="266"/>
      <c r="X555" s="267"/>
      <c r="Y555" s="143"/>
    </row>
    <row r="556" spans="2:25" ht="15" customHeight="1">
      <c r="B556" s="264"/>
      <c r="C556" s="268"/>
      <c r="D556" s="269"/>
      <c r="E556" s="269"/>
      <c r="F556" s="269"/>
      <c r="G556" s="269"/>
      <c r="H556" s="269"/>
      <c r="I556" s="269"/>
      <c r="J556" s="269"/>
      <c r="K556" s="270"/>
      <c r="L556" s="130"/>
      <c r="M556" s="161"/>
      <c r="N556" s="38"/>
      <c r="O556" s="264"/>
      <c r="P556" s="268"/>
      <c r="Q556" s="269"/>
      <c r="R556" s="269"/>
      <c r="S556" s="269"/>
      <c r="T556" s="269"/>
      <c r="U556" s="269"/>
      <c r="V556" s="269"/>
      <c r="W556" s="269"/>
      <c r="X556" s="270"/>
      <c r="Y556" s="143"/>
    </row>
    <row r="557" spans="2:25" ht="15" customHeight="1">
      <c r="B557" s="264"/>
      <c r="C557" s="268"/>
      <c r="D557" s="269"/>
      <c r="E557" s="269"/>
      <c r="F557" s="269"/>
      <c r="G557" s="269"/>
      <c r="H557" s="269"/>
      <c r="I557" s="269"/>
      <c r="J557" s="269"/>
      <c r="K557" s="270"/>
      <c r="L557" s="130"/>
      <c r="M557" s="161"/>
      <c r="N557" s="38"/>
      <c r="O557" s="264"/>
      <c r="P557" s="268"/>
      <c r="Q557" s="269"/>
      <c r="R557" s="269"/>
      <c r="S557" s="269"/>
      <c r="T557" s="269"/>
      <c r="U557" s="269"/>
      <c r="V557" s="269"/>
      <c r="W557" s="269"/>
      <c r="X557" s="270"/>
      <c r="Y557" s="143"/>
    </row>
    <row r="558" spans="2:25" ht="15" customHeight="1">
      <c r="B558" s="271" t="s">
        <v>1881</v>
      </c>
      <c r="C558" s="268">
        <f>VLOOKUP(B519,'1ここに記入'!$A$13:$M$246,11)</f>
        <v>0</v>
      </c>
      <c r="D558" s="269"/>
      <c r="E558" s="269"/>
      <c r="F558" s="269"/>
      <c r="G558" s="269"/>
      <c r="H558" s="269"/>
      <c r="I558" s="269"/>
      <c r="J558" s="269"/>
      <c r="K558" s="270"/>
      <c r="L558" s="98"/>
      <c r="M558" s="159"/>
      <c r="N558" s="99"/>
      <c r="O558" s="271" t="s">
        <v>1881</v>
      </c>
      <c r="P558" s="268">
        <f>VLOOKUP(O519,'1ここに記入'!$A$13:$M$246,11)</f>
        <v>0</v>
      </c>
      <c r="Q558" s="269"/>
      <c r="R558" s="269"/>
      <c r="S558" s="269"/>
      <c r="T558" s="269"/>
      <c r="U558" s="269"/>
      <c r="V558" s="269"/>
      <c r="W558" s="269"/>
      <c r="X558" s="270"/>
      <c r="Y558" s="143"/>
    </row>
    <row r="559" spans="2:25" ht="15" customHeight="1">
      <c r="B559" s="271"/>
      <c r="C559" s="268"/>
      <c r="D559" s="269"/>
      <c r="E559" s="269"/>
      <c r="F559" s="269"/>
      <c r="G559" s="269"/>
      <c r="H559" s="269"/>
      <c r="I559" s="269"/>
      <c r="J559" s="269"/>
      <c r="K559" s="270"/>
      <c r="L559" s="98"/>
      <c r="M559" s="159"/>
      <c r="N559" s="99"/>
      <c r="O559" s="271"/>
      <c r="P559" s="268"/>
      <c r="Q559" s="269"/>
      <c r="R559" s="269"/>
      <c r="S559" s="269"/>
      <c r="T559" s="269"/>
      <c r="U559" s="269"/>
      <c r="V559" s="269"/>
      <c r="W559" s="269"/>
      <c r="X559" s="270"/>
      <c r="Y559" s="143"/>
    </row>
    <row r="560" spans="2:25" ht="15" customHeight="1" thickBot="1">
      <c r="B560" s="272"/>
      <c r="C560" s="273"/>
      <c r="D560" s="274"/>
      <c r="E560" s="274"/>
      <c r="F560" s="274"/>
      <c r="G560" s="274"/>
      <c r="H560" s="274"/>
      <c r="I560" s="274"/>
      <c r="J560" s="274"/>
      <c r="K560" s="275"/>
      <c r="L560" s="98"/>
      <c r="M560" s="159"/>
      <c r="N560" s="99"/>
      <c r="O560" s="272"/>
      <c r="P560" s="273"/>
      <c r="Q560" s="274"/>
      <c r="R560" s="274"/>
      <c r="S560" s="274"/>
      <c r="T560" s="274"/>
      <c r="U560" s="274"/>
      <c r="V560" s="274"/>
      <c r="W560" s="274"/>
      <c r="X560" s="275"/>
      <c r="Y560" s="143"/>
    </row>
    <row r="561" spans="2:25" ht="15" customHeight="1">
      <c r="B561" s="263" t="s">
        <v>163</v>
      </c>
      <c r="C561" s="276">
        <f>VLOOKUP(B519,'1ここに記入'!$A$13:$M$246,5)</f>
        <v>0</v>
      </c>
      <c r="D561" s="279" t="str">
        <f>VLOOKUP(B519,'1ここに記入'!$A$13:$M$246,6)</f>
        <v>　</v>
      </c>
      <c r="E561" s="282" t="s">
        <v>164</v>
      </c>
      <c r="F561" s="276">
        <f>VLOOKUP(B519,'1ここに記入'!$A$13:$M$246,8)</f>
        <v>0</v>
      </c>
      <c r="G561" s="285" t="e">
        <f>VLOOKUP(F556,'1ここに記入'!$A$13:$M$246,2)</f>
        <v>#N/A</v>
      </c>
      <c r="H561" s="285" t="e">
        <f>VLOOKUP(G556,'1ここに記入'!$A$13:$M$246,2)</f>
        <v>#N/A</v>
      </c>
      <c r="I561" s="285" t="e">
        <f>VLOOKUP(H556,'1ここに記入'!$A$13:$M$246,2)</f>
        <v>#N/A</v>
      </c>
      <c r="J561" s="285" t="e">
        <f>VLOOKUP(I556,'1ここに記入'!$A$13:$M$246,2)</f>
        <v>#N/A</v>
      </c>
      <c r="K561" s="279" t="e">
        <f>VLOOKUP(J556,'1ここに記入'!$A$13:$M$246,2)</f>
        <v>#N/A</v>
      </c>
      <c r="L561" s="102"/>
      <c r="M561" s="162"/>
      <c r="N561" s="103"/>
      <c r="O561" s="263" t="s">
        <v>163</v>
      </c>
      <c r="P561" s="276">
        <f>VLOOKUP(O519,'1ここに記入'!$A$13:$M$246,5)</f>
        <v>0</v>
      </c>
      <c r="Q561" s="279" t="str">
        <f>VLOOKUP(O519,'1ここに記入'!$A$13:$M$246,6)</f>
        <v>　</v>
      </c>
      <c r="R561" s="282" t="s">
        <v>164</v>
      </c>
      <c r="S561" s="276">
        <f>VLOOKUP(O519,'1ここに記入'!$A$13:$M$246,8)</f>
        <v>0</v>
      </c>
      <c r="T561" s="285" t="e">
        <f>VLOOKUP(S556,'1ここに記入'!$A$13:$M$246,2)</f>
        <v>#N/A</v>
      </c>
      <c r="U561" s="285" t="e">
        <f>VLOOKUP(T556,'1ここに記入'!$A$13:$M$246,2)</f>
        <v>#N/A</v>
      </c>
      <c r="V561" s="285" t="e">
        <f>VLOOKUP(U556,'1ここに記入'!$A$13:$M$246,2)</f>
        <v>#N/A</v>
      </c>
      <c r="W561" s="285" t="e">
        <f>VLOOKUP(V556,'1ここに記入'!$A$13:$M$246,2)</f>
        <v>#N/A</v>
      </c>
      <c r="X561" s="279" t="e">
        <f>VLOOKUP(W556,'1ここに記入'!$A$13:$M$246,2)</f>
        <v>#N/A</v>
      </c>
      <c r="Y561" s="143"/>
    </row>
    <row r="562" spans="2:25" ht="15" customHeight="1">
      <c r="B562" s="264"/>
      <c r="C562" s="277"/>
      <c r="D562" s="280"/>
      <c r="E562" s="283"/>
      <c r="F562" s="277"/>
      <c r="G562" s="286"/>
      <c r="H562" s="286"/>
      <c r="I562" s="286"/>
      <c r="J562" s="286"/>
      <c r="K562" s="280"/>
      <c r="L562" s="102"/>
      <c r="M562" s="162"/>
      <c r="N562" s="103"/>
      <c r="O562" s="264"/>
      <c r="P562" s="277"/>
      <c r="Q562" s="280"/>
      <c r="R562" s="283"/>
      <c r="S562" s="277"/>
      <c r="T562" s="286"/>
      <c r="U562" s="286"/>
      <c r="V562" s="286"/>
      <c r="W562" s="286"/>
      <c r="X562" s="280"/>
      <c r="Y562" s="143"/>
    </row>
    <row r="563" spans="2:25" ht="15" customHeight="1" thickBot="1">
      <c r="B563" s="288"/>
      <c r="C563" s="278"/>
      <c r="D563" s="281"/>
      <c r="E563" s="284"/>
      <c r="F563" s="278"/>
      <c r="G563" s="287"/>
      <c r="H563" s="287"/>
      <c r="I563" s="287"/>
      <c r="J563" s="287"/>
      <c r="K563" s="281"/>
      <c r="L563" s="102"/>
      <c r="M563" s="162"/>
      <c r="N563" s="103"/>
      <c r="O563" s="288"/>
      <c r="P563" s="278"/>
      <c r="Q563" s="281"/>
      <c r="R563" s="284"/>
      <c r="S563" s="278"/>
      <c r="T563" s="287"/>
      <c r="U563" s="287"/>
      <c r="V563" s="287"/>
      <c r="W563" s="287"/>
      <c r="X563" s="281"/>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20"/>
      <c r="E565" s="320"/>
      <c r="F565" s="320"/>
      <c r="G565" s="320"/>
      <c r="H565" s="320"/>
      <c r="I565" s="320"/>
      <c r="J565" s="320"/>
      <c r="K565" s="320"/>
      <c r="L565" s="104"/>
      <c r="M565" s="157"/>
      <c r="N565" s="104"/>
      <c r="O565" s="117" t="s">
        <v>213</v>
      </c>
      <c r="P565" s="325" t="str">
        <f>'1ここに記入'!$B$3&amp;"滋賀県教育美術展出品票"</f>
        <v>第72回滋賀県教育美術展出品票</v>
      </c>
      <c r="Q565" s="320"/>
      <c r="R565" s="320"/>
      <c r="S565" s="320"/>
      <c r="T565" s="320"/>
      <c r="U565" s="320"/>
      <c r="V565" s="320"/>
      <c r="W565" s="320"/>
      <c r="X565" s="320"/>
    </row>
    <row r="566" spans="2:25" ht="15" customHeight="1">
      <c r="B566" s="327">
        <v>85</v>
      </c>
      <c r="C566" s="325"/>
      <c r="D566" s="320"/>
      <c r="E566" s="320"/>
      <c r="F566" s="320"/>
      <c r="G566" s="320"/>
      <c r="H566" s="320"/>
      <c r="I566" s="320"/>
      <c r="J566" s="320"/>
      <c r="K566" s="320"/>
      <c r="L566" s="104"/>
      <c r="M566" s="157"/>
      <c r="N566" s="104"/>
      <c r="O566" s="327">
        <v>86</v>
      </c>
      <c r="P566" s="325"/>
      <c r="Q566" s="320"/>
      <c r="R566" s="320"/>
      <c r="S566" s="320"/>
      <c r="T566" s="320"/>
      <c r="U566" s="320"/>
      <c r="V566" s="320"/>
      <c r="W566" s="320"/>
      <c r="X566" s="320"/>
    </row>
    <row r="567" spans="2:25" ht="15" customHeight="1" thickBot="1">
      <c r="B567" s="328"/>
      <c r="C567" s="325"/>
      <c r="D567" s="320"/>
      <c r="E567" s="320"/>
      <c r="F567" s="320"/>
      <c r="G567" s="320"/>
      <c r="H567" s="326"/>
      <c r="I567" s="326"/>
      <c r="J567" s="326"/>
      <c r="K567" s="326"/>
      <c r="L567" s="104"/>
      <c r="M567" s="157"/>
      <c r="N567" s="104"/>
      <c r="O567" s="328"/>
      <c r="P567" s="325"/>
      <c r="Q567" s="320"/>
      <c r="R567" s="320"/>
      <c r="S567" s="320"/>
      <c r="T567" s="320"/>
      <c r="U567" s="326"/>
      <c r="V567" s="326"/>
      <c r="W567" s="326"/>
      <c r="X567" s="326"/>
    </row>
    <row r="568" spans="2:25" ht="15" customHeight="1" thickTop="1" thickBot="1">
      <c r="B568" s="144" t="s">
        <v>157</v>
      </c>
      <c r="C568" s="289">
        <f>VLOOKUP(B566,'1ここに記入'!$A$13:$M$246,2)</f>
        <v>0</v>
      </c>
      <c r="D568" s="289">
        <f>VLOOKUP(B566,'1ここに記入'!$A$13:$M$246,3)</f>
        <v>0</v>
      </c>
      <c r="E568" s="289">
        <f>VLOOKUP(B566,'1ここに記入'!$A$13:$M$246,4)</f>
        <v>0</v>
      </c>
      <c r="F568" s="289">
        <f>VLOOKUP(B566,'1ここに記入'!$A$13:$M$246,5)</f>
        <v>0</v>
      </c>
      <c r="G568" s="289" t="str">
        <f>VLOOKUP(B566,'1ここに記入'!$A$13:$M$246,13)</f>
        <v>00</v>
      </c>
      <c r="H568" s="290" t="e">
        <f>'1ここに記入'!$H$10</f>
        <v>#N/A</v>
      </c>
      <c r="I568" s="291"/>
      <c r="J568" s="291"/>
      <c r="K568" s="292" t="s">
        <v>158</v>
      </c>
      <c r="L568" s="118"/>
      <c r="M568" s="158"/>
      <c r="N568" s="32"/>
      <c r="O568" s="144" t="s">
        <v>157</v>
      </c>
      <c r="P568" s="289">
        <f>VLOOKUP(O566,'1ここに記入'!$A$13:$M$246,2)</f>
        <v>0</v>
      </c>
      <c r="Q568" s="289">
        <f>VLOOKUP(O566,'1ここに記入'!$A$13:$M$246,3)</f>
        <v>0</v>
      </c>
      <c r="R568" s="289">
        <f>VLOOKUP(O566,'1ここに記入'!$A$13:$M$246,4)</f>
        <v>0</v>
      </c>
      <c r="S568" s="289">
        <f>VLOOKUP(O566,'1ここに記入'!$A$13:$M$246,5)</f>
        <v>0</v>
      </c>
      <c r="T568" s="289" t="str">
        <f>VLOOKUP(O566,'1ここに記入'!$A$13:$M$246,13)</f>
        <v>00</v>
      </c>
      <c r="U568" s="290" t="e">
        <f>'1ここに記入'!$H$10</f>
        <v>#N/A</v>
      </c>
      <c r="V568" s="291"/>
      <c r="W568" s="291"/>
      <c r="X568" s="292" t="s">
        <v>158</v>
      </c>
    </row>
    <row r="569" spans="2:25" ht="15" customHeight="1" thickTop="1" thickBot="1">
      <c r="B569" s="145"/>
      <c r="C569" s="289"/>
      <c r="D569" s="289"/>
      <c r="E569" s="289"/>
      <c r="F569" s="289"/>
      <c r="G569" s="289"/>
      <c r="H569" s="290"/>
      <c r="I569" s="291"/>
      <c r="J569" s="291"/>
      <c r="K569" s="292"/>
      <c r="L569" s="118"/>
      <c r="M569" s="158"/>
      <c r="N569" s="32"/>
      <c r="O569" s="145"/>
      <c r="P569" s="289"/>
      <c r="Q569" s="289"/>
      <c r="R569" s="289"/>
      <c r="S569" s="289"/>
      <c r="T569" s="289"/>
      <c r="U569" s="290"/>
      <c r="V569" s="291"/>
      <c r="W569" s="291"/>
      <c r="X569" s="292"/>
    </row>
    <row r="570" spans="2:25" ht="15" customHeight="1" thickTop="1" thickBot="1">
      <c r="B570" s="146" t="s">
        <v>159</v>
      </c>
      <c r="C570" s="289"/>
      <c r="D570" s="289"/>
      <c r="E570" s="289"/>
      <c r="F570" s="289"/>
      <c r="G570" s="289"/>
      <c r="H570" s="290"/>
      <c r="I570" s="291"/>
      <c r="J570" s="291"/>
      <c r="K570" s="292"/>
      <c r="L570" s="118"/>
      <c r="M570" s="158"/>
      <c r="N570" s="32"/>
      <c r="O570" s="146" t="s">
        <v>159</v>
      </c>
      <c r="P570" s="289"/>
      <c r="Q570" s="289"/>
      <c r="R570" s="289"/>
      <c r="S570" s="289"/>
      <c r="T570" s="289"/>
      <c r="U570" s="290"/>
      <c r="V570" s="291"/>
      <c r="W570" s="291"/>
      <c r="X570" s="292"/>
    </row>
    <row r="571" spans="2:25" ht="15" customHeight="1" thickTop="1">
      <c r="B571" s="264" t="s">
        <v>160</v>
      </c>
      <c r="C571" s="277" t="e">
        <f>'1ここに記入'!$G$10</f>
        <v>#N/A</v>
      </c>
      <c r="D571" s="286"/>
      <c r="E571" s="280"/>
      <c r="F571" s="264" t="s">
        <v>161</v>
      </c>
      <c r="G571" s="296" t="e">
        <f>'1ここに記入'!$I$10</f>
        <v>#N/A</v>
      </c>
      <c r="H571" s="297"/>
      <c r="I571" s="297"/>
      <c r="J571" s="297"/>
      <c r="K571" s="298"/>
      <c r="L571" s="100"/>
      <c r="M571" s="159"/>
      <c r="N571" s="99"/>
      <c r="O571" s="264" t="s">
        <v>160</v>
      </c>
      <c r="P571" s="277" t="e">
        <f>'1ここに記入'!$G$10</f>
        <v>#N/A</v>
      </c>
      <c r="Q571" s="286"/>
      <c r="R571" s="280"/>
      <c r="S571" s="264" t="s">
        <v>161</v>
      </c>
      <c r="T571" s="296" t="e">
        <f>'1ここに記入'!$I$10</f>
        <v>#N/A</v>
      </c>
      <c r="U571" s="297"/>
      <c r="V571" s="297"/>
      <c r="W571" s="297"/>
      <c r="X571" s="298"/>
    </row>
    <row r="572" spans="2:25" ht="15" customHeight="1">
      <c r="B572" s="264"/>
      <c r="C572" s="277"/>
      <c r="D572" s="286"/>
      <c r="E572" s="280"/>
      <c r="F572" s="264"/>
      <c r="G572" s="296"/>
      <c r="H572" s="297"/>
      <c r="I572" s="297"/>
      <c r="J572" s="297"/>
      <c r="K572" s="298"/>
      <c r="L572" s="101"/>
      <c r="M572" s="159"/>
      <c r="N572" s="99"/>
      <c r="O572" s="264"/>
      <c r="P572" s="277"/>
      <c r="Q572" s="286"/>
      <c r="R572" s="280"/>
      <c r="S572" s="264"/>
      <c r="T572" s="296"/>
      <c r="U572" s="297"/>
      <c r="V572" s="297"/>
      <c r="W572" s="297"/>
      <c r="X572" s="298"/>
    </row>
    <row r="573" spans="2:25" ht="15" customHeight="1">
      <c r="B573" s="264"/>
      <c r="C573" s="277"/>
      <c r="D573" s="286"/>
      <c r="E573" s="280"/>
      <c r="F573" s="264"/>
      <c r="G573" s="296"/>
      <c r="H573" s="297"/>
      <c r="I573" s="297"/>
      <c r="J573" s="297"/>
      <c r="K573" s="298"/>
      <c r="L573" s="101"/>
      <c r="M573" s="159"/>
      <c r="N573" s="99"/>
      <c r="O573" s="264"/>
      <c r="P573" s="277"/>
      <c r="Q573" s="286"/>
      <c r="R573" s="280"/>
      <c r="S573" s="264"/>
      <c r="T573" s="296"/>
      <c r="U573" s="297"/>
      <c r="V573" s="297"/>
      <c r="W573" s="297"/>
      <c r="X573" s="298"/>
    </row>
    <row r="574" spans="2:25" ht="15" customHeight="1" thickBot="1">
      <c r="B574" s="288"/>
      <c r="C574" s="278"/>
      <c r="D574" s="287"/>
      <c r="E574" s="281"/>
      <c r="F574" s="288"/>
      <c r="G574" s="299"/>
      <c r="H574" s="300"/>
      <c r="I574" s="300"/>
      <c r="J574" s="300"/>
      <c r="K574" s="301"/>
      <c r="L574" s="101"/>
      <c r="M574" s="159"/>
      <c r="N574" s="99"/>
      <c r="O574" s="288"/>
      <c r="P574" s="278"/>
      <c r="Q574" s="287"/>
      <c r="R574" s="281"/>
      <c r="S574" s="288"/>
      <c r="T574" s="299"/>
      <c r="U574" s="300"/>
      <c r="V574" s="300"/>
      <c r="W574" s="300"/>
      <c r="X574" s="301"/>
    </row>
    <row r="575" spans="2:25" ht="15" customHeight="1">
      <c r="B575" s="263" t="s">
        <v>162</v>
      </c>
      <c r="C575" s="265">
        <f>VLOOKUP(B566,'1ここに記入'!$A$13:$M$246,10)</f>
        <v>0</v>
      </c>
      <c r="D575" s="266"/>
      <c r="E575" s="266"/>
      <c r="F575" s="266"/>
      <c r="G575" s="266"/>
      <c r="H575" s="266"/>
      <c r="I575" s="267"/>
      <c r="J575" s="263" t="s">
        <v>203</v>
      </c>
      <c r="K575" s="321">
        <f>VLOOKUP(B566,'1ここに記入'!$A$13:$M$246,12)</f>
        <v>0</v>
      </c>
      <c r="L575" s="34"/>
      <c r="M575" s="160"/>
      <c r="N575" s="36"/>
      <c r="O575" s="263" t="s">
        <v>162</v>
      </c>
      <c r="P575" s="265">
        <f>VLOOKUP(O566,'1ここに記入'!$A$13:$M$246,10)</f>
        <v>0</v>
      </c>
      <c r="Q575" s="266"/>
      <c r="R575" s="266"/>
      <c r="S575" s="266"/>
      <c r="T575" s="266"/>
      <c r="U575" s="266"/>
      <c r="V575" s="267"/>
      <c r="W575" s="263" t="s">
        <v>203</v>
      </c>
      <c r="X575" s="321">
        <f>VLOOKUP(O566,'1ここに記入'!$A$13:$M$246,12)</f>
        <v>0</v>
      </c>
    </row>
    <row r="576" spans="2:25" ht="15" customHeight="1">
      <c r="B576" s="264"/>
      <c r="C576" s="268"/>
      <c r="D576" s="269"/>
      <c r="E576" s="269"/>
      <c r="F576" s="269"/>
      <c r="G576" s="269"/>
      <c r="H576" s="269"/>
      <c r="I576" s="270"/>
      <c r="J576" s="264"/>
      <c r="K576" s="322"/>
      <c r="L576" s="34"/>
      <c r="M576" s="160"/>
      <c r="N576" s="36"/>
      <c r="O576" s="264"/>
      <c r="P576" s="268"/>
      <c r="Q576" s="269"/>
      <c r="R576" s="269"/>
      <c r="S576" s="269"/>
      <c r="T576" s="269"/>
      <c r="U576" s="269"/>
      <c r="V576" s="270"/>
      <c r="W576" s="264"/>
      <c r="X576" s="322"/>
    </row>
    <row r="577" spans="2:24" ht="15" customHeight="1">
      <c r="B577" s="264"/>
      <c r="C577" s="268"/>
      <c r="D577" s="269"/>
      <c r="E577" s="269"/>
      <c r="F577" s="269"/>
      <c r="G577" s="269"/>
      <c r="H577" s="269"/>
      <c r="I577" s="270"/>
      <c r="J577" s="264"/>
      <c r="K577" s="322"/>
      <c r="L577" s="130"/>
      <c r="M577" s="161"/>
      <c r="N577" s="38"/>
      <c r="O577" s="264"/>
      <c r="P577" s="268"/>
      <c r="Q577" s="269"/>
      <c r="R577" s="269"/>
      <c r="S577" s="269"/>
      <c r="T577" s="269"/>
      <c r="U577" s="269"/>
      <c r="V577" s="270"/>
      <c r="W577" s="264"/>
      <c r="X577" s="322"/>
    </row>
    <row r="578" spans="2:24" ht="15" customHeight="1">
      <c r="B578" s="264"/>
      <c r="C578" s="268"/>
      <c r="D578" s="269"/>
      <c r="E578" s="269"/>
      <c r="F578" s="269"/>
      <c r="G578" s="269"/>
      <c r="H578" s="269"/>
      <c r="I578" s="270"/>
      <c r="J578" s="264"/>
      <c r="K578" s="322"/>
      <c r="L578" s="130"/>
      <c r="M578" s="161"/>
      <c r="N578" s="38"/>
      <c r="O578" s="264"/>
      <c r="P578" s="268"/>
      <c r="Q578" s="269"/>
      <c r="R578" s="269"/>
      <c r="S578" s="269"/>
      <c r="T578" s="269"/>
      <c r="U578" s="269"/>
      <c r="V578" s="270"/>
      <c r="W578" s="264"/>
      <c r="X578" s="322"/>
    </row>
    <row r="579" spans="2:24" ht="15" customHeight="1">
      <c r="B579" s="271" t="s">
        <v>1881</v>
      </c>
      <c r="C579" s="268">
        <f>VLOOKUP(B566,'1ここに記入'!$A$13:$M$246,11)</f>
        <v>0</v>
      </c>
      <c r="D579" s="269"/>
      <c r="E579" s="269"/>
      <c r="F579" s="269"/>
      <c r="G579" s="269"/>
      <c r="H579" s="269"/>
      <c r="I579" s="270"/>
      <c r="J579" s="264"/>
      <c r="K579" s="322"/>
      <c r="L579" s="130"/>
      <c r="M579" s="161"/>
      <c r="N579" s="38"/>
      <c r="O579" s="271" t="s">
        <v>1881</v>
      </c>
      <c r="P579" s="268">
        <f>VLOOKUP(O566,'1ここに記入'!$A$13:$M$246,11)</f>
        <v>0</v>
      </c>
      <c r="Q579" s="269"/>
      <c r="R579" s="269"/>
      <c r="S579" s="269"/>
      <c r="T579" s="269"/>
      <c r="U579" s="269"/>
      <c r="V579" s="270"/>
      <c r="W579" s="264"/>
      <c r="X579" s="322"/>
    </row>
    <row r="580" spans="2:24" ht="15" customHeight="1">
      <c r="B580" s="271"/>
      <c r="C580" s="268"/>
      <c r="D580" s="269"/>
      <c r="E580" s="269"/>
      <c r="F580" s="269"/>
      <c r="G580" s="269"/>
      <c r="H580" s="269"/>
      <c r="I580" s="270"/>
      <c r="J580" s="264"/>
      <c r="K580" s="322"/>
      <c r="L580" s="130"/>
      <c r="M580" s="161"/>
      <c r="N580" s="38"/>
      <c r="O580" s="271"/>
      <c r="P580" s="268"/>
      <c r="Q580" s="269"/>
      <c r="R580" s="269"/>
      <c r="S580" s="269"/>
      <c r="T580" s="269"/>
      <c r="U580" s="269"/>
      <c r="V580" s="270"/>
      <c r="W580" s="264"/>
      <c r="X580" s="322"/>
    </row>
    <row r="581" spans="2:24" ht="15" customHeight="1">
      <c r="B581" s="271"/>
      <c r="C581" s="268"/>
      <c r="D581" s="269"/>
      <c r="E581" s="269"/>
      <c r="F581" s="269"/>
      <c r="G581" s="269"/>
      <c r="H581" s="269"/>
      <c r="I581" s="270"/>
      <c r="J581" s="264"/>
      <c r="K581" s="322"/>
      <c r="L581" s="130"/>
      <c r="M581" s="161"/>
      <c r="N581" s="38"/>
      <c r="O581" s="271"/>
      <c r="P581" s="268"/>
      <c r="Q581" s="269"/>
      <c r="R581" s="269"/>
      <c r="S581" s="269"/>
      <c r="T581" s="269"/>
      <c r="U581" s="269"/>
      <c r="V581" s="270"/>
      <c r="W581" s="264"/>
      <c r="X581" s="322"/>
    </row>
    <row r="582" spans="2:24" ht="15" customHeight="1" thickBot="1">
      <c r="B582" s="272"/>
      <c r="C582" s="273"/>
      <c r="D582" s="274"/>
      <c r="E582" s="274"/>
      <c r="F582" s="274"/>
      <c r="G582" s="274"/>
      <c r="H582" s="274"/>
      <c r="I582" s="275"/>
      <c r="J582" s="288"/>
      <c r="K582" s="323"/>
      <c r="L582" s="130"/>
      <c r="M582" s="161"/>
      <c r="N582" s="38"/>
      <c r="O582" s="272"/>
      <c r="P582" s="273"/>
      <c r="Q582" s="274"/>
      <c r="R582" s="274"/>
      <c r="S582" s="274"/>
      <c r="T582" s="274"/>
      <c r="U582" s="274"/>
      <c r="V582" s="275"/>
      <c r="W582" s="288"/>
      <c r="X582" s="323"/>
    </row>
    <row r="583" spans="2:24" ht="15" customHeight="1">
      <c r="B583" s="263" t="s">
        <v>163</v>
      </c>
      <c r="C583" s="276">
        <f>VLOOKUP(B566,'1ここに記入'!$A$13:$M$246,5)</f>
        <v>0</v>
      </c>
      <c r="D583" s="279" t="str">
        <f>VLOOKUP(B566,'1ここに記入'!$A$13:$M$246,6)</f>
        <v>　</v>
      </c>
      <c r="E583" s="282" t="s">
        <v>164</v>
      </c>
      <c r="F583" s="276">
        <f>VLOOKUP(B566,'1ここに記入'!$A$13:$M$246,8)</f>
        <v>0</v>
      </c>
      <c r="G583" s="285" t="e">
        <f>VLOOKUP(F577,'1ここに記入'!$A$13:$M$246,2)</f>
        <v>#N/A</v>
      </c>
      <c r="H583" s="285" t="e">
        <f>VLOOKUP(G577,'1ここに記入'!$A$13:$M$246,2)</f>
        <v>#N/A</v>
      </c>
      <c r="I583" s="285" t="e">
        <f>VLOOKUP(H577,'1ここに記入'!$A$13:$M$246,2)</f>
        <v>#N/A</v>
      </c>
      <c r="J583" s="285" t="e">
        <f>VLOOKUP(I577,'1ここに記入'!$A$13:$M$246,2)</f>
        <v>#N/A</v>
      </c>
      <c r="K583" s="279" t="e">
        <f>VLOOKUP(J577,'1ここに記入'!$A$13:$M$246,2)</f>
        <v>#N/A</v>
      </c>
      <c r="L583" s="98"/>
      <c r="M583" s="159"/>
      <c r="N583" s="99"/>
      <c r="O583" s="263" t="s">
        <v>163</v>
      </c>
      <c r="P583" s="276">
        <f>VLOOKUP(O566,'1ここに記入'!$A$13:$M$246,5)</f>
        <v>0</v>
      </c>
      <c r="Q583" s="279" t="str">
        <f>VLOOKUP(O566,'1ここに記入'!$A$13:$M$246,6)</f>
        <v>　</v>
      </c>
      <c r="R583" s="282" t="s">
        <v>164</v>
      </c>
      <c r="S583" s="276">
        <f>VLOOKUP(O566,'1ここに記入'!$A$13:$M$246,8)</f>
        <v>0</v>
      </c>
      <c r="T583" s="285" t="e">
        <f>VLOOKUP(S577,'1ここに記入'!$A$13:$M$246,2)</f>
        <v>#N/A</v>
      </c>
      <c r="U583" s="285" t="e">
        <f>VLOOKUP(T577,'1ここに記入'!$A$13:$M$246,2)</f>
        <v>#N/A</v>
      </c>
      <c r="V583" s="285" t="e">
        <f>VLOOKUP(U577,'1ここに記入'!$A$13:$M$246,2)</f>
        <v>#N/A</v>
      </c>
      <c r="W583" s="285" t="e">
        <f>VLOOKUP(V577,'1ここに記入'!$A$13:$M$246,2)</f>
        <v>#N/A</v>
      </c>
      <c r="X583" s="279" t="e">
        <f>VLOOKUP(W577,'1ここに記入'!$A$13:$M$246,2)</f>
        <v>#N/A</v>
      </c>
    </row>
    <row r="584" spans="2:24" ht="15" customHeight="1">
      <c r="B584" s="264"/>
      <c r="C584" s="277"/>
      <c r="D584" s="280"/>
      <c r="E584" s="283"/>
      <c r="F584" s="277"/>
      <c r="G584" s="286"/>
      <c r="H584" s="286"/>
      <c r="I584" s="286"/>
      <c r="J584" s="286"/>
      <c r="K584" s="280"/>
      <c r="L584" s="98"/>
      <c r="M584" s="159"/>
      <c r="N584" s="99"/>
      <c r="O584" s="264"/>
      <c r="P584" s="277"/>
      <c r="Q584" s="280"/>
      <c r="R584" s="283"/>
      <c r="S584" s="277"/>
      <c r="T584" s="286"/>
      <c r="U584" s="286"/>
      <c r="V584" s="286"/>
      <c r="W584" s="286"/>
      <c r="X584" s="280"/>
    </row>
    <row r="585" spans="2:24" ht="15" customHeight="1">
      <c r="B585" s="264"/>
      <c r="C585" s="277"/>
      <c r="D585" s="280"/>
      <c r="E585" s="283"/>
      <c r="F585" s="277"/>
      <c r="G585" s="286"/>
      <c r="H585" s="286"/>
      <c r="I585" s="286"/>
      <c r="J585" s="286"/>
      <c r="K585" s="280"/>
      <c r="L585" s="98"/>
      <c r="M585" s="159"/>
      <c r="N585" s="99"/>
      <c r="O585" s="264"/>
      <c r="P585" s="277"/>
      <c r="Q585" s="280"/>
      <c r="R585" s="283"/>
      <c r="S585" s="277"/>
      <c r="T585" s="286"/>
      <c r="U585" s="286"/>
      <c r="V585" s="286"/>
      <c r="W585" s="286"/>
      <c r="X585" s="280"/>
    </row>
    <row r="586" spans="2:24" ht="15" customHeight="1" thickBot="1">
      <c r="B586" s="288"/>
      <c r="C586" s="278"/>
      <c r="D586" s="281"/>
      <c r="E586" s="284"/>
      <c r="F586" s="278"/>
      <c r="G586" s="287"/>
      <c r="H586" s="286"/>
      <c r="I586" s="286"/>
      <c r="J586" s="286"/>
      <c r="K586" s="280"/>
      <c r="L586" s="98"/>
      <c r="M586" s="159"/>
      <c r="N586" s="99"/>
      <c r="O586" s="288"/>
      <c r="P586" s="278"/>
      <c r="Q586" s="281"/>
      <c r="R586" s="284"/>
      <c r="S586" s="278"/>
      <c r="T586" s="287"/>
      <c r="U586" s="286"/>
      <c r="V586" s="286"/>
      <c r="W586" s="286"/>
      <c r="X586" s="280"/>
    </row>
    <row r="587" spans="2:24" ht="15" customHeight="1" thickTop="1">
      <c r="B587" s="263" t="s">
        <v>165</v>
      </c>
      <c r="C587" s="293">
        <f>VLOOKUP(B566,'1ここに記入'!$A$13:$M$246,9)</f>
        <v>0</v>
      </c>
      <c r="D587" s="294" t="e">
        <f>VLOOKUP(C585,'1ここに記入'!$A$13:$M$246,2)</f>
        <v>#N/A</v>
      </c>
      <c r="E587" s="294" t="e">
        <f>VLOOKUP(D585,'1ここに記入'!$A$13:$M$246,2)</f>
        <v>#N/A</v>
      </c>
      <c r="F587" s="294" t="e">
        <f>VLOOKUP(E585,'1ここに記入'!$A$13:$M$246,2)</f>
        <v>#N/A</v>
      </c>
      <c r="G587" s="302" t="e">
        <f>VLOOKUP(F585,'1ここに記入'!$A$13:$M$246,2)</f>
        <v>#N/A</v>
      </c>
      <c r="H587" s="305" t="s">
        <v>167</v>
      </c>
      <c r="I587" s="308">
        <f>'1ここに記入'!$G$9</f>
        <v>0</v>
      </c>
      <c r="J587" s="309"/>
      <c r="K587" s="310"/>
      <c r="L587" s="102"/>
      <c r="M587" s="162"/>
      <c r="N587" s="103"/>
      <c r="O587" s="263" t="s">
        <v>165</v>
      </c>
      <c r="P587" s="293">
        <f>VLOOKUP(O566,'1ここに記入'!$A$13:$M$246,9)</f>
        <v>0</v>
      </c>
      <c r="Q587" s="294" t="e">
        <f>VLOOKUP(P585,'1ここに記入'!$A$13:$M$246,2)</f>
        <v>#N/A</v>
      </c>
      <c r="R587" s="294" t="e">
        <f>VLOOKUP(Q585,'1ここに記入'!$A$13:$M$246,2)</f>
        <v>#N/A</v>
      </c>
      <c r="S587" s="294" t="e">
        <f>VLOOKUP(R585,'1ここに記入'!$A$13:$M$246,2)</f>
        <v>#N/A</v>
      </c>
      <c r="T587" s="302" t="e">
        <f>VLOOKUP(S585,'1ここに記入'!$A$13:$M$246,2)</f>
        <v>#N/A</v>
      </c>
      <c r="U587" s="305" t="s">
        <v>167</v>
      </c>
      <c r="V587" s="308">
        <f>'1ここに記入'!$G$9</f>
        <v>0</v>
      </c>
      <c r="W587" s="309"/>
      <c r="X587" s="310"/>
    </row>
    <row r="588" spans="2:24" ht="15" customHeight="1">
      <c r="B588" s="264"/>
      <c r="C588" s="296"/>
      <c r="D588" s="297"/>
      <c r="E588" s="297"/>
      <c r="F588" s="297"/>
      <c r="G588" s="303"/>
      <c r="H588" s="306"/>
      <c r="I588" s="311"/>
      <c r="J588" s="312"/>
      <c r="K588" s="313"/>
      <c r="L588" s="102"/>
      <c r="M588" s="162"/>
      <c r="N588" s="103"/>
      <c r="O588" s="264"/>
      <c r="P588" s="296"/>
      <c r="Q588" s="297"/>
      <c r="R588" s="297"/>
      <c r="S588" s="297"/>
      <c r="T588" s="303"/>
      <c r="U588" s="306"/>
      <c r="V588" s="311"/>
      <c r="W588" s="312"/>
      <c r="X588" s="313"/>
    </row>
    <row r="589" spans="2:24" ht="15" customHeight="1" thickBot="1">
      <c r="B589" s="288"/>
      <c r="C589" s="299"/>
      <c r="D589" s="300"/>
      <c r="E589" s="300"/>
      <c r="F589" s="300"/>
      <c r="G589" s="304"/>
      <c r="H589" s="306"/>
      <c r="I589" s="311"/>
      <c r="J589" s="312"/>
      <c r="K589" s="313"/>
      <c r="L589" s="102"/>
      <c r="M589" s="162"/>
      <c r="N589" s="103"/>
      <c r="O589" s="288"/>
      <c r="P589" s="299"/>
      <c r="Q589" s="300"/>
      <c r="R589" s="300"/>
      <c r="S589" s="300"/>
      <c r="T589" s="304"/>
      <c r="U589" s="306"/>
      <c r="V589" s="311"/>
      <c r="W589" s="312"/>
      <c r="X589" s="313"/>
    </row>
    <row r="590" spans="2:24" ht="15" customHeight="1" thickBot="1">
      <c r="B590" s="317" t="s">
        <v>166</v>
      </c>
      <c r="C590" s="317"/>
      <c r="D590" s="317"/>
      <c r="E590" s="317"/>
      <c r="F590" s="317"/>
      <c r="G590" s="318"/>
      <c r="H590" s="307"/>
      <c r="I590" s="314"/>
      <c r="J590" s="315"/>
      <c r="K590" s="316"/>
      <c r="L590" s="102"/>
      <c r="M590" s="163"/>
      <c r="N590" s="41"/>
      <c r="O590" s="317" t="s">
        <v>166</v>
      </c>
      <c r="P590" s="317"/>
      <c r="Q590" s="317"/>
      <c r="R590" s="317"/>
      <c r="S590" s="317"/>
      <c r="T590" s="318"/>
      <c r="U590" s="307"/>
      <c r="V590" s="314"/>
      <c r="W590" s="315"/>
      <c r="X590" s="316"/>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324" t="s">
        <v>1982</v>
      </c>
      <c r="C593" s="324"/>
      <c r="D593" s="324"/>
      <c r="E593" s="324"/>
      <c r="F593" s="324"/>
      <c r="G593" s="324"/>
      <c r="H593" s="324"/>
      <c r="I593" s="324"/>
      <c r="J593" s="324"/>
      <c r="K593" s="324"/>
      <c r="L593" s="156"/>
      <c r="M593" s="164"/>
      <c r="N593" s="156"/>
      <c r="O593" s="324" t="s">
        <v>1982</v>
      </c>
      <c r="P593" s="324"/>
      <c r="Q593" s="324"/>
      <c r="R593" s="324"/>
      <c r="S593" s="324"/>
      <c r="T593" s="324"/>
      <c r="U593" s="324"/>
      <c r="V593" s="324"/>
      <c r="W593" s="324"/>
      <c r="X593" s="324"/>
    </row>
    <row r="594" spans="2:25" ht="15" customHeight="1">
      <c r="B594" s="132"/>
      <c r="C594" s="319" t="str">
        <f>'1ここに記入'!$B$3&amp;"県教美展　特選確認票"</f>
        <v>第72回県教美展　特選確認票</v>
      </c>
      <c r="D594" s="319"/>
      <c r="E594" s="319"/>
      <c r="F594" s="319"/>
      <c r="G594" s="319"/>
      <c r="H594" s="319"/>
      <c r="I594" s="319"/>
      <c r="J594" s="319"/>
      <c r="K594" s="319"/>
      <c r="L594" s="104"/>
      <c r="M594" s="157"/>
      <c r="N594" s="104"/>
      <c r="O594" s="132"/>
      <c r="P594" s="319" t="str">
        <f>'1ここに記入'!$B$3&amp;"県教美展　特選確認票"</f>
        <v>第72回県教美展　特選確認票</v>
      </c>
      <c r="Q594" s="319"/>
      <c r="R594" s="319"/>
      <c r="S594" s="319"/>
      <c r="T594" s="319"/>
      <c r="U594" s="319"/>
      <c r="V594" s="319"/>
      <c r="W594" s="319"/>
      <c r="X594" s="319"/>
    </row>
    <row r="595" spans="2:25" ht="15" customHeight="1" thickBot="1">
      <c r="B595" s="165"/>
      <c r="C595" s="320"/>
      <c r="D595" s="320"/>
      <c r="E595" s="320"/>
      <c r="F595" s="320"/>
      <c r="G595" s="320"/>
      <c r="H595" s="320"/>
      <c r="I595" s="320"/>
      <c r="J595" s="320"/>
      <c r="K595" s="320"/>
      <c r="L595" s="104"/>
      <c r="M595" s="157"/>
      <c r="N595" s="104"/>
      <c r="O595" s="165"/>
      <c r="P595" s="320"/>
      <c r="Q595" s="320"/>
      <c r="R595" s="320"/>
      <c r="S595" s="320"/>
      <c r="T595" s="320"/>
      <c r="U595" s="320"/>
      <c r="V595" s="320"/>
      <c r="W595" s="320"/>
      <c r="X595" s="320"/>
    </row>
    <row r="596" spans="2:25" ht="15" customHeight="1" thickTop="1" thickBot="1">
      <c r="B596" s="144" t="s">
        <v>157</v>
      </c>
      <c r="C596" s="289">
        <f>VLOOKUP(B566,'1ここに記入'!$A$13:$M$246,2)</f>
        <v>0</v>
      </c>
      <c r="D596" s="289">
        <f>VLOOKUP(B566,'1ここに記入'!$A$13:$M$246,3)</f>
        <v>0</v>
      </c>
      <c r="E596" s="289">
        <f>VLOOKUP(B566,'1ここに記入'!$A$13:$M$246,4)</f>
        <v>0</v>
      </c>
      <c r="F596" s="289">
        <f>VLOOKUP(B566,'1ここに記入'!$A$13:$M$246,5)</f>
        <v>0</v>
      </c>
      <c r="G596" s="289" t="str">
        <f>VLOOKUP(B566,'1ここに記入'!$A$13:$M$246,13)</f>
        <v>00</v>
      </c>
      <c r="H596" s="290" t="e">
        <f>'1ここに記入'!$H$10</f>
        <v>#N/A</v>
      </c>
      <c r="I596" s="291"/>
      <c r="J596" s="291"/>
      <c r="K596" s="292" t="s">
        <v>158</v>
      </c>
      <c r="L596" s="104"/>
      <c r="M596" s="157"/>
      <c r="N596" s="104"/>
      <c r="O596" s="144" t="s">
        <v>157</v>
      </c>
      <c r="P596" s="289">
        <f>VLOOKUP(O566,'1ここに記入'!$A$13:$M$246,2)</f>
        <v>0</v>
      </c>
      <c r="Q596" s="289">
        <f>VLOOKUP(O566,'1ここに記入'!$A$13:$M$246,3)</f>
        <v>0</v>
      </c>
      <c r="R596" s="289">
        <f>VLOOKUP(O566,'1ここに記入'!$A$13:$M$246,4)</f>
        <v>0</v>
      </c>
      <c r="S596" s="289">
        <f>VLOOKUP(O566,'1ここに記入'!$A$13:$M$246,5)</f>
        <v>0</v>
      </c>
      <c r="T596" s="289" t="str">
        <f>VLOOKUP(O566,'1ここに記入'!$A$13:$M$246,13)</f>
        <v>00</v>
      </c>
      <c r="U596" s="290" t="e">
        <f>'1ここに記入'!$H$10</f>
        <v>#N/A</v>
      </c>
      <c r="V596" s="291"/>
      <c r="W596" s="291"/>
      <c r="X596" s="292" t="s">
        <v>158</v>
      </c>
    </row>
    <row r="597" spans="2:25" ht="15" customHeight="1" thickTop="1" thickBot="1">
      <c r="B597" s="145"/>
      <c r="C597" s="289"/>
      <c r="D597" s="289"/>
      <c r="E597" s="289"/>
      <c r="F597" s="289"/>
      <c r="G597" s="289"/>
      <c r="H597" s="290"/>
      <c r="I597" s="291"/>
      <c r="J597" s="291"/>
      <c r="K597" s="292"/>
      <c r="L597" s="104"/>
      <c r="M597" s="157"/>
      <c r="N597" s="104"/>
      <c r="O597" s="145"/>
      <c r="P597" s="289"/>
      <c r="Q597" s="289"/>
      <c r="R597" s="289"/>
      <c r="S597" s="289"/>
      <c r="T597" s="289"/>
      <c r="U597" s="290"/>
      <c r="V597" s="291"/>
      <c r="W597" s="291"/>
      <c r="X597" s="292"/>
    </row>
    <row r="598" spans="2:25" ht="15" customHeight="1" thickTop="1" thickBot="1">
      <c r="B598" s="146" t="s">
        <v>159</v>
      </c>
      <c r="C598" s="289"/>
      <c r="D598" s="289"/>
      <c r="E598" s="289"/>
      <c r="F598" s="289"/>
      <c r="G598" s="289"/>
      <c r="H598" s="290"/>
      <c r="I598" s="291"/>
      <c r="J598" s="291"/>
      <c r="K598" s="292"/>
      <c r="L598" s="104"/>
      <c r="M598" s="157"/>
      <c r="N598" s="104"/>
      <c r="O598" s="146" t="s">
        <v>159</v>
      </c>
      <c r="P598" s="289"/>
      <c r="Q598" s="289"/>
      <c r="R598" s="289"/>
      <c r="S598" s="289"/>
      <c r="T598" s="289"/>
      <c r="U598" s="290"/>
      <c r="V598" s="291"/>
      <c r="W598" s="291"/>
      <c r="X598" s="292"/>
    </row>
    <row r="599" spans="2:25" ht="15" customHeight="1" thickTop="1">
      <c r="B599" s="263" t="s">
        <v>160</v>
      </c>
      <c r="C599" s="276" t="e">
        <f>'1ここに記入'!$G$10</f>
        <v>#N/A</v>
      </c>
      <c r="D599" s="285"/>
      <c r="E599" s="279"/>
      <c r="F599" s="263" t="s">
        <v>161</v>
      </c>
      <c r="G599" s="293" t="e">
        <f>'1ここに記入'!$I$10</f>
        <v>#N/A</v>
      </c>
      <c r="H599" s="294"/>
      <c r="I599" s="294"/>
      <c r="J599" s="294"/>
      <c r="K599" s="295"/>
      <c r="L599" s="100"/>
      <c r="M599" s="159"/>
      <c r="N599" s="99"/>
      <c r="O599" s="263" t="s">
        <v>160</v>
      </c>
      <c r="P599" s="276" t="e">
        <f>'1ここに記入'!$G$10</f>
        <v>#N/A</v>
      </c>
      <c r="Q599" s="285"/>
      <c r="R599" s="279"/>
      <c r="S599" s="263" t="s">
        <v>161</v>
      </c>
      <c r="T599" s="293" t="e">
        <f>'1ここに記入'!$I$10</f>
        <v>#N/A</v>
      </c>
      <c r="U599" s="294"/>
      <c r="V599" s="294"/>
      <c r="W599" s="294"/>
      <c r="X599" s="295"/>
      <c r="Y599" s="143"/>
    </row>
    <row r="600" spans="2:25" ht="15" customHeight="1">
      <c r="B600" s="264"/>
      <c r="C600" s="277"/>
      <c r="D600" s="286"/>
      <c r="E600" s="280"/>
      <c r="F600" s="264"/>
      <c r="G600" s="296"/>
      <c r="H600" s="297"/>
      <c r="I600" s="297"/>
      <c r="J600" s="297"/>
      <c r="K600" s="298"/>
      <c r="L600" s="101"/>
      <c r="M600" s="159"/>
      <c r="N600" s="99"/>
      <c r="O600" s="264"/>
      <c r="P600" s="277"/>
      <c r="Q600" s="286"/>
      <c r="R600" s="280"/>
      <c r="S600" s="264"/>
      <c r="T600" s="296"/>
      <c r="U600" s="297"/>
      <c r="V600" s="297"/>
      <c r="W600" s="297"/>
      <c r="X600" s="298"/>
      <c r="Y600" s="143"/>
    </row>
    <row r="601" spans="2:25" ht="15" customHeight="1" thickBot="1">
      <c r="B601" s="288"/>
      <c r="C601" s="278"/>
      <c r="D601" s="287"/>
      <c r="E601" s="281"/>
      <c r="F601" s="288"/>
      <c r="G601" s="299"/>
      <c r="H601" s="300"/>
      <c r="I601" s="300"/>
      <c r="J601" s="300"/>
      <c r="K601" s="301"/>
      <c r="L601" s="101"/>
      <c r="M601" s="159"/>
      <c r="N601" s="99"/>
      <c r="O601" s="288"/>
      <c r="P601" s="278"/>
      <c r="Q601" s="287"/>
      <c r="R601" s="281"/>
      <c r="S601" s="288"/>
      <c r="T601" s="299"/>
      <c r="U601" s="300"/>
      <c r="V601" s="300"/>
      <c r="W601" s="300"/>
      <c r="X601" s="301"/>
      <c r="Y601" s="143"/>
    </row>
    <row r="602" spans="2:25" ht="15" customHeight="1">
      <c r="B602" s="263" t="s">
        <v>162</v>
      </c>
      <c r="C602" s="265">
        <f>VLOOKUP(B566,'1ここに記入'!$A$13:$M$246,10)</f>
        <v>0</v>
      </c>
      <c r="D602" s="266"/>
      <c r="E602" s="266"/>
      <c r="F602" s="266"/>
      <c r="G602" s="266"/>
      <c r="H602" s="266"/>
      <c r="I602" s="266"/>
      <c r="J602" s="266"/>
      <c r="K602" s="267"/>
      <c r="L602" s="34"/>
      <c r="M602" s="160"/>
      <c r="N602" s="36"/>
      <c r="O602" s="263" t="s">
        <v>162</v>
      </c>
      <c r="P602" s="265">
        <f>VLOOKUP(O566,'1ここに記入'!$A$13:$M$246,10)</f>
        <v>0</v>
      </c>
      <c r="Q602" s="266"/>
      <c r="R602" s="266"/>
      <c r="S602" s="266"/>
      <c r="T602" s="266"/>
      <c r="U602" s="266"/>
      <c r="V602" s="266"/>
      <c r="W602" s="266"/>
      <c r="X602" s="267"/>
      <c r="Y602" s="143"/>
    </row>
    <row r="603" spans="2:25" ht="15" customHeight="1">
      <c r="B603" s="264"/>
      <c r="C603" s="268"/>
      <c r="D603" s="269"/>
      <c r="E603" s="269"/>
      <c r="F603" s="269"/>
      <c r="G603" s="269"/>
      <c r="H603" s="269"/>
      <c r="I603" s="269"/>
      <c r="J603" s="269"/>
      <c r="K603" s="270"/>
      <c r="L603" s="130"/>
      <c r="M603" s="161"/>
      <c r="N603" s="38"/>
      <c r="O603" s="264"/>
      <c r="P603" s="268"/>
      <c r="Q603" s="269"/>
      <c r="R603" s="269"/>
      <c r="S603" s="269"/>
      <c r="T603" s="269"/>
      <c r="U603" s="269"/>
      <c r="V603" s="269"/>
      <c r="W603" s="269"/>
      <c r="X603" s="270"/>
      <c r="Y603" s="143"/>
    </row>
    <row r="604" spans="2:25" ht="15" customHeight="1">
      <c r="B604" s="264"/>
      <c r="C604" s="268"/>
      <c r="D604" s="269"/>
      <c r="E604" s="269"/>
      <c r="F604" s="269"/>
      <c r="G604" s="269"/>
      <c r="H604" s="269"/>
      <c r="I604" s="269"/>
      <c r="J604" s="269"/>
      <c r="K604" s="270"/>
      <c r="L604" s="130"/>
      <c r="M604" s="161"/>
      <c r="N604" s="38"/>
      <c r="O604" s="264"/>
      <c r="P604" s="268"/>
      <c r="Q604" s="269"/>
      <c r="R604" s="269"/>
      <c r="S604" s="269"/>
      <c r="T604" s="269"/>
      <c r="U604" s="269"/>
      <c r="V604" s="269"/>
      <c r="W604" s="269"/>
      <c r="X604" s="270"/>
      <c r="Y604" s="143"/>
    </row>
    <row r="605" spans="2:25" ht="15" customHeight="1">
      <c r="B605" s="271" t="s">
        <v>1881</v>
      </c>
      <c r="C605" s="268">
        <f>VLOOKUP(B566,'1ここに記入'!$A$13:$M$246,11)</f>
        <v>0</v>
      </c>
      <c r="D605" s="269"/>
      <c r="E605" s="269"/>
      <c r="F605" s="269"/>
      <c r="G605" s="269"/>
      <c r="H605" s="269"/>
      <c r="I605" s="269"/>
      <c r="J605" s="269"/>
      <c r="K605" s="270"/>
      <c r="L605" s="98"/>
      <c r="M605" s="159"/>
      <c r="N605" s="99"/>
      <c r="O605" s="271" t="s">
        <v>1881</v>
      </c>
      <c r="P605" s="268">
        <f>VLOOKUP(O566,'1ここに記入'!$A$13:$M$246,11)</f>
        <v>0</v>
      </c>
      <c r="Q605" s="269"/>
      <c r="R605" s="269"/>
      <c r="S605" s="269"/>
      <c r="T605" s="269"/>
      <c r="U605" s="269"/>
      <c r="V605" s="269"/>
      <c r="W605" s="269"/>
      <c r="X605" s="270"/>
      <c r="Y605" s="143"/>
    </row>
    <row r="606" spans="2:25" ht="15" customHeight="1">
      <c r="B606" s="271"/>
      <c r="C606" s="268"/>
      <c r="D606" s="269"/>
      <c r="E606" s="269"/>
      <c r="F606" s="269"/>
      <c r="G606" s="269"/>
      <c r="H606" s="269"/>
      <c r="I606" s="269"/>
      <c r="J606" s="269"/>
      <c r="K606" s="270"/>
      <c r="L606" s="98"/>
      <c r="M606" s="159"/>
      <c r="N606" s="99"/>
      <c r="O606" s="271"/>
      <c r="P606" s="268"/>
      <c r="Q606" s="269"/>
      <c r="R606" s="269"/>
      <c r="S606" s="269"/>
      <c r="T606" s="269"/>
      <c r="U606" s="269"/>
      <c r="V606" s="269"/>
      <c r="W606" s="269"/>
      <c r="X606" s="270"/>
      <c r="Y606" s="143"/>
    </row>
    <row r="607" spans="2:25" ht="15" customHeight="1" thickBot="1">
      <c r="B607" s="272"/>
      <c r="C607" s="273"/>
      <c r="D607" s="274"/>
      <c r="E607" s="274"/>
      <c r="F607" s="274"/>
      <c r="G607" s="274"/>
      <c r="H607" s="274"/>
      <c r="I607" s="274"/>
      <c r="J607" s="274"/>
      <c r="K607" s="275"/>
      <c r="L607" s="98"/>
      <c r="M607" s="159"/>
      <c r="N607" s="99"/>
      <c r="O607" s="272"/>
      <c r="P607" s="273"/>
      <c r="Q607" s="274"/>
      <c r="R607" s="274"/>
      <c r="S607" s="274"/>
      <c r="T607" s="274"/>
      <c r="U607" s="274"/>
      <c r="V607" s="274"/>
      <c r="W607" s="274"/>
      <c r="X607" s="275"/>
      <c r="Y607" s="143"/>
    </row>
    <row r="608" spans="2:25" ht="15" customHeight="1">
      <c r="B608" s="263" t="s">
        <v>163</v>
      </c>
      <c r="C608" s="276">
        <f>VLOOKUP(B566,'1ここに記入'!$A$13:$M$246,5)</f>
        <v>0</v>
      </c>
      <c r="D608" s="279" t="str">
        <f>VLOOKUP(B566,'1ここに記入'!$A$13:$M$246,6)</f>
        <v>　</v>
      </c>
      <c r="E608" s="282" t="s">
        <v>164</v>
      </c>
      <c r="F608" s="276">
        <f>VLOOKUP(B566,'1ここに記入'!$A$13:$M$246,8)</f>
        <v>0</v>
      </c>
      <c r="G608" s="285" t="e">
        <f>VLOOKUP(F603,'1ここに記入'!$A$13:$M$246,2)</f>
        <v>#N/A</v>
      </c>
      <c r="H608" s="285" t="e">
        <f>VLOOKUP(G603,'1ここに記入'!$A$13:$M$246,2)</f>
        <v>#N/A</v>
      </c>
      <c r="I608" s="285" t="e">
        <f>VLOOKUP(H603,'1ここに記入'!$A$13:$M$246,2)</f>
        <v>#N/A</v>
      </c>
      <c r="J608" s="285" t="e">
        <f>VLOOKUP(I603,'1ここに記入'!$A$13:$M$246,2)</f>
        <v>#N/A</v>
      </c>
      <c r="K608" s="279" t="e">
        <f>VLOOKUP(J603,'1ここに記入'!$A$13:$M$246,2)</f>
        <v>#N/A</v>
      </c>
      <c r="L608" s="102"/>
      <c r="M608" s="162"/>
      <c r="N608" s="103"/>
      <c r="O608" s="263" t="s">
        <v>163</v>
      </c>
      <c r="P608" s="276">
        <f>VLOOKUP(O566,'1ここに記入'!$A$13:$M$246,5)</f>
        <v>0</v>
      </c>
      <c r="Q608" s="279" t="str">
        <f>VLOOKUP(O566,'1ここに記入'!$A$13:$M$246,6)</f>
        <v>　</v>
      </c>
      <c r="R608" s="282" t="s">
        <v>164</v>
      </c>
      <c r="S608" s="276">
        <f>VLOOKUP(O566,'1ここに記入'!$A$13:$M$246,8)</f>
        <v>0</v>
      </c>
      <c r="T608" s="285" t="e">
        <f>VLOOKUP(S603,'1ここに記入'!$A$13:$M$246,2)</f>
        <v>#N/A</v>
      </c>
      <c r="U608" s="285" t="e">
        <f>VLOOKUP(T603,'1ここに記入'!$A$13:$M$246,2)</f>
        <v>#N/A</v>
      </c>
      <c r="V608" s="285" t="e">
        <f>VLOOKUP(U603,'1ここに記入'!$A$13:$M$246,2)</f>
        <v>#N/A</v>
      </c>
      <c r="W608" s="285" t="e">
        <f>VLOOKUP(V603,'1ここに記入'!$A$13:$M$246,2)</f>
        <v>#N/A</v>
      </c>
      <c r="X608" s="279" t="e">
        <f>VLOOKUP(W603,'1ここに記入'!$A$13:$M$246,2)</f>
        <v>#N/A</v>
      </c>
      <c r="Y608" s="143"/>
    </row>
    <row r="609" spans="2:25" ht="15" customHeight="1">
      <c r="B609" s="264"/>
      <c r="C609" s="277"/>
      <c r="D609" s="280"/>
      <c r="E609" s="283"/>
      <c r="F609" s="277"/>
      <c r="G609" s="286"/>
      <c r="H609" s="286"/>
      <c r="I609" s="286"/>
      <c r="J609" s="286"/>
      <c r="K609" s="280"/>
      <c r="L609" s="102"/>
      <c r="M609" s="162"/>
      <c r="N609" s="103"/>
      <c r="O609" s="264"/>
      <c r="P609" s="277"/>
      <c r="Q609" s="280"/>
      <c r="R609" s="283"/>
      <c r="S609" s="277"/>
      <c r="T609" s="286"/>
      <c r="U609" s="286"/>
      <c r="V609" s="286"/>
      <c r="W609" s="286"/>
      <c r="X609" s="280"/>
      <c r="Y609" s="143"/>
    </row>
    <row r="610" spans="2:25" ht="15" customHeight="1" thickBot="1">
      <c r="B610" s="288"/>
      <c r="C610" s="278"/>
      <c r="D610" s="281"/>
      <c r="E610" s="284"/>
      <c r="F610" s="278"/>
      <c r="G610" s="287"/>
      <c r="H610" s="287"/>
      <c r="I610" s="287"/>
      <c r="J610" s="287"/>
      <c r="K610" s="281"/>
      <c r="L610" s="102"/>
      <c r="M610" s="162"/>
      <c r="N610" s="103"/>
      <c r="O610" s="288"/>
      <c r="P610" s="278"/>
      <c r="Q610" s="281"/>
      <c r="R610" s="284"/>
      <c r="S610" s="278"/>
      <c r="T610" s="287"/>
      <c r="U610" s="287"/>
      <c r="V610" s="287"/>
      <c r="W610" s="287"/>
      <c r="X610" s="281"/>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20"/>
      <c r="E612" s="320"/>
      <c r="F612" s="320"/>
      <c r="G612" s="320"/>
      <c r="H612" s="320"/>
      <c r="I612" s="320"/>
      <c r="J612" s="320"/>
      <c r="K612" s="320"/>
      <c r="L612" s="104"/>
      <c r="M612" s="157"/>
      <c r="N612" s="104"/>
      <c r="O612" s="117" t="s">
        <v>213</v>
      </c>
      <c r="P612" s="325" t="str">
        <f>'1ここに記入'!$B$3&amp;"滋賀県教育美術展出品票"</f>
        <v>第72回滋賀県教育美術展出品票</v>
      </c>
      <c r="Q612" s="320"/>
      <c r="R612" s="320"/>
      <c r="S612" s="320"/>
      <c r="T612" s="320"/>
      <c r="U612" s="320"/>
      <c r="V612" s="320"/>
      <c r="W612" s="320"/>
      <c r="X612" s="320"/>
    </row>
    <row r="613" spans="2:25" ht="15" customHeight="1">
      <c r="B613" s="327">
        <v>87</v>
      </c>
      <c r="C613" s="325"/>
      <c r="D613" s="320"/>
      <c r="E613" s="320"/>
      <c r="F613" s="320"/>
      <c r="G613" s="320"/>
      <c r="H613" s="320"/>
      <c r="I613" s="320"/>
      <c r="J613" s="320"/>
      <c r="K613" s="320"/>
      <c r="L613" s="104"/>
      <c r="M613" s="157"/>
      <c r="N613" s="104"/>
      <c r="O613" s="327">
        <v>88</v>
      </c>
      <c r="P613" s="325"/>
      <c r="Q613" s="320"/>
      <c r="R613" s="320"/>
      <c r="S613" s="320"/>
      <c r="T613" s="320"/>
      <c r="U613" s="320"/>
      <c r="V613" s="320"/>
      <c r="W613" s="320"/>
      <c r="X613" s="320"/>
    </row>
    <row r="614" spans="2:25" ht="15" customHeight="1" thickBot="1">
      <c r="B614" s="328"/>
      <c r="C614" s="325"/>
      <c r="D614" s="320"/>
      <c r="E614" s="320"/>
      <c r="F614" s="320"/>
      <c r="G614" s="320"/>
      <c r="H614" s="326"/>
      <c r="I614" s="326"/>
      <c r="J614" s="326"/>
      <c r="K614" s="326"/>
      <c r="L614" s="104"/>
      <c r="M614" s="157"/>
      <c r="N614" s="104"/>
      <c r="O614" s="328"/>
      <c r="P614" s="325"/>
      <c r="Q614" s="320"/>
      <c r="R614" s="320"/>
      <c r="S614" s="320"/>
      <c r="T614" s="320"/>
      <c r="U614" s="326"/>
      <c r="V614" s="326"/>
      <c r="W614" s="326"/>
      <c r="X614" s="326"/>
    </row>
    <row r="615" spans="2:25" ht="15" customHeight="1" thickTop="1" thickBot="1">
      <c r="B615" s="144" t="s">
        <v>157</v>
      </c>
      <c r="C615" s="289">
        <f>VLOOKUP(B613,'1ここに記入'!$A$13:$M$246,2)</f>
        <v>0</v>
      </c>
      <c r="D615" s="289">
        <f>VLOOKUP(B613,'1ここに記入'!$A$13:$M$246,3)</f>
        <v>0</v>
      </c>
      <c r="E615" s="289">
        <f>VLOOKUP(B613,'1ここに記入'!$A$13:$M$246,4)</f>
        <v>0</v>
      </c>
      <c r="F615" s="289">
        <f>VLOOKUP(B613,'1ここに記入'!$A$13:$M$246,5)</f>
        <v>0</v>
      </c>
      <c r="G615" s="289" t="str">
        <f>VLOOKUP(B613,'1ここに記入'!$A$13:$M$246,13)</f>
        <v>00</v>
      </c>
      <c r="H615" s="290" t="e">
        <f>'1ここに記入'!$H$10</f>
        <v>#N/A</v>
      </c>
      <c r="I615" s="291"/>
      <c r="J615" s="291"/>
      <c r="K615" s="292" t="s">
        <v>158</v>
      </c>
      <c r="L615" s="118"/>
      <c r="M615" s="158"/>
      <c r="N615" s="32"/>
      <c r="O615" s="144" t="s">
        <v>157</v>
      </c>
      <c r="P615" s="289">
        <f>VLOOKUP(O613,'1ここに記入'!$A$13:$M$246,2)</f>
        <v>0</v>
      </c>
      <c r="Q615" s="289">
        <f>VLOOKUP(O613,'1ここに記入'!$A$13:$M$246,3)</f>
        <v>0</v>
      </c>
      <c r="R615" s="289">
        <f>VLOOKUP(O613,'1ここに記入'!$A$13:$M$246,4)</f>
        <v>0</v>
      </c>
      <c r="S615" s="289">
        <f>VLOOKUP(O613,'1ここに記入'!$A$13:$M$246,5)</f>
        <v>0</v>
      </c>
      <c r="T615" s="289" t="str">
        <f>VLOOKUP(O613,'1ここに記入'!$A$13:$M$246,13)</f>
        <v>00</v>
      </c>
      <c r="U615" s="290" t="e">
        <f>'1ここに記入'!$H$10</f>
        <v>#N/A</v>
      </c>
      <c r="V615" s="291"/>
      <c r="W615" s="291"/>
      <c r="X615" s="292" t="s">
        <v>158</v>
      </c>
    </row>
    <row r="616" spans="2:25" ht="15" customHeight="1" thickTop="1" thickBot="1">
      <c r="B616" s="145"/>
      <c r="C616" s="289"/>
      <c r="D616" s="289"/>
      <c r="E616" s="289"/>
      <c r="F616" s="289"/>
      <c r="G616" s="289"/>
      <c r="H616" s="290"/>
      <c r="I616" s="291"/>
      <c r="J616" s="291"/>
      <c r="K616" s="292"/>
      <c r="L616" s="118"/>
      <c r="M616" s="158"/>
      <c r="N616" s="32"/>
      <c r="O616" s="145"/>
      <c r="P616" s="289"/>
      <c r="Q616" s="289"/>
      <c r="R616" s="289"/>
      <c r="S616" s="289"/>
      <c r="T616" s="289"/>
      <c r="U616" s="290"/>
      <c r="V616" s="291"/>
      <c r="W616" s="291"/>
      <c r="X616" s="292"/>
    </row>
    <row r="617" spans="2:25" ht="15" customHeight="1" thickTop="1" thickBot="1">
      <c r="B617" s="146" t="s">
        <v>159</v>
      </c>
      <c r="C617" s="289"/>
      <c r="D617" s="289"/>
      <c r="E617" s="289"/>
      <c r="F617" s="289"/>
      <c r="G617" s="289"/>
      <c r="H617" s="290"/>
      <c r="I617" s="291"/>
      <c r="J617" s="291"/>
      <c r="K617" s="292"/>
      <c r="L617" s="118"/>
      <c r="M617" s="158"/>
      <c r="N617" s="32"/>
      <c r="O617" s="146" t="s">
        <v>159</v>
      </c>
      <c r="P617" s="289"/>
      <c r="Q617" s="289"/>
      <c r="R617" s="289"/>
      <c r="S617" s="289"/>
      <c r="T617" s="289"/>
      <c r="U617" s="290"/>
      <c r="V617" s="291"/>
      <c r="W617" s="291"/>
      <c r="X617" s="292"/>
    </row>
    <row r="618" spans="2:25" ht="15" customHeight="1" thickTop="1">
      <c r="B618" s="264" t="s">
        <v>160</v>
      </c>
      <c r="C618" s="277" t="e">
        <f>'1ここに記入'!$G$10</f>
        <v>#N/A</v>
      </c>
      <c r="D618" s="286"/>
      <c r="E618" s="280"/>
      <c r="F618" s="264" t="s">
        <v>161</v>
      </c>
      <c r="G618" s="296" t="e">
        <f>'1ここに記入'!$I$10</f>
        <v>#N/A</v>
      </c>
      <c r="H618" s="297"/>
      <c r="I618" s="297"/>
      <c r="J618" s="297"/>
      <c r="K618" s="298"/>
      <c r="L618" s="100"/>
      <c r="M618" s="159"/>
      <c r="N618" s="99"/>
      <c r="O618" s="264" t="s">
        <v>160</v>
      </c>
      <c r="P618" s="277" t="e">
        <f>'1ここに記入'!$G$10</f>
        <v>#N/A</v>
      </c>
      <c r="Q618" s="286"/>
      <c r="R618" s="280"/>
      <c r="S618" s="264" t="s">
        <v>161</v>
      </c>
      <c r="T618" s="296" t="e">
        <f>'1ここに記入'!$I$10</f>
        <v>#N/A</v>
      </c>
      <c r="U618" s="297"/>
      <c r="V618" s="297"/>
      <c r="W618" s="297"/>
      <c r="X618" s="298"/>
    </row>
    <row r="619" spans="2:25" ht="15" customHeight="1">
      <c r="B619" s="264"/>
      <c r="C619" s="277"/>
      <c r="D619" s="286"/>
      <c r="E619" s="280"/>
      <c r="F619" s="264"/>
      <c r="G619" s="296"/>
      <c r="H619" s="297"/>
      <c r="I619" s="297"/>
      <c r="J619" s="297"/>
      <c r="K619" s="298"/>
      <c r="L619" s="101"/>
      <c r="M619" s="159"/>
      <c r="N619" s="99"/>
      <c r="O619" s="264"/>
      <c r="P619" s="277"/>
      <c r="Q619" s="286"/>
      <c r="R619" s="280"/>
      <c r="S619" s="264"/>
      <c r="T619" s="296"/>
      <c r="U619" s="297"/>
      <c r="V619" s="297"/>
      <c r="W619" s="297"/>
      <c r="X619" s="298"/>
    </row>
    <row r="620" spans="2:25" ht="15" customHeight="1">
      <c r="B620" s="264"/>
      <c r="C620" s="277"/>
      <c r="D620" s="286"/>
      <c r="E620" s="280"/>
      <c r="F620" s="264"/>
      <c r="G620" s="296"/>
      <c r="H620" s="297"/>
      <c r="I620" s="297"/>
      <c r="J620" s="297"/>
      <c r="K620" s="298"/>
      <c r="L620" s="101"/>
      <c r="M620" s="159"/>
      <c r="N620" s="99"/>
      <c r="O620" s="264"/>
      <c r="P620" s="277"/>
      <c r="Q620" s="286"/>
      <c r="R620" s="280"/>
      <c r="S620" s="264"/>
      <c r="T620" s="296"/>
      <c r="U620" s="297"/>
      <c r="V620" s="297"/>
      <c r="W620" s="297"/>
      <c r="X620" s="298"/>
    </row>
    <row r="621" spans="2:25" ht="15" customHeight="1" thickBot="1">
      <c r="B621" s="288"/>
      <c r="C621" s="278"/>
      <c r="D621" s="287"/>
      <c r="E621" s="281"/>
      <c r="F621" s="288"/>
      <c r="G621" s="299"/>
      <c r="H621" s="300"/>
      <c r="I621" s="300"/>
      <c r="J621" s="300"/>
      <c r="K621" s="301"/>
      <c r="L621" s="101"/>
      <c r="M621" s="159"/>
      <c r="N621" s="99"/>
      <c r="O621" s="288"/>
      <c r="P621" s="278"/>
      <c r="Q621" s="287"/>
      <c r="R621" s="281"/>
      <c r="S621" s="288"/>
      <c r="T621" s="299"/>
      <c r="U621" s="300"/>
      <c r="V621" s="300"/>
      <c r="W621" s="300"/>
      <c r="X621" s="301"/>
    </row>
    <row r="622" spans="2:25" ht="15" customHeight="1">
      <c r="B622" s="263" t="s">
        <v>162</v>
      </c>
      <c r="C622" s="265">
        <f>VLOOKUP(B613,'1ここに記入'!$A$13:$M$246,10)</f>
        <v>0</v>
      </c>
      <c r="D622" s="266"/>
      <c r="E622" s="266"/>
      <c r="F622" s="266"/>
      <c r="G622" s="266"/>
      <c r="H622" s="266"/>
      <c r="I622" s="267"/>
      <c r="J622" s="263" t="s">
        <v>203</v>
      </c>
      <c r="K622" s="321">
        <f>VLOOKUP(B613,'1ここに記入'!$A$13:$M$246,12)</f>
        <v>0</v>
      </c>
      <c r="L622" s="34"/>
      <c r="M622" s="160"/>
      <c r="N622" s="36"/>
      <c r="O622" s="263" t="s">
        <v>162</v>
      </c>
      <c r="P622" s="265">
        <f>VLOOKUP(O613,'1ここに記入'!$A$13:$M$246,10)</f>
        <v>0</v>
      </c>
      <c r="Q622" s="266"/>
      <c r="R622" s="266"/>
      <c r="S622" s="266"/>
      <c r="T622" s="266"/>
      <c r="U622" s="266"/>
      <c r="V622" s="267"/>
      <c r="W622" s="263" t="s">
        <v>203</v>
      </c>
      <c r="X622" s="321">
        <f>VLOOKUP(O613,'1ここに記入'!$A$13:$M$246,12)</f>
        <v>0</v>
      </c>
    </row>
    <row r="623" spans="2:25" ht="15" customHeight="1">
      <c r="B623" s="264"/>
      <c r="C623" s="268"/>
      <c r="D623" s="269"/>
      <c r="E623" s="269"/>
      <c r="F623" s="269"/>
      <c r="G623" s="269"/>
      <c r="H623" s="269"/>
      <c r="I623" s="270"/>
      <c r="J623" s="264"/>
      <c r="K623" s="322"/>
      <c r="L623" s="34"/>
      <c r="M623" s="160"/>
      <c r="N623" s="36"/>
      <c r="O623" s="264"/>
      <c r="P623" s="268"/>
      <c r="Q623" s="269"/>
      <c r="R623" s="269"/>
      <c r="S623" s="269"/>
      <c r="T623" s="269"/>
      <c r="U623" s="269"/>
      <c r="V623" s="270"/>
      <c r="W623" s="264"/>
      <c r="X623" s="322"/>
    </row>
    <row r="624" spans="2:25" ht="15" customHeight="1">
      <c r="B624" s="264"/>
      <c r="C624" s="268"/>
      <c r="D624" s="269"/>
      <c r="E624" s="269"/>
      <c r="F624" s="269"/>
      <c r="G624" s="269"/>
      <c r="H624" s="269"/>
      <c r="I624" s="270"/>
      <c r="J624" s="264"/>
      <c r="K624" s="322"/>
      <c r="L624" s="130"/>
      <c r="M624" s="161"/>
      <c r="N624" s="38"/>
      <c r="O624" s="264"/>
      <c r="P624" s="268"/>
      <c r="Q624" s="269"/>
      <c r="R624" s="269"/>
      <c r="S624" s="269"/>
      <c r="T624" s="269"/>
      <c r="U624" s="269"/>
      <c r="V624" s="270"/>
      <c r="W624" s="264"/>
      <c r="X624" s="322"/>
    </row>
    <row r="625" spans="2:24" ht="15" customHeight="1">
      <c r="B625" s="264"/>
      <c r="C625" s="268"/>
      <c r="D625" s="269"/>
      <c r="E625" s="269"/>
      <c r="F625" s="269"/>
      <c r="G625" s="269"/>
      <c r="H625" s="269"/>
      <c r="I625" s="270"/>
      <c r="J625" s="264"/>
      <c r="K625" s="322"/>
      <c r="L625" s="130"/>
      <c r="M625" s="161"/>
      <c r="N625" s="38"/>
      <c r="O625" s="264"/>
      <c r="P625" s="268"/>
      <c r="Q625" s="269"/>
      <c r="R625" s="269"/>
      <c r="S625" s="269"/>
      <c r="T625" s="269"/>
      <c r="U625" s="269"/>
      <c r="V625" s="270"/>
      <c r="W625" s="264"/>
      <c r="X625" s="322"/>
    </row>
    <row r="626" spans="2:24" ht="15" customHeight="1">
      <c r="B626" s="271" t="s">
        <v>1881</v>
      </c>
      <c r="C626" s="268">
        <f>VLOOKUP(B613,'1ここに記入'!$A$13:$M$246,11)</f>
        <v>0</v>
      </c>
      <c r="D626" s="269"/>
      <c r="E626" s="269"/>
      <c r="F626" s="269"/>
      <c r="G626" s="269"/>
      <c r="H626" s="269"/>
      <c r="I626" s="270"/>
      <c r="J626" s="264"/>
      <c r="K626" s="322"/>
      <c r="L626" s="130"/>
      <c r="M626" s="161"/>
      <c r="N626" s="38"/>
      <c r="O626" s="271" t="s">
        <v>1881</v>
      </c>
      <c r="P626" s="268">
        <f>VLOOKUP(O613,'1ここに記入'!$A$13:$M$246,11)</f>
        <v>0</v>
      </c>
      <c r="Q626" s="269"/>
      <c r="R626" s="269"/>
      <c r="S626" s="269"/>
      <c r="T626" s="269"/>
      <c r="U626" s="269"/>
      <c r="V626" s="270"/>
      <c r="W626" s="264"/>
      <c r="X626" s="322"/>
    </row>
    <row r="627" spans="2:24" ht="15" customHeight="1">
      <c r="B627" s="271"/>
      <c r="C627" s="268"/>
      <c r="D627" s="269"/>
      <c r="E627" s="269"/>
      <c r="F627" s="269"/>
      <c r="G627" s="269"/>
      <c r="H627" s="269"/>
      <c r="I627" s="270"/>
      <c r="J627" s="264"/>
      <c r="K627" s="322"/>
      <c r="L627" s="130"/>
      <c r="M627" s="161"/>
      <c r="N627" s="38"/>
      <c r="O627" s="271"/>
      <c r="P627" s="268"/>
      <c r="Q627" s="269"/>
      <c r="R627" s="269"/>
      <c r="S627" s="269"/>
      <c r="T627" s="269"/>
      <c r="U627" s="269"/>
      <c r="V627" s="270"/>
      <c r="W627" s="264"/>
      <c r="X627" s="322"/>
    </row>
    <row r="628" spans="2:24" ht="15" customHeight="1">
      <c r="B628" s="271"/>
      <c r="C628" s="268"/>
      <c r="D628" s="269"/>
      <c r="E628" s="269"/>
      <c r="F628" s="269"/>
      <c r="G628" s="269"/>
      <c r="H628" s="269"/>
      <c r="I628" s="270"/>
      <c r="J628" s="264"/>
      <c r="K628" s="322"/>
      <c r="L628" s="130"/>
      <c r="M628" s="161"/>
      <c r="N628" s="38"/>
      <c r="O628" s="271"/>
      <c r="P628" s="268"/>
      <c r="Q628" s="269"/>
      <c r="R628" s="269"/>
      <c r="S628" s="269"/>
      <c r="T628" s="269"/>
      <c r="U628" s="269"/>
      <c r="V628" s="270"/>
      <c r="W628" s="264"/>
      <c r="X628" s="322"/>
    </row>
    <row r="629" spans="2:24" ht="15" customHeight="1" thickBot="1">
      <c r="B629" s="272"/>
      <c r="C629" s="273"/>
      <c r="D629" s="274"/>
      <c r="E629" s="274"/>
      <c r="F629" s="274"/>
      <c r="G629" s="274"/>
      <c r="H629" s="274"/>
      <c r="I629" s="275"/>
      <c r="J629" s="288"/>
      <c r="K629" s="323"/>
      <c r="L629" s="130"/>
      <c r="M629" s="161"/>
      <c r="N629" s="38"/>
      <c r="O629" s="272"/>
      <c r="P629" s="273"/>
      <c r="Q629" s="274"/>
      <c r="R629" s="274"/>
      <c r="S629" s="274"/>
      <c r="T629" s="274"/>
      <c r="U629" s="274"/>
      <c r="V629" s="275"/>
      <c r="W629" s="288"/>
      <c r="X629" s="323"/>
    </row>
    <row r="630" spans="2:24" ht="15" customHeight="1">
      <c r="B630" s="263" t="s">
        <v>163</v>
      </c>
      <c r="C630" s="276">
        <f>VLOOKUP(B613,'1ここに記入'!$A$13:$M$246,5)</f>
        <v>0</v>
      </c>
      <c r="D630" s="279" t="str">
        <f>VLOOKUP(B613,'1ここに記入'!$A$13:$M$246,6)</f>
        <v>　</v>
      </c>
      <c r="E630" s="282" t="s">
        <v>164</v>
      </c>
      <c r="F630" s="276">
        <f>VLOOKUP(B613,'1ここに記入'!$A$13:$M$246,8)</f>
        <v>0</v>
      </c>
      <c r="G630" s="285" t="e">
        <f>VLOOKUP(F624,'1ここに記入'!$A$13:$M$246,2)</f>
        <v>#N/A</v>
      </c>
      <c r="H630" s="285" t="e">
        <f>VLOOKUP(G624,'1ここに記入'!$A$13:$M$246,2)</f>
        <v>#N/A</v>
      </c>
      <c r="I630" s="285" t="e">
        <f>VLOOKUP(H624,'1ここに記入'!$A$13:$M$246,2)</f>
        <v>#N/A</v>
      </c>
      <c r="J630" s="285" t="e">
        <f>VLOOKUP(I624,'1ここに記入'!$A$13:$M$246,2)</f>
        <v>#N/A</v>
      </c>
      <c r="K630" s="279" t="e">
        <f>VLOOKUP(J624,'1ここに記入'!$A$13:$M$246,2)</f>
        <v>#N/A</v>
      </c>
      <c r="L630" s="98"/>
      <c r="M630" s="159"/>
      <c r="N630" s="99"/>
      <c r="O630" s="263" t="s">
        <v>163</v>
      </c>
      <c r="P630" s="276">
        <f>VLOOKUP(O613,'1ここに記入'!$A$13:$M$246,5)</f>
        <v>0</v>
      </c>
      <c r="Q630" s="279" t="str">
        <f>VLOOKUP(O613,'1ここに記入'!$A$13:$M$246,6)</f>
        <v>　</v>
      </c>
      <c r="R630" s="282" t="s">
        <v>164</v>
      </c>
      <c r="S630" s="276">
        <f>VLOOKUP(O613,'1ここに記入'!$A$13:$M$246,8)</f>
        <v>0</v>
      </c>
      <c r="T630" s="285" t="e">
        <f>VLOOKUP(S624,'1ここに記入'!$A$13:$M$246,2)</f>
        <v>#N/A</v>
      </c>
      <c r="U630" s="285" t="e">
        <f>VLOOKUP(T624,'1ここに記入'!$A$13:$M$246,2)</f>
        <v>#N/A</v>
      </c>
      <c r="V630" s="285" t="e">
        <f>VLOOKUP(U624,'1ここに記入'!$A$13:$M$246,2)</f>
        <v>#N/A</v>
      </c>
      <c r="W630" s="285" t="e">
        <f>VLOOKUP(V624,'1ここに記入'!$A$13:$M$246,2)</f>
        <v>#N/A</v>
      </c>
      <c r="X630" s="279" t="e">
        <f>VLOOKUP(W624,'1ここに記入'!$A$13:$M$246,2)</f>
        <v>#N/A</v>
      </c>
    </row>
    <row r="631" spans="2:24" ht="15" customHeight="1">
      <c r="B631" s="264"/>
      <c r="C631" s="277"/>
      <c r="D631" s="280"/>
      <c r="E631" s="283"/>
      <c r="F631" s="277"/>
      <c r="G631" s="286"/>
      <c r="H631" s="286"/>
      <c r="I631" s="286"/>
      <c r="J631" s="286"/>
      <c r="K631" s="280"/>
      <c r="L631" s="98"/>
      <c r="M631" s="159"/>
      <c r="N631" s="99"/>
      <c r="O631" s="264"/>
      <c r="P631" s="277"/>
      <c r="Q631" s="280"/>
      <c r="R631" s="283"/>
      <c r="S631" s="277"/>
      <c r="T631" s="286"/>
      <c r="U631" s="286"/>
      <c r="V631" s="286"/>
      <c r="W631" s="286"/>
      <c r="X631" s="280"/>
    </row>
    <row r="632" spans="2:24" ht="15" customHeight="1">
      <c r="B632" s="264"/>
      <c r="C632" s="277"/>
      <c r="D632" s="280"/>
      <c r="E632" s="283"/>
      <c r="F632" s="277"/>
      <c r="G632" s="286"/>
      <c r="H632" s="286"/>
      <c r="I632" s="286"/>
      <c r="J632" s="286"/>
      <c r="K632" s="280"/>
      <c r="L632" s="98"/>
      <c r="M632" s="159"/>
      <c r="N632" s="99"/>
      <c r="O632" s="264"/>
      <c r="P632" s="277"/>
      <c r="Q632" s="280"/>
      <c r="R632" s="283"/>
      <c r="S632" s="277"/>
      <c r="T632" s="286"/>
      <c r="U632" s="286"/>
      <c r="V632" s="286"/>
      <c r="W632" s="286"/>
      <c r="X632" s="280"/>
    </row>
    <row r="633" spans="2:24" ht="15" customHeight="1" thickBot="1">
      <c r="B633" s="288"/>
      <c r="C633" s="278"/>
      <c r="D633" s="281"/>
      <c r="E633" s="284"/>
      <c r="F633" s="278"/>
      <c r="G633" s="287"/>
      <c r="H633" s="286"/>
      <c r="I633" s="286"/>
      <c r="J633" s="286"/>
      <c r="K633" s="280"/>
      <c r="L633" s="98"/>
      <c r="M633" s="159"/>
      <c r="N633" s="99"/>
      <c r="O633" s="288"/>
      <c r="P633" s="278"/>
      <c r="Q633" s="281"/>
      <c r="R633" s="284"/>
      <c r="S633" s="278"/>
      <c r="T633" s="287"/>
      <c r="U633" s="286"/>
      <c r="V633" s="286"/>
      <c r="W633" s="286"/>
      <c r="X633" s="280"/>
    </row>
    <row r="634" spans="2:24" ht="15" customHeight="1" thickTop="1">
      <c r="B634" s="263" t="s">
        <v>165</v>
      </c>
      <c r="C634" s="293">
        <f>VLOOKUP(B613,'1ここに記入'!$A$13:$M$246,9)</f>
        <v>0</v>
      </c>
      <c r="D634" s="294" t="e">
        <f>VLOOKUP(C632,'1ここに記入'!$A$13:$M$246,2)</f>
        <v>#N/A</v>
      </c>
      <c r="E634" s="294" t="e">
        <f>VLOOKUP(D632,'1ここに記入'!$A$13:$M$246,2)</f>
        <v>#N/A</v>
      </c>
      <c r="F634" s="294" t="e">
        <f>VLOOKUP(E632,'1ここに記入'!$A$13:$M$246,2)</f>
        <v>#N/A</v>
      </c>
      <c r="G634" s="302" t="e">
        <f>VLOOKUP(F632,'1ここに記入'!$A$13:$M$246,2)</f>
        <v>#N/A</v>
      </c>
      <c r="H634" s="305" t="s">
        <v>167</v>
      </c>
      <c r="I634" s="308">
        <f>'1ここに記入'!$G$9</f>
        <v>0</v>
      </c>
      <c r="J634" s="309"/>
      <c r="K634" s="310"/>
      <c r="L634" s="102"/>
      <c r="M634" s="162"/>
      <c r="N634" s="103"/>
      <c r="O634" s="263" t="s">
        <v>165</v>
      </c>
      <c r="P634" s="293">
        <f>VLOOKUP(O613,'1ここに記入'!$A$13:$M$246,9)</f>
        <v>0</v>
      </c>
      <c r="Q634" s="294" t="e">
        <f>VLOOKUP(P632,'1ここに記入'!$A$13:$M$246,2)</f>
        <v>#N/A</v>
      </c>
      <c r="R634" s="294" t="e">
        <f>VLOOKUP(Q632,'1ここに記入'!$A$13:$M$246,2)</f>
        <v>#N/A</v>
      </c>
      <c r="S634" s="294" t="e">
        <f>VLOOKUP(R632,'1ここに記入'!$A$13:$M$246,2)</f>
        <v>#N/A</v>
      </c>
      <c r="T634" s="302" t="e">
        <f>VLOOKUP(S632,'1ここに記入'!$A$13:$M$246,2)</f>
        <v>#N/A</v>
      </c>
      <c r="U634" s="305" t="s">
        <v>167</v>
      </c>
      <c r="V634" s="308">
        <f>'1ここに記入'!$G$9</f>
        <v>0</v>
      </c>
      <c r="W634" s="309"/>
      <c r="X634" s="310"/>
    </row>
    <row r="635" spans="2:24" ht="15" customHeight="1">
      <c r="B635" s="264"/>
      <c r="C635" s="296"/>
      <c r="D635" s="297"/>
      <c r="E635" s="297"/>
      <c r="F635" s="297"/>
      <c r="G635" s="303"/>
      <c r="H635" s="306"/>
      <c r="I635" s="311"/>
      <c r="J635" s="312"/>
      <c r="K635" s="313"/>
      <c r="L635" s="102"/>
      <c r="M635" s="162"/>
      <c r="N635" s="103"/>
      <c r="O635" s="264"/>
      <c r="P635" s="296"/>
      <c r="Q635" s="297"/>
      <c r="R635" s="297"/>
      <c r="S635" s="297"/>
      <c r="T635" s="303"/>
      <c r="U635" s="306"/>
      <c r="V635" s="311"/>
      <c r="W635" s="312"/>
      <c r="X635" s="313"/>
    </row>
    <row r="636" spans="2:24" ht="15" customHeight="1" thickBot="1">
      <c r="B636" s="288"/>
      <c r="C636" s="299"/>
      <c r="D636" s="300"/>
      <c r="E636" s="300"/>
      <c r="F636" s="300"/>
      <c r="G636" s="304"/>
      <c r="H636" s="306"/>
      <c r="I636" s="311"/>
      <c r="J636" s="312"/>
      <c r="K636" s="313"/>
      <c r="L636" s="102"/>
      <c r="M636" s="162"/>
      <c r="N636" s="103"/>
      <c r="O636" s="288"/>
      <c r="P636" s="299"/>
      <c r="Q636" s="300"/>
      <c r="R636" s="300"/>
      <c r="S636" s="300"/>
      <c r="T636" s="304"/>
      <c r="U636" s="306"/>
      <c r="V636" s="311"/>
      <c r="W636" s="312"/>
      <c r="X636" s="313"/>
    </row>
    <row r="637" spans="2:24" ht="15" customHeight="1" thickBot="1">
      <c r="B637" s="317" t="s">
        <v>166</v>
      </c>
      <c r="C637" s="317"/>
      <c r="D637" s="317"/>
      <c r="E637" s="317"/>
      <c r="F637" s="317"/>
      <c r="G637" s="318"/>
      <c r="H637" s="307"/>
      <c r="I637" s="314"/>
      <c r="J637" s="315"/>
      <c r="K637" s="316"/>
      <c r="L637" s="102"/>
      <c r="M637" s="163"/>
      <c r="N637" s="41"/>
      <c r="O637" s="317" t="s">
        <v>166</v>
      </c>
      <c r="P637" s="317"/>
      <c r="Q637" s="317"/>
      <c r="R637" s="317"/>
      <c r="S637" s="317"/>
      <c r="T637" s="318"/>
      <c r="U637" s="307"/>
      <c r="V637" s="314"/>
      <c r="W637" s="315"/>
      <c r="X637" s="316"/>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324" t="s">
        <v>1982</v>
      </c>
      <c r="C640" s="324"/>
      <c r="D640" s="324"/>
      <c r="E640" s="324"/>
      <c r="F640" s="324"/>
      <c r="G640" s="324"/>
      <c r="H640" s="324"/>
      <c r="I640" s="324"/>
      <c r="J640" s="324"/>
      <c r="K640" s="324"/>
      <c r="L640" s="156"/>
      <c r="M640" s="164"/>
      <c r="N640" s="156"/>
      <c r="O640" s="324" t="s">
        <v>1982</v>
      </c>
      <c r="P640" s="324"/>
      <c r="Q640" s="324"/>
      <c r="R640" s="324"/>
      <c r="S640" s="324"/>
      <c r="T640" s="324"/>
      <c r="U640" s="324"/>
      <c r="V640" s="324"/>
      <c r="W640" s="324"/>
      <c r="X640" s="324"/>
    </row>
    <row r="641" spans="2:25" ht="15" customHeight="1">
      <c r="B641" s="132"/>
      <c r="C641" s="319" t="str">
        <f>'1ここに記入'!$B$3&amp;"県教美展　特選確認票"</f>
        <v>第72回県教美展　特選確認票</v>
      </c>
      <c r="D641" s="319"/>
      <c r="E641" s="319"/>
      <c r="F641" s="319"/>
      <c r="G641" s="319"/>
      <c r="H641" s="319"/>
      <c r="I641" s="319"/>
      <c r="J641" s="319"/>
      <c r="K641" s="319"/>
      <c r="L641" s="104"/>
      <c r="M641" s="157"/>
      <c r="N641" s="104"/>
      <c r="O641" s="132"/>
      <c r="P641" s="319" t="str">
        <f>'1ここに記入'!$B$3&amp;"県教美展　特選確認票"</f>
        <v>第72回県教美展　特選確認票</v>
      </c>
      <c r="Q641" s="319"/>
      <c r="R641" s="319"/>
      <c r="S641" s="319"/>
      <c r="T641" s="319"/>
      <c r="U641" s="319"/>
      <c r="V641" s="319"/>
      <c r="W641" s="319"/>
      <c r="X641" s="319"/>
    </row>
    <row r="642" spans="2:25" ht="15" customHeight="1" thickBot="1">
      <c r="B642" s="165"/>
      <c r="C642" s="320"/>
      <c r="D642" s="320"/>
      <c r="E642" s="320"/>
      <c r="F642" s="320"/>
      <c r="G642" s="320"/>
      <c r="H642" s="320"/>
      <c r="I642" s="320"/>
      <c r="J642" s="320"/>
      <c r="K642" s="320"/>
      <c r="L642" s="104"/>
      <c r="M642" s="157"/>
      <c r="N642" s="104"/>
      <c r="O642" s="165"/>
      <c r="P642" s="320"/>
      <c r="Q642" s="320"/>
      <c r="R642" s="320"/>
      <c r="S642" s="320"/>
      <c r="T642" s="320"/>
      <c r="U642" s="320"/>
      <c r="V642" s="320"/>
      <c r="W642" s="320"/>
      <c r="X642" s="320"/>
    </row>
    <row r="643" spans="2:25" ht="15" customHeight="1" thickTop="1" thickBot="1">
      <c r="B643" s="144" t="s">
        <v>157</v>
      </c>
      <c r="C643" s="289">
        <f>VLOOKUP(B613,'1ここに記入'!$A$13:$M$246,2)</f>
        <v>0</v>
      </c>
      <c r="D643" s="289">
        <f>VLOOKUP(B613,'1ここに記入'!$A$13:$M$246,3)</f>
        <v>0</v>
      </c>
      <c r="E643" s="289">
        <f>VLOOKUP(B613,'1ここに記入'!$A$13:$M$246,4)</f>
        <v>0</v>
      </c>
      <c r="F643" s="289">
        <f>VLOOKUP(B613,'1ここに記入'!$A$13:$M$246,5)</f>
        <v>0</v>
      </c>
      <c r="G643" s="289" t="str">
        <f>VLOOKUP(B613,'1ここに記入'!$A$13:$M$246,13)</f>
        <v>00</v>
      </c>
      <c r="H643" s="290" t="e">
        <f>'1ここに記入'!$H$10</f>
        <v>#N/A</v>
      </c>
      <c r="I643" s="291"/>
      <c r="J643" s="291"/>
      <c r="K643" s="292" t="s">
        <v>158</v>
      </c>
      <c r="L643" s="104"/>
      <c r="M643" s="157"/>
      <c r="N643" s="104"/>
      <c r="O643" s="144" t="s">
        <v>157</v>
      </c>
      <c r="P643" s="289">
        <f>VLOOKUP(O613,'1ここに記入'!$A$13:$M$246,2)</f>
        <v>0</v>
      </c>
      <c r="Q643" s="289">
        <f>VLOOKUP(O613,'1ここに記入'!$A$13:$M$246,3)</f>
        <v>0</v>
      </c>
      <c r="R643" s="289">
        <f>VLOOKUP(O613,'1ここに記入'!$A$13:$M$246,4)</f>
        <v>0</v>
      </c>
      <c r="S643" s="289">
        <f>VLOOKUP(O613,'1ここに記入'!$A$13:$M$246,5)</f>
        <v>0</v>
      </c>
      <c r="T643" s="289" t="str">
        <f>VLOOKUP(O613,'1ここに記入'!$A$13:$M$246,13)</f>
        <v>00</v>
      </c>
      <c r="U643" s="290" t="e">
        <f>'1ここに記入'!$H$10</f>
        <v>#N/A</v>
      </c>
      <c r="V643" s="291"/>
      <c r="W643" s="291"/>
      <c r="X643" s="292" t="s">
        <v>158</v>
      </c>
    </row>
    <row r="644" spans="2:25" ht="15" customHeight="1" thickTop="1" thickBot="1">
      <c r="B644" s="145"/>
      <c r="C644" s="289"/>
      <c r="D644" s="289"/>
      <c r="E644" s="289"/>
      <c r="F644" s="289"/>
      <c r="G644" s="289"/>
      <c r="H644" s="290"/>
      <c r="I644" s="291"/>
      <c r="J644" s="291"/>
      <c r="K644" s="292"/>
      <c r="L644" s="104"/>
      <c r="M644" s="157"/>
      <c r="N644" s="104"/>
      <c r="O644" s="145"/>
      <c r="P644" s="289"/>
      <c r="Q644" s="289"/>
      <c r="R644" s="289"/>
      <c r="S644" s="289"/>
      <c r="T644" s="289"/>
      <c r="U644" s="290"/>
      <c r="V644" s="291"/>
      <c r="W644" s="291"/>
      <c r="X644" s="292"/>
    </row>
    <row r="645" spans="2:25" ht="15" customHeight="1" thickTop="1" thickBot="1">
      <c r="B645" s="146" t="s">
        <v>159</v>
      </c>
      <c r="C645" s="289"/>
      <c r="D645" s="289"/>
      <c r="E645" s="289"/>
      <c r="F645" s="289"/>
      <c r="G645" s="289"/>
      <c r="H645" s="290"/>
      <c r="I645" s="291"/>
      <c r="J645" s="291"/>
      <c r="K645" s="292"/>
      <c r="L645" s="104"/>
      <c r="M645" s="157"/>
      <c r="N645" s="104"/>
      <c r="O645" s="146" t="s">
        <v>159</v>
      </c>
      <c r="P645" s="289"/>
      <c r="Q645" s="289"/>
      <c r="R645" s="289"/>
      <c r="S645" s="289"/>
      <c r="T645" s="289"/>
      <c r="U645" s="290"/>
      <c r="V645" s="291"/>
      <c r="W645" s="291"/>
      <c r="X645" s="292"/>
    </row>
    <row r="646" spans="2:25" ht="15" customHeight="1" thickTop="1">
      <c r="B646" s="263" t="s">
        <v>160</v>
      </c>
      <c r="C646" s="276" t="e">
        <f>'1ここに記入'!$G$10</f>
        <v>#N/A</v>
      </c>
      <c r="D646" s="285"/>
      <c r="E646" s="279"/>
      <c r="F646" s="263" t="s">
        <v>161</v>
      </c>
      <c r="G646" s="293" t="e">
        <f>'1ここに記入'!$I$10</f>
        <v>#N/A</v>
      </c>
      <c r="H646" s="294"/>
      <c r="I646" s="294"/>
      <c r="J646" s="294"/>
      <c r="K646" s="295"/>
      <c r="L646" s="100"/>
      <c r="M646" s="159"/>
      <c r="N646" s="99"/>
      <c r="O646" s="263" t="s">
        <v>160</v>
      </c>
      <c r="P646" s="276" t="e">
        <f>'1ここに記入'!$G$10</f>
        <v>#N/A</v>
      </c>
      <c r="Q646" s="285"/>
      <c r="R646" s="279"/>
      <c r="S646" s="263" t="s">
        <v>161</v>
      </c>
      <c r="T646" s="293" t="e">
        <f>'1ここに記入'!$I$10</f>
        <v>#N/A</v>
      </c>
      <c r="U646" s="294"/>
      <c r="V646" s="294"/>
      <c r="W646" s="294"/>
      <c r="X646" s="295"/>
      <c r="Y646" s="143"/>
    </row>
    <row r="647" spans="2:25" ht="15" customHeight="1">
      <c r="B647" s="264"/>
      <c r="C647" s="277"/>
      <c r="D647" s="286"/>
      <c r="E647" s="280"/>
      <c r="F647" s="264"/>
      <c r="G647" s="296"/>
      <c r="H647" s="297"/>
      <c r="I647" s="297"/>
      <c r="J647" s="297"/>
      <c r="K647" s="298"/>
      <c r="L647" s="101"/>
      <c r="M647" s="159"/>
      <c r="N647" s="99"/>
      <c r="O647" s="264"/>
      <c r="P647" s="277"/>
      <c r="Q647" s="286"/>
      <c r="R647" s="280"/>
      <c r="S647" s="264"/>
      <c r="T647" s="296"/>
      <c r="U647" s="297"/>
      <c r="V647" s="297"/>
      <c r="W647" s="297"/>
      <c r="X647" s="298"/>
      <c r="Y647" s="143"/>
    </row>
    <row r="648" spans="2:25" ht="15" customHeight="1" thickBot="1">
      <c r="B648" s="288"/>
      <c r="C648" s="278"/>
      <c r="D648" s="287"/>
      <c r="E648" s="281"/>
      <c r="F648" s="288"/>
      <c r="G648" s="299"/>
      <c r="H648" s="300"/>
      <c r="I648" s="300"/>
      <c r="J648" s="300"/>
      <c r="K648" s="301"/>
      <c r="L648" s="101"/>
      <c r="M648" s="159"/>
      <c r="N648" s="99"/>
      <c r="O648" s="288"/>
      <c r="P648" s="278"/>
      <c r="Q648" s="287"/>
      <c r="R648" s="281"/>
      <c r="S648" s="288"/>
      <c r="T648" s="299"/>
      <c r="U648" s="300"/>
      <c r="V648" s="300"/>
      <c r="W648" s="300"/>
      <c r="X648" s="301"/>
      <c r="Y648" s="143"/>
    </row>
    <row r="649" spans="2:25" ht="15" customHeight="1">
      <c r="B649" s="263" t="s">
        <v>162</v>
      </c>
      <c r="C649" s="265">
        <f>VLOOKUP(B613,'1ここに記入'!$A$13:$M$246,10)</f>
        <v>0</v>
      </c>
      <c r="D649" s="266"/>
      <c r="E649" s="266"/>
      <c r="F649" s="266"/>
      <c r="G649" s="266"/>
      <c r="H649" s="266"/>
      <c r="I649" s="266"/>
      <c r="J649" s="266"/>
      <c r="K649" s="267"/>
      <c r="L649" s="34"/>
      <c r="M649" s="160"/>
      <c r="N649" s="36"/>
      <c r="O649" s="263" t="s">
        <v>162</v>
      </c>
      <c r="P649" s="265">
        <f>VLOOKUP(O613,'1ここに記入'!$A$13:$M$246,10)</f>
        <v>0</v>
      </c>
      <c r="Q649" s="266"/>
      <c r="R649" s="266"/>
      <c r="S649" s="266"/>
      <c r="T649" s="266"/>
      <c r="U649" s="266"/>
      <c r="V649" s="266"/>
      <c r="W649" s="266"/>
      <c r="X649" s="267"/>
      <c r="Y649" s="143"/>
    </row>
    <row r="650" spans="2:25" ht="15" customHeight="1">
      <c r="B650" s="264"/>
      <c r="C650" s="268"/>
      <c r="D650" s="269"/>
      <c r="E650" s="269"/>
      <c r="F650" s="269"/>
      <c r="G650" s="269"/>
      <c r="H650" s="269"/>
      <c r="I650" s="269"/>
      <c r="J650" s="269"/>
      <c r="K650" s="270"/>
      <c r="L650" s="130"/>
      <c r="M650" s="161"/>
      <c r="N650" s="38"/>
      <c r="O650" s="264"/>
      <c r="P650" s="268"/>
      <c r="Q650" s="269"/>
      <c r="R650" s="269"/>
      <c r="S650" s="269"/>
      <c r="T650" s="269"/>
      <c r="U650" s="269"/>
      <c r="V650" s="269"/>
      <c r="W650" s="269"/>
      <c r="X650" s="270"/>
      <c r="Y650" s="143"/>
    </row>
    <row r="651" spans="2:25" ht="15" customHeight="1">
      <c r="B651" s="264"/>
      <c r="C651" s="268"/>
      <c r="D651" s="269"/>
      <c r="E651" s="269"/>
      <c r="F651" s="269"/>
      <c r="G651" s="269"/>
      <c r="H651" s="269"/>
      <c r="I651" s="269"/>
      <c r="J651" s="269"/>
      <c r="K651" s="270"/>
      <c r="L651" s="130"/>
      <c r="M651" s="161"/>
      <c r="N651" s="38"/>
      <c r="O651" s="264"/>
      <c r="P651" s="268"/>
      <c r="Q651" s="269"/>
      <c r="R651" s="269"/>
      <c r="S651" s="269"/>
      <c r="T651" s="269"/>
      <c r="U651" s="269"/>
      <c r="V651" s="269"/>
      <c r="W651" s="269"/>
      <c r="X651" s="270"/>
      <c r="Y651" s="143"/>
    </row>
    <row r="652" spans="2:25" ht="15" customHeight="1">
      <c r="B652" s="271" t="s">
        <v>1881</v>
      </c>
      <c r="C652" s="268">
        <f>VLOOKUP(B613,'1ここに記入'!$A$13:$M$246,11)</f>
        <v>0</v>
      </c>
      <c r="D652" s="269"/>
      <c r="E652" s="269"/>
      <c r="F652" s="269"/>
      <c r="G652" s="269"/>
      <c r="H652" s="269"/>
      <c r="I652" s="269"/>
      <c r="J652" s="269"/>
      <c r="K652" s="270"/>
      <c r="L652" s="98"/>
      <c r="M652" s="159"/>
      <c r="N652" s="99"/>
      <c r="O652" s="271" t="s">
        <v>1881</v>
      </c>
      <c r="P652" s="268">
        <f>VLOOKUP(O613,'1ここに記入'!$A$13:$M$246,11)</f>
        <v>0</v>
      </c>
      <c r="Q652" s="269"/>
      <c r="R652" s="269"/>
      <c r="S652" s="269"/>
      <c r="T652" s="269"/>
      <c r="U652" s="269"/>
      <c r="V652" s="269"/>
      <c r="W652" s="269"/>
      <c r="X652" s="270"/>
      <c r="Y652" s="143"/>
    </row>
    <row r="653" spans="2:25" ht="15" customHeight="1">
      <c r="B653" s="271"/>
      <c r="C653" s="268"/>
      <c r="D653" s="269"/>
      <c r="E653" s="269"/>
      <c r="F653" s="269"/>
      <c r="G653" s="269"/>
      <c r="H653" s="269"/>
      <c r="I653" s="269"/>
      <c r="J653" s="269"/>
      <c r="K653" s="270"/>
      <c r="L653" s="98"/>
      <c r="M653" s="159"/>
      <c r="N653" s="99"/>
      <c r="O653" s="271"/>
      <c r="P653" s="268"/>
      <c r="Q653" s="269"/>
      <c r="R653" s="269"/>
      <c r="S653" s="269"/>
      <c r="T653" s="269"/>
      <c r="U653" s="269"/>
      <c r="V653" s="269"/>
      <c r="W653" s="269"/>
      <c r="X653" s="270"/>
      <c r="Y653" s="143"/>
    </row>
    <row r="654" spans="2:25" ht="15" customHeight="1" thickBot="1">
      <c r="B654" s="272"/>
      <c r="C654" s="273"/>
      <c r="D654" s="274"/>
      <c r="E654" s="274"/>
      <c r="F654" s="274"/>
      <c r="G654" s="274"/>
      <c r="H654" s="274"/>
      <c r="I654" s="274"/>
      <c r="J654" s="274"/>
      <c r="K654" s="275"/>
      <c r="L654" s="98"/>
      <c r="M654" s="159"/>
      <c r="N654" s="99"/>
      <c r="O654" s="272"/>
      <c r="P654" s="273"/>
      <c r="Q654" s="274"/>
      <c r="R654" s="274"/>
      <c r="S654" s="274"/>
      <c r="T654" s="274"/>
      <c r="U654" s="274"/>
      <c r="V654" s="274"/>
      <c r="W654" s="274"/>
      <c r="X654" s="275"/>
      <c r="Y654" s="143"/>
    </row>
    <row r="655" spans="2:25" ht="15" customHeight="1">
      <c r="B655" s="263" t="s">
        <v>163</v>
      </c>
      <c r="C655" s="276">
        <f>VLOOKUP(B613,'1ここに記入'!$A$13:$M$246,5)</f>
        <v>0</v>
      </c>
      <c r="D655" s="279" t="str">
        <f>VLOOKUP(B613,'1ここに記入'!$A$13:$M$246,6)</f>
        <v>　</v>
      </c>
      <c r="E655" s="282" t="s">
        <v>164</v>
      </c>
      <c r="F655" s="276">
        <f>VLOOKUP(B613,'1ここに記入'!$A$13:$M$246,8)</f>
        <v>0</v>
      </c>
      <c r="G655" s="285" t="e">
        <f>VLOOKUP(F650,'1ここに記入'!$A$13:$M$246,2)</f>
        <v>#N/A</v>
      </c>
      <c r="H655" s="285" t="e">
        <f>VLOOKUP(G650,'1ここに記入'!$A$13:$M$246,2)</f>
        <v>#N/A</v>
      </c>
      <c r="I655" s="285" t="e">
        <f>VLOOKUP(H650,'1ここに記入'!$A$13:$M$246,2)</f>
        <v>#N/A</v>
      </c>
      <c r="J655" s="285" t="e">
        <f>VLOOKUP(I650,'1ここに記入'!$A$13:$M$246,2)</f>
        <v>#N/A</v>
      </c>
      <c r="K655" s="279" t="e">
        <f>VLOOKUP(J650,'1ここに記入'!$A$13:$M$246,2)</f>
        <v>#N/A</v>
      </c>
      <c r="L655" s="102"/>
      <c r="M655" s="162"/>
      <c r="N655" s="103"/>
      <c r="O655" s="263" t="s">
        <v>163</v>
      </c>
      <c r="P655" s="276">
        <f>VLOOKUP(O613,'1ここに記入'!$A$13:$M$246,5)</f>
        <v>0</v>
      </c>
      <c r="Q655" s="279" t="str">
        <f>VLOOKUP(O613,'1ここに記入'!$A$13:$M$246,6)</f>
        <v>　</v>
      </c>
      <c r="R655" s="282" t="s">
        <v>164</v>
      </c>
      <c r="S655" s="276">
        <f>VLOOKUP(O613,'1ここに記入'!$A$13:$M$246,8)</f>
        <v>0</v>
      </c>
      <c r="T655" s="285" t="e">
        <f>VLOOKUP(S650,'1ここに記入'!$A$13:$M$246,2)</f>
        <v>#N/A</v>
      </c>
      <c r="U655" s="285" t="e">
        <f>VLOOKUP(T650,'1ここに記入'!$A$13:$M$246,2)</f>
        <v>#N/A</v>
      </c>
      <c r="V655" s="285" t="e">
        <f>VLOOKUP(U650,'1ここに記入'!$A$13:$M$246,2)</f>
        <v>#N/A</v>
      </c>
      <c r="W655" s="285" t="e">
        <f>VLOOKUP(V650,'1ここに記入'!$A$13:$M$246,2)</f>
        <v>#N/A</v>
      </c>
      <c r="X655" s="279" t="e">
        <f>VLOOKUP(W650,'1ここに記入'!$A$13:$M$246,2)</f>
        <v>#N/A</v>
      </c>
      <c r="Y655" s="143"/>
    </row>
    <row r="656" spans="2:25" ht="15" customHeight="1">
      <c r="B656" s="264"/>
      <c r="C656" s="277"/>
      <c r="D656" s="280"/>
      <c r="E656" s="283"/>
      <c r="F656" s="277"/>
      <c r="G656" s="286"/>
      <c r="H656" s="286"/>
      <c r="I656" s="286"/>
      <c r="J656" s="286"/>
      <c r="K656" s="280"/>
      <c r="L656" s="102"/>
      <c r="M656" s="162"/>
      <c r="N656" s="103"/>
      <c r="O656" s="264"/>
      <c r="P656" s="277"/>
      <c r="Q656" s="280"/>
      <c r="R656" s="283"/>
      <c r="S656" s="277"/>
      <c r="T656" s="286"/>
      <c r="U656" s="286"/>
      <c r="V656" s="286"/>
      <c r="W656" s="286"/>
      <c r="X656" s="280"/>
      <c r="Y656" s="143"/>
    </row>
    <row r="657" spans="2:24" ht="15" customHeight="1" thickBot="1">
      <c r="B657" s="288"/>
      <c r="C657" s="278"/>
      <c r="D657" s="281"/>
      <c r="E657" s="284"/>
      <c r="F657" s="278"/>
      <c r="G657" s="287"/>
      <c r="H657" s="287"/>
      <c r="I657" s="287"/>
      <c r="J657" s="287"/>
      <c r="K657" s="281"/>
      <c r="L657" s="102"/>
      <c r="M657" s="162"/>
      <c r="N657" s="103"/>
      <c r="O657" s="288"/>
      <c r="P657" s="278"/>
      <c r="Q657" s="281"/>
      <c r="R657" s="284"/>
      <c r="S657" s="278"/>
      <c r="T657" s="287"/>
      <c r="U657" s="287"/>
      <c r="V657" s="287"/>
      <c r="W657" s="287"/>
      <c r="X657" s="281"/>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20"/>
      <c r="E659" s="320"/>
      <c r="F659" s="320"/>
      <c r="G659" s="320"/>
      <c r="H659" s="320"/>
      <c r="I659" s="320"/>
      <c r="J659" s="320"/>
      <c r="K659" s="320"/>
      <c r="L659" s="104"/>
      <c r="M659" s="157"/>
      <c r="N659" s="104"/>
      <c r="O659" s="117" t="s">
        <v>213</v>
      </c>
      <c r="P659" s="325" t="str">
        <f>'1ここに記入'!$B$3&amp;"滋賀県教育美術展出品票"</f>
        <v>第72回滋賀県教育美術展出品票</v>
      </c>
      <c r="Q659" s="320"/>
      <c r="R659" s="320"/>
      <c r="S659" s="320"/>
      <c r="T659" s="320"/>
      <c r="U659" s="320"/>
      <c r="V659" s="320"/>
      <c r="W659" s="320"/>
      <c r="X659" s="320"/>
    </row>
    <row r="660" spans="2:24" ht="15" customHeight="1">
      <c r="B660" s="327">
        <v>89</v>
      </c>
      <c r="C660" s="325"/>
      <c r="D660" s="320"/>
      <c r="E660" s="320"/>
      <c r="F660" s="320"/>
      <c r="G660" s="320"/>
      <c r="H660" s="320"/>
      <c r="I660" s="320"/>
      <c r="J660" s="320"/>
      <c r="K660" s="320"/>
      <c r="L660" s="104"/>
      <c r="M660" s="157"/>
      <c r="N660" s="104"/>
      <c r="O660" s="327">
        <v>90</v>
      </c>
      <c r="P660" s="325"/>
      <c r="Q660" s="320"/>
      <c r="R660" s="320"/>
      <c r="S660" s="320"/>
      <c r="T660" s="320"/>
      <c r="U660" s="320"/>
      <c r="V660" s="320"/>
      <c r="W660" s="320"/>
      <c r="X660" s="320"/>
    </row>
    <row r="661" spans="2:24" ht="15" customHeight="1" thickBot="1">
      <c r="B661" s="328"/>
      <c r="C661" s="325"/>
      <c r="D661" s="320"/>
      <c r="E661" s="320"/>
      <c r="F661" s="320"/>
      <c r="G661" s="320"/>
      <c r="H661" s="326"/>
      <c r="I661" s="326"/>
      <c r="J661" s="326"/>
      <c r="K661" s="326"/>
      <c r="L661" s="104"/>
      <c r="M661" s="157"/>
      <c r="N661" s="104"/>
      <c r="O661" s="328"/>
      <c r="P661" s="325"/>
      <c r="Q661" s="320"/>
      <c r="R661" s="320"/>
      <c r="S661" s="320"/>
      <c r="T661" s="320"/>
      <c r="U661" s="326"/>
      <c r="V661" s="326"/>
      <c r="W661" s="326"/>
      <c r="X661" s="326"/>
    </row>
    <row r="662" spans="2:24" ht="15" customHeight="1" thickTop="1" thickBot="1">
      <c r="B662" s="144" t="s">
        <v>157</v>
      </c>
      <c r="C662" s="289">
        <f>VLOOKUP(B660,'1ここに記入'!$A$13:$M$246,2)</f>
        <v>0</v>
      </c>
      <c r="D662" s="289">
        <f>VLOOKUP(B660,'1ここに記入'!$A$13:$M$246,3)</f>
        <v>0</v>
      </c>
      <c r="E662" s="289">
        <f>VLOOKUP(B660,'1ここに記入'!$A$13:$M$246,4)</f>
        <v>0</v>
      </c>
      <c r="F662" s="289">
        <f>VLOOKUP(B660,'1ここに記入'!$A$13:$M$246,5)</f>
        <v>0</v>
      </c>
      <c r="G662" s="289" t="str">
        <f>VLOOKUP(B660,'1ここに記入'!$A$13:$M$246,13)</f>
        <v>00</v>
      </c>
      <c r="H662" s="290" t="e">
        <f>'1ここに記入'!$H$10</f>
        <v>#N/A</v>
      </c>
      <c r="I662" s="291"/>
      <c r="J662" s="291"/>
      <c r="K662" s="292" t="s">
        <v>158</v>
      </c>
      <c r="L662" s="118"/>
      <c r="M662" s="158"/>
      <c r="N662" s="32"/>
      <c r="O662" s="144" t="s">
        <v>157</v>
      </c>
      <c r="P662" s="289">
        <f>VLOOKUP(O660,'1ここに記入'!$A$13:$M$246,2)</f>
        <v>0</v>
      </c>
      <c r="Q662" s="289">
        <f>VLOOKUP(O660,'1ここに記入'!$A$13:$M$246,3)</f>
        <v>0</v>
      </c>
      <c r="R662" s="289">
        <f>VLOOKUP(O660,'1ここに記入'!$A$13:$M$246,4)</f>
        <v>0</v>
      </c>
      <c r="S662" s="289">
        <f>VLOOKUP(O660,'1ここに記入'!$A$13:$M$246,5)</f>
        <v>0</v>
      </c>
      <c r="T662" s="289" t="str">
        <f>VLOOKUP(O660,'1ここに記入'!$A$13:$M$246,13)</f>
        <v>00</v>
      </c>
      <c r="U662" s="290" t="e">
        <f>'1ここに記入'!$H$10</f>
        <v>#N/A</v>
      </c>
      <c r="V662" s="291"/>
      <c r="W662" s="291"/>
      <c r="X662" s="292" t="s">
        <v>158</v>
      </c>
    </row>
    <row r="663" spans="2:24" ht="15" customHeight="1" thickTop="1" thickBot="1">
      <c r="B663" s="145"/>
      <c r="C663" s="289"/>
      <c r="D663" s="289"/>
      <c r="E663" s="289"/>
      <c r="F663" s="289"/>
      <c r="G663" s="289"/>
      <c r="H663" s="290"/>
      <c r="I663" s="291"/>
      <c r="J663" s="291"/>
      <c r="K663" s="292"/>
      <c r="L663" s="118"/>
      <c r="M663" s="158"/>
      <c r="N663" s="32"/>
      <c r="O663" s="145"/>
      <c r="P663" s="289"/>
      <c r="Q663" s="289"/>
      <c r="R663" s="289"/>
      <c r="S663" s="289"/>
      <c r="T663" s="289"/>
      <c r="U663" s="290"/>
      <c r="V663" s="291"/>
      <c r="W663" s="291"/>
      <c r="X663" s="292"/>
    </row>
    <row r="664" spans="2:24" ht="15" customHeight="1" thickTop="1" thickBot="1">
      <c r="B664" s="146" t="s">
        <v>159</v>
      </c>
      <c r="C664" s="289"/>
      <c r="D664" s="289"/>
      <c r="E664" s="289"/>
      <c r="F664" s="289"/>
      <c r="G664" s="289"/>
      <c r="H664" s="290"/>
      <c r="I664" s="291"/>
      <c r="J664" s="291"/>
      <c r="K664" s="292"/>
      <c r="L664" s="118"/>
      <c r="M664" s="158"/>
      <c r="N664" s="32"/>
      <c r="O664" s="146" t="s">
        <v>159</v>
      </c>
      <c r="P664" s="289"/>
      <c r="Q664" s="289"/>
      <c r="R664" s="289"/>
      <c r="S664" s="289"/>
      <c r="T664" s="289"/>
      <c r="U664" s="290"/>
      <c r="V664" s="291"/>
      <c r="W664" s="291"/>
      <c r="X664" s="292"/>
    </row>
    <row r="665" spans="2:24" ht="15" customHeight="1" thickTop="1">
      <c r="B665" s="264" t="s">
        <v>160</v>
      </c>
      <c r="C665" s="277" t="e">
        <f>'1ここに記入'!$G$10</f>
        <v>#N/A</v>
      </c>
      <c r="D665" s="286"/>
      <c r="E665" s="280"/>
      <c r="F665" s="264" t="s">
        <v>161</v>
      </c>
      <c r="G665" s="296" t="e">
        <f>'1ここに記入'!$I$10</f>
        <v>#N/A</v>
      </c>
      <c r="H665" s="297"/>
      <c r="I665" s="297"/>
      <c r="J665" s="297"/>
      <c r="K665" s="298"/>
      <c r="L665" s="100"/>
      <c r="M665" s="159"/>
      <c r="N665" s="99"/>
      <c r="O665" s="264" t="s">
        <v>160</v>
      </c>
      <c r="P665" s="277" t="e">
        <f>'1ここに記入'!$G$10</f>
        <v>#N/A</v>
      </c>
      <c r="Q665" s="286"/>
      <c r="R665" s="280"/>
      <c r="S665" s="264" t="s">
        <v>161</v>
      </c>
      <c r="T665" s="296" t="e">
        <f>'1ここに記入'!$I$10</f>
        <v>#N/A</v>
      </c>
      <c r="U665" s="297"/>
      <c r="V665" s="297"/>
      <c r="W665" s="297"/>
      <c r="X665" s="298"/>
    </row>
    <row r="666" spans="2:24" ht="15" customHeight="1">
      <c r="B666" s="264"/>
      <c r="C666" s="277"/>
      <c r="D666" s="286"/>
      <c r="E666" s="280"/>
      <c r="F666" s="264"/>
      <c r="G666" s="296"/>
      <c r="H666" s="297"/>
      <c r="I666" s="297"/>
      <c r="J666" s="297"/>
      <c r="K666" s="298"/>
      <c r="L666" s="101"/>
      <c r="M666" s="159"/>
      <c r="N666" s="99"/>
      <c r="O666" s="264"/>
      <c r="P666" s="277"/>
      <c r="Q666" s="286"/>
      <c r="R666" s="280"/>
      <c r="S666" s="264"/>
      <c r="T666" s="296"/>
      <c r="U666" s="297"/>
      <c r="V666" s="297"/>
      <c r="W666" s="297"/>
      <c r="X666" s="298"/>
    </row>
    <row r="667" spans="2:24" ht="15" customHeight="1">
      <c r="B667" s="264"/>
      <c r="C667" s="277"/>
      <c r="D667" s="286"/>
      <c r="E667" s="280"/>
      <c r="F667" s="264"/>
      <c r="G667" s="296"/>
      <c r="H667" s="297"/>
      <c r="I667" s="297"/>
      <c r="J667" s="297"/>
      <c r="K667" s="298"/>
      <c r="L667" s="101"/>
      <c r="M667" s="159"/>
      <c r="N667" s="99"/>
      <c r="O667" s="264"/>
      <c r="P667" s="277"/>
      <c r="Q667" s="286"/>
      <c r="R667" s="280"/>
      <c r="S667" s="264"/>
      <c r="T667" s="296"/>
      <c r="U667" s="297"/>
      <c r="V667" s="297"/>
      <c r="W667" s="297"/>
      <c r="X667" s="298"/>
    </row>
    <row r="668" spans="2:24" ht="15" customHeight="1" thickBot="1">
      <c r="B668" s="288"/>
      <c r="C668" s="278"/>
      <c r="D668" s="287"/>
      <c r="E668" s="281"/>
      <c r="F668" s="288"/>
      <c r="G668" s="299"/>
      <c r="H668" s="300"/>
      <c r="I668" s="300"/>
      <c r="J668" s="300"/>
      <c r="K668" s="301"/>
      <c r="L668" s="101"/>
      <c r="M668" s="159"/>
      <c r="N668" s="99"/>
      <c r="O668" s="288"/>
      <c r="P668" s="278"/>
      <c r="Q668" s="287"/>
      <c r="R668" s="281"/>
      <c r="S668" s="288"/>
      <c r="T668" s="299"/>
      <c r="U668" s="300"/>
      <c r="V668" s="300"/>
      <c r="W668" s="300"/>
      <c r="X668" s="301"/>
    </row>
    <row r="669" spans="2:24" ht="15" customHeight="1">
      <c r="B669" s="263" t="s">
        <v>162</v>
      </c>
      <c r="C669" s="265">
        <f>VLOOKUP(B660,'1ここに記入'!$A$13:$M$246,10)</f>
        <v>0</v>
      </c>
      <c r="D669" s="266"/>
      <c r="E669" s="266"/>
      <c r="F669" s="266"/>
      <c r="G669" s="266"/>
      <c r="H669" s="266"/>
      <c r="I669" s="267"/>
      <c r="J669" s="263" t="s">
        <v>203</v>
      </c>
      <c r="K669" s="321">
        <f>VLOOKUP(B660,'1ここに記入'!$A$13:$M$246,12)</f>
        <v>0</v>
      </c>
      <c r="L669" s="34"/>
      <c r="M669" s="160"/>
      <c r="N669" s="36"/>
      <c r="O669" s="263" t="s">
        <v>162</v>
      </c>
      <c r="P669" s="265">
        <f>VLOOKUP(O660,'1ここに記入'!$A$13:$M$246,10)</f>
        <v>0</v>
      </c>
      <c r="Q669" s="266"/>
      <c r="R669" s="266"/>
      <c r="S669" s="266"/>
      <c r="T669" s="266"/>
      <c r="U669" s="266"/>
      <c r="V669" s="267"/>
      <c r="W669" s="263" t="s">
        <v>203</v>
      </c>
      <c r="X669" s="321">
        <f>VLOOKUP(O660,'1ここに記入'!$A$13:$M$246,12)</f>
        <v>0</v>
      </c>
    </row>
    <row r="670" spans="2:24" ht="15" customHeight="1">
      <c r="B670" s="264"/>
      <c r="C670" s="268"/>
      <c r="D670" s="269"/>
      <c r="E670" s="269"/>
      <c r="F670" s="269"/>
      <c r="G670" s="269"/>
      <c r="H670" s="269"/>
      <c r="I670" s="270"/>
      <c r="J670" s="264"/>
      <c r="K670" s="322"/>
      <c r="L670" s="34"/>
      <c r="M670" s="160"/>
      <c r="N670" s="36"/>
      <c r="O670" s="264"/>
      <c r="P670" s="268"/>
      <c r="Q670" s="269"/>
      <c r="R670" s="269"/>
      <c r="S670" s="269"/>
      <c r="T670" s="269"/>
      <c r="U670" s="269"/>
      <c r="V670" s="270"/>
      <c r="W670" s="264"/>
      <c r="X670" s="322"/>
    </row>
    <row r="671" spans="2:24" ht="15" customHeight="1">
      <c r="B671" s="264"/>
      <c r="C671" s="268"/>
      <c r="D671" s="269"/>
      <c r="E671" s="269"/>
      <c r="F671" s="269"/>
      <c r="G671" s="269"/>
      <c r="H671" s="269"/>
      <c r="I671" s="270"/>
      <c r="J671" s="264"/>
      <c r="K671" s="322"/>
      <c r="L671" s="130"/>
      <c r="M671" s="161"/>
      <c r="N671" s="38"/>
      <c r="O671" s="264"/>
      <c r="P671" s="268"/>
      <c r="Q671" s="269"/>
      <c r="R671" s="269"/>
      <c r="S671" s="269"/>
      <c r="T671" s="269"/>
      <c r="U671" s="269"/>
      <c r="V671" s="270"/>
      <c r="W671" s="264"/>
      <c r="X671" s="322"/>
    </row>
    <row r="672" spans="2:24" ht="15" customHeight="1">
      <c r="B672" s="264"/>
      <c r="C672" s="268"/>
      <c r="D672" s="269"/>
      <c r="E672" s="269"/>
      <c r="F672" s="269"/>
      <c r="G672" s="269"/>
      <c r="H672" s="269"/>
      <c r="I672" s="270"/>
      <c r="J672" s="264"/>
      <c r="K672" s="322"/>
      <c r="L672" s="130"/>
      <c r="M672" s="161"/>
      <c r="N672" s="38"/>
      <c r="O672" s="264"/>
      <c r="P672" s="268"/>
      <c r="Q672" s="269"/>
      <c r="R672" s="269"/>
      <c r="S672" s="269"/>
      <c r="T672" s="269"/>
      <c r="U672" s="269"/>
      <c r="V672" s="270"/>
      <c r="W672" s="264"/>
      <c r="X672" s="322"/>
    </row>
    <row r="673" spans="2:24" ht="15" customHeight="1">
      <c r="B673" s="271" t="s">
        <v>1881</v>
      </c>
      <c r="C673" s="268">
        <f>VLOOKUP(B660,'1ここに記入'!$A$13:$M$246,11)</f>
        <v>0</v>
      </c>
      <c r="D673" s="269"/>
      <c r="E673" s="269"/>
      <c r="F673" s="269"/>
      <c r="G673" s="269"/>
      <c r="H673" s="269"/>
      <c r="I673" s="270"/>
      <c r="J673" s="264"/>
      <c r="K673" s="322"/>
      <c r="L673" s="130"/>
      <c r="M673" s="161"/>
      <c r="N673" s="38"/>
      <c r="O673" s="271" t="s">
        <v>1881</v>
      </c>
      <c r="P673" s="268">
        <f>VLOOKUP(O660,'1ここに記入'!$A$13:$M$246,11)</f>
        <v>0</v>
      </c>
      <c r="Q673" s="269"/>
      <c r="R673" s="269"/>
      <c r="S673" s="269"/>
      <c r="T673" s="269"/>
      <c r="U673" s="269"/>
      <c r="V673" s="270"/>
      <c r="W673" s="264"/>
      <c r="X673" s="322"/>
    </row>
    <row r="674" spans="2:24" ht="15" customHeight="1">
      <c r="B674" s="271"/>
      <c r="C674" s="268"/>
      <c r="D674" s="269"/>
      <c r="E674" s="269"/>
      <c r="F674" s="269"/>
      <c r="G674" s="269"/>
      <c r="H674" s="269"/>
      <c r="I674" s="270"/>
      <c r="J674" s="264"/>
      <c r="K674" s="322"/>
      <c r="L674" s="130"/>
      <c r="M674" s="161"/>
      <c r="N674" s="38"/>
      <c r="O674" s="271"/>
      <c r="P674" s="268"/>
      <c r="Q674" s="269"/>
      <c r="R674" s="269"/>
      <c r="S674" s="269"/>
      <c r="T674" s="269"/>
      <c r="U674" s="269"/>
      <c r="V674" s="270"/>
      <c r="W674" s="264"/>
      <c r="X674" s="322"/>
    </row>
    <row r="675" spans="2:24" ht="15" customHeight="1">
      <c r="B675" s="271"/>
      <c r="C675" s="268"/>
      <c r="D675" s="269"/>
      <c r="E675" s="269"/>
      <c r="F675" s="269"/>
      <c r="G675" s="269"/>
      <c r="H675" s="269"/>
      <c r="I675" s="270"/>
      <c r="J675" s="264"/>
      <c r="K675" s="322"/>
      <c r="L675" s="130"/>
      <c r="M675" s="161"/>
      <c r="N675" s="38"/>
      <c r="O675" s="271"/>
      <c r="P675" s="268"/>
      <c r="Q675" s="269"/>
      <c r="R675" s="269"/>
      <c r="S675" s="269"/>
      <c r="T675" s="269"/>
      <c r="U675" s="269"/>
      <c r="V675" s="270"/>
      <c r="W675" s="264"/>
      <c r="X675" s="322"/>
    </row>
    <row r="676" spans="2:24" ht="15" customHeight="1" thickBot="1">
      <c r="B676" s="272"/>
      <c r="C676" s="273"/>
      <c r="D676" s="274"/>
      <c r="E676" s="274"/>
      <c r="F676" s="274"/>
      <c r="G676" s="274"/>
      <c r="H676" s="274"/>
      <c r="I676" s="275"/>
      <c r="J676" s="288"/>
      <c r="K676" s="323"/>
      <c r="L676" s="130"/>
      <c r="M676" s="161"/>
      <c r="N676" s="38"/>
      <c r="O676" s="272"/>
      <c r="P676" s="273"/>
      <c r="Q676" s="274"/>
      <c r="R676" s="274"/>
      <c r="S676" s="274"/>
      <c r="T676" s="274"/>
      <c r="U676" s="274"/>
      <c r="V676" s="275"/>
      <c r="W676" s="288"/>
      <c r="X676" s="323"/>
    </row>
    <row r="677" spans="2:24" ht="15" customHeight="1">
      <c r="B677" s="263" t="s">
        <v>163</v>
      </c>
      <c r="C677" s="276">
        <f>VLOOKUP(B660,'1ここに記入'!$A$13:$M$246,5)</f>
        <v>0</v>
      </c>
      <c r="D677" s="279" t="str">
        <f>VLOOKUP(B660,'1ここに記入'!$A$13:$M$246,6)</f>
        <v>　</v>
      </c>
      <c r="E677" s="282" t="s">
        <v>164</v>
      </c>
      <c r="F677" s="276">
        <f>VLOOKUP(B660,'1ここに記入'!$A$13:$M$246,8)</f>
        <v>0</v>
      </c>
      <c r="G677" s="285" t="e">
        <f>VLOOKUP(F671,'1ここに記入'!$A$13:$M$246,2)</f>
        <v>#N/A</v>
      </c>
      <c r="H677" s="285" t="e">
        <f>VLOOKUP(G671,'1ここに記入'!$A$13:$M$246,2)</f>
        <v>#N/A</v>
      </c>
      <c r="I677" s="285" t="e">
        <f>VLOOKUP(H671,'1ここに記入'!$A$13:$M$246,2)</f>
        <v>#N/A</v>
      </c>
      <c r="J677" s="285" t="e">
        <f>VLOOKUP(I671,'1ここに記入'!$A$13:$M$246,2)</f>
        <v>#N/A</v>
      </c>
      <c r="K677" s="279" t="e">
        <f>VLOOKUP(J671,'1ここに記入'!$A$13:$M$246,2)</f>
        <v>#N/A</v>
      </c>
      <c r="L677" s="98"/>
      <c r="M677" s="159"/>
      <c r="N677" s="99"/>
      <c r="O677" s="263" t="s">
        <v>163</v>
      </c>
      <c r="P677" s="276">
        <f>VLOOKUP(O660,'1ここに記入'!$A$13:$M$246,5)</f>
        <v>0</v>
      </c>
      <c r="Q677" s="279" t="str">
        <f>VLOOKUP(O660,'1ここに記入'!$A$13:$M$246,6)</f>
        <v>　</v>
      </c>
      <c r="R677" s="282" t="s">
        <v>164</v>
      </c>
      <c r="S677" s="276">
        <f>VLOOKUP(O660,'1ここに記入'!$A$13:$M$246,8)</f>
        <v>0</v>
      </c>
      <c r="T677" s="285" t="e">
        <f>VLOOKUP(S671,'1ここに記入'!$A$13:$M$246,2)</f>
        <v>#N/A</v>
      </c>
      <c r="U677" s="285" t="e">
        <f>VLOOKUP(T671,'1ここに記入'!$A$13:$M$246,2)</f>
        <v>#N/A</v>
      </c>
      <c r="V677" s="285" t="e">
        <f>VLOOKUP(U671,'1ここに記入'!$A$13:$M$246,2)</f>
        <v>#N/A</v>
      </c>
      <c r="W677" s="285" t="e">
        <f>VLOOKUP(V671,'1ここに記入'!$A$13:$M$246,2)</f>
        <v>#N/A</v>
      </c>
      <c r="X677" s="279" t="e">
        <f>VLOOKUP(W671,'1ここに記入'!$A$13:$M$246,2)</f>
        <v>#N/A</v>
      </c>
    </row>
    <row r="678" spans="2:24" ht="15" customHeight="1">
      <c r="B678" s="264"/>
      <c r="C678" s="277"/>
      <c r="D678" s="280"/>
      <c r="E678" s="283"/>
      <c r="F678" s="277"/>
      <c r="G678" s="286"/>
      <c r="H678" s="286"/>
      <c r="I678" s="286"/>
      <c r="J678" s="286"/>
      <c r="K678" s="280"/>
      <c r="L678" s="98"/>
      <c r="M678" s="159"/>
      <c r="N678" s="99"/>
      <c r="O678" s="264"/>
      <c r="P678" s="277"/>
      <c r="Q678" s="280"/>
      <c r="R678" s="283"/>
      <c r="S678" s="277"/>
      <c r="T678" s="286"/>
      <c r="U678" s="286"/>
      <c r="V678" s="286"/>
      <c r="W678" s="286"/>
      <c r="X678" s="280"/>
    </row>
    <row r="679" spans="2:24" ht="15" customHeight="1">
      <c r="B679" s="264"/>
      <c r="C679" s="277"/>
      <c r="D679" s="280"/>
      <c r="E679" s="283"/>
      <c r="F679" s="277"/>
      <c r="G679" s="286"/>
      <c r="H679" s="286"/>
      <c r="I679" s="286"/>
      <c r="J679" s="286"/>
      <c r="K679" s="280"/>
      <c r="L679" s="98"/>
      <c r="M679" s="159"/>
      <c r="N679" s="99"/>
      <c r="O679" s="264"/>
      <c r="P679" s="277"/>
      <c r="Q679" s="280"/>
      <c r="R679" s="283"/>
      <c r="S679" s="277"/>
      <c r="T679" s="286"/>
      <c r="U679" s="286"/>
      <c r="V679" s="286"/>
      <c r="W679" s="286"/>
      <c r="X679" s="280"/>
    </row>
    <row r="680" spans="2:24" ht="15" customHeight="1" thickBot="1">
      <c r="B680" s="288"/>
      <c r="C680" s="278"/>
      <c r="D680" s="281"/>
      <c r="E680" s="284"/>
      <c r="F680" s="278"/>
      <c r="G680" s="287"/>
      <c r="H680" s="286"/>
      <c r="I680" s="286"/>
      <c r="J680" s="286"/>
      <c r="K680" s="280"/>
      <c r="L680" s="98"/>
      <c r="M680" s="159"/>
      <c r="N680" s="99"/>
      <c r="O680" s="288"/>
      <c r="P680" s="278"/>
      <c r="Q680" s="281"/>
      <c r="R680" s="284"/>
      <c r="S680" s="278"/>
      <c r="T680" s="287"/>
      <c r="U680" s="286"/>
      <c r="V680" s="286"/>
      <c r="W680" s="286"/>
      <c r="X680" s="280"/>
    </row>
    <row r="681" spans="2:24" ht="15" customHeight="1" thickTop="1">
      <c r="B681" s="263" t="s">
        <v>165</v>
      </c>
      <c r="C681" s="293">
        <f>VLOOKUP(B660,'1ここに記入'!$A$13:$M$246,9)</f>
        <v>0</v>
      </c>
      <c r="D681" s="294" t="e">
        <f>VLOOKUP(C679,'1ここに記入'!$A$13:$M$246,2)</f>
        <v>#N/A</v>
      </c>
      <c r="E681" s="294" t="e">
        <f>VLOOKUP(D679,'1ここに記入'!$A$13:$M$246,2)</f>
        <v>#N/A</v>
      </c>
      <c r="F681" s="294" t="e">
        <f>VLOOKUP(E679,'1ここに記入'!$A$13:$M$246,2)</f>
        <v>#N/A</v>
      </c>
      <c r="G681" s="302" t="e">
        <f>VLOOKUP(F679,'1ここに記入'!$A$13:$M$246,2)</f>
        <v>#N/A</v>
      </c>
      <c r="H681" s="305" t="s">
        <v>167</v>
      </c>
      <c r="I681" s="308">
        <f>'1ここに記入'!$G$9</f>
        <v>0</v>
      </c>
      <c r="J681" s="309"/>
      <c r="K681" s="310"/>
      <c r="L681" s="102"/>
      <c r="M681" s="162"/>
      <c r="N681" s="103"/>
      <c r="O681" s="263" t="s">
        <v>165</v>
      </c>
      <c r="P681" s="293">
        <f>VLOOKUP(O660,'1ここに記入'!$A$13:$M$246,9)</f>
        <v>0</v>
      </c>
      <c r="Q681" s="294" t="e">
        <f>VLOOKUP(P679,'1ここに記入'!$A$13:$M$246,2)</f>
        <v>#N/A</v>
      </c>
      <c r="R681" s="294" t="e">
        <f>VLOOKUP(Q679,'1ここに記入'!$A$13:$M$246,2)</f>
        <v>#N/A</v>
      </c>
      <c r="S681" s="294" t="e">
        <f>VLOOKUP(R679,'1ここに記入'!$A$13:$M$246,2)</f>
        <v>#N/A</v>
      </c>
      <c r="T681" s="302" t="e">
        <f>VLOOKUP(S679,'1ここに記入'!$A$13:$M$246,2)</f>
        <v>#N/A</v>
      </c>
      <c r="U681" s="305" t="s">
        <v>167</v>
      </c>
      <c r="V681" s="308">
        <f>'1ここに記入'!$G$9</f>
        <v>0</v>
      </c>
      <c r="W681" s="309"/>
      <c r="X681" s="310"/>
    </row>
    <row r="682" spans="2:24" ht="15" customHeight="1">
      <c r="B682" s="264"/>
      <c r="C682" s="296"/>
      <c r="D682" s="297"/>
      <c r="E682" s="297"/>
      <c r="F682" s="297"/>
      <c r="G682" s="303"/>
      <c r="H682" s="306"/>
      <c r="I682" s="311"/>
      <c r="J682" s="312"/>
      <c r="K682" s="313"/>
      <c r="L682" s="102"/>
      <c r="M682" s="162"/>
      <c r="N682" s="103"/>
      <c r="O682" s="264"/>
      <c r="P682" s="296"/>
      <c r="Q682" s="297"/>
      <c r="R682" s="297"/>
      <c r="S682" s="297"/>
      <c r="T682" s="303"/>
      <c r="U682" s="306"/>
      <c r="V682" s="311"/>
      <c r="W682" s="312"/>
      <c r="X682" s="313"/>
    </row>
    <row r="683" spans="2:24" ht="15" customHeight="1" thickBot="1">
      <c r="B683" s="288"/>
      <c r="C683" s="299"/>
      <c r="D683" s="300"/>
      <c r="E683" s="300"/>
      <c r="F683" s="300"/>
      <c r="G683" s="304"/>
      <c r="H683" s="306"/>
      <c r="I683" s="311"/>
      <c r="J683" s="312"/>
      <c r="K683" s="313"/>
      <c r="L683" s="102"/>
      <c r="M683" s="162"/>
      <c r="N683" s="103"/>
      <c r="O683" s="288"/>
      <c r="P683" s="299"/>
      <c r="Q683" s="300"/>
      <c r="R683" s="300"/>
      <c r="S683" s="300"/>
      <c r="T683" s="304"/>
      <c r="U683" s="306"/>
      <c r="V683" s="311"/>
      <c r="W683" s="312"/>
      <c r="X683" s="313"/>
    </row>
    <row r="684" spans="2:24" ht="15" customHeight="1" thickBot="1">
      <c r="B684" s="317" t="s">
        <v>166</v>
      </c>
      <c r="C684" s="317"/>
      <c r="D684" s="317"/>
      <c r="E684" s="317"/>
      <c r="F684" s="317"/>
      <c r="G684" s="318"/>
      <c r="H684" s="307"/>
      <c r="I684" s="314"/>
      <c r="J684" s="315"/>
      <c r="K684" s="316"/>
      <c r="L684" s="102"/>
      <c r="M684" s="163"/>
      <c r="N684" s="41"/>
      <c r="O684" s="317" t="s">
        <v>166</v>
      </c>
      <c r="P684" s="317"/>
      <c r="Q684" s="317"/>
      <c r="R684" s="317"/>
      <c r="S684" s="317"/>
      <c r="T684" s="318"/>
      <c r="U684" s="307"/>
      <c r="V684" s="314"/>
      <c r="W684" s="315"/>
      <c r="X684" s="316"/>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324" t="s">
        <v>1982</v>
      </c>
      <c r="C687" s="324"/>
      <c r="D687" s="324"/>
      <c r="E687" s="324"/>
      <c r="F687" s="324"/>
      <c r="G687" s="324"/>
      <c r="H687" s="324"/>
      <c r="I687" s="324"/>
      <c r="J687" s="324"/>
      <c r="K687" s="324"/>
      <c r="L687" s="156"/>
      <c r="M687" s="164"/>
      <c r="N687" s="156"/>
      <c r="O687" s="324" t="s">
        <v>1982</v>
      </c>
      <c r="P687" s="324"/>
      <c r="Q687" s="324"/>
      <c r="R687" s="324"/>
      <c r="S687" s="324"/>
      <c r="T687" s="324"/>
      <c r="U687" s="324"/>
      <c r="V687" s="324"/>
      <c r="W687" s="324"/>
      <c r="X687" s="324"/>
    </row>
    <row r="688" spans="2:24" ht="15" customHeight="1">
      <c r="B688" s="132"/>
      <c r="C688" s="319" t="str">
        <f>'1ここに記入'!$B$3&amp;"県教美展　特選確認票"</f>
        <v>第72回県教美展　特選確認票</v>
      </c>
      <c r="D688" s="319"/>
      <c r="E688" s="319"/>
      <c r="F688" s="319"/>
      <c r="G688" s="319"/>
      <c r="H688" s="319"/>
      <c r="I688" s="319"/>
      <c r="J688" s="319"/>
      <c r="K688" s="319"/>
      <c r="L688" s="104"/>
      <c r="M688" s="157"/>
      <c r="N688" s="104"/>
      <c r="O688" s="132"/>
      <c r="P688" s="319" t="str">
        <f>'1ここに記入'!$B$3&amp;"県教美展　特選確認票"</f>
        <v>第72回県教美展　特選確認票</v>
      </c>
      <c r="Q688" s="319"/>
      <c r="R688" s="319"/>
      <c r="S688" s="319"/>
      <c r="T688" s="319"/>
      <c r="U688" s="319"/>
      <c r="V688" s="319"/>
      <c r="W688" s="319"/>
      <c r="X688" s="319"/>
    </row>
    <row r="689" spans="2:25" ht="15" customHeight="1" thickBot="1">
      <c r="B689" s="165"/>
      <c r="C689" s="320"/>
      <c r="D689" s="320"/>
      <c r="E689" s="320"/>
      <c r="F689" s="320"/>
      <c r="G689" s="320"/>
      <c r="H689" s="320"/>
      <c r="I689" s="320"/>
      <c r="J689" s="320"/>
      <c r="K689" s="320"/>
      <c r="L689" s="104"/>
      <c r="M689" s="157"/>
      <c r="N689" s="104"/>
      <c r="O689" s="165"/>
      <c r="P689" s="320"/>
      <c r="Q689" s="320"/>
      <c r="R689" s="320"/>
      <c r="S689" s="320"/>
      <c r="T689" s="320"/>
      <c r="U689" s="320"/>
      <c r="V689" s="320"/>
      <c r="W689" s="320"/>
      <c r="X689" s="320"/>
    </row>
    <row r="690" spans="2:25" ht="15" customHeight="1" thickTop="1" thickBot="1">
      <c r="B690" s="144" t="s">
        <v>157</v>
      </c>
      <c r="C690" s="289">
        <f>VLOOKUP(B660,'1ここに記入'!$A$13:$M$246,2)</f>
        <v>0</v>
      </c>
      <c r="D690" s="289">
        <f>VLOOKUP(B660,'1ここに記入'!$A$13:$M$246,3)</f>
        <v>0</v>
      </c>
      <c r="E690" s="289">
        <f>VLOOKUP(B660,'1ここに記入'!$A$13:$M$246,4)</f>
        <v>0</v>
      </c>
      <c r="F690" s="289">
        <f>VLOOKUP(B660,'1ここに記入'!$A$13:$M$246,5)</f>
        <v>0</v>
      </c>
      <c r="G690" s="289" t="str">
        <f>VLOOKUP(B660,'1ここに記入'!$A$13:$M$246,13)</f>
        <v>00</v>
      </c>
      <c r="H690" s="290" t="e">
        <f>'1ここに記入'!$H$10</f>
        <v>#N/A</v>
      </c>
      <c r="I690" s="291"/>
      <c r="J690" s="291"/>
      <c r="K690" s="292" t="s">
        <v>158</v>
      </c>
      <c r="L690" s="104"/>
      <c r="M690" s="157"/>
      <c r="N690" s="104"/>
      <c r="O690" s="144" t="s">
        <v>157</v>
      </c>
      <c r="P690" s="289">
        <f>VLOOKUP(O660,'1ここに記入'!$A$13:$M$246,2)</f>
        <v>0</v>
      </c>
      <c r="Q690" s="289">
        <f>VLOOKUP(O660,'1ここに記入'!$A$13:$M$246,3)</f>
        <v>0</v>
      </c>
      <c r="R690" s="289">
        <f>VLOOKUP(O660,'1ここに記入'!$A$13:$M$246,4)</f>
        <v>0</v>
      </c>
      <c r="S690" s="289">
        <f>VLOOKUP(O660,'1ここに記入'!$A$13:$M$246,5)</f>
        <v>0</v>
      </c>
      <c r="T690" s="289" t="str">
        <f>VLOOKUP(O660,'1ここに記入'!$A$13:$M$246,13)</f>
        <v>00</v>
      </c>
      <c r="U690" s="290" t="e">
        <f>'1ここに記入'!$H$10</f>
        <v>#N/A</v>
      </c>
      <c r="V690" s="291"/>
      <c r="W690" s="291"/>
      <c r="X690" s="292" t="s">
        <v>158</v>
      </c>
    </row>
    <row r="691" spans="2:25" ht="15" customHeight="1" thickTop="1" thickBot="1">
      <c r="B691" s="145"/>
      <c r="C691" s="289"/>
      <c r="D691" s="289"/>
      <c r="E691" s="289"/>
      <c r="F691" s="289"/>
      <c r="G691" s="289"/>
      <c r="H691" s="290"/>
      <c r="I691" s="291"/>
      <c r="J691" s="291"/>
      <c r="K691" s="292"/>
      <c r="L691" s="104"/>
      <c r="M691" s="157"/>
      <c r="N691" s="104"/>
      <c r="O691" s="145"/>
      <c r="P691" s="289"/>
      <c r="Q691" s="289"/>
      <c r="R691" s="289"/>
      <c r="S691" s="289"/>
      <c r="T691" s="289"/>
      <c r="U691" s="290"/>
      <c r="V691" s="291"/>
      <c r="W691" s="291"/>
      <c r="X691" s="292"/>
    </row>
    <row r="692" spans="2:25" ht="15" customHeight="1" thickTop="1" thickBot="1">
      <c r="B692" s="146" t="s">
        <v>159</v>
      </c>
      <c r="C692" s="289"/>
      <c r="D692" s="289"/>
      <c r="E692" s="289"/>
      <c r="F692" s="289"/>
      <c r="G692" s="289"/>
      <c r="H692" s="290"/>
      <c r="I692" s="291"/>
      <c r="J692" s="291"/>
      <c r="K692" s="292"/>
      <c r="L692" s="104"/>
      <c r="M692" s="157"/>
      <c r="N692" s="104"/>
      <c r="O692" s="146" t="s">
        <v>159</v>
      </c>
      <c r="P692" s="289"/>
      <c r="Q692" s="289"/>
      <c r="R692" s="289"/>
      <c r="S692" s="289"/>
      <c r="T692" s="289"/>
      <c r="U692" s="290"/>
      <c r="V692" s="291"/>
      <c r="W692" s="291"/>
      <c r="X692" s="292"/>
    </row>
    <row r="693" spans="2:25" ht="15" customHeight="1" thickTop="1">
      <c r="B693" s="263" t="s">
        <v>160</v>
      </c>
      <c r="C693" s="276" t="e">
        <f>'1ここに記入'!$G$10</f>
        <v>#N/A</v>
      </c>
      <c r="D693" s="285"/>
      <c r="E693" s="279"/>
      <c r="F693" s="263" t="s">
        <v>161</v>
      </c>
      <c r="G693" s="293" t="e">
        <f>'1ここに記入'!$I$10</f>
        <v>#N/A</v>
      </c>
      <c r="H693" s="294"/>
      <c r="I693" s="294"/>
      <c r="J693" s="294"/>
      <c r="K693" s="295"/>
      <c r="L693" s="100"/>
      <c r="M693" s="159"/>
      <c r="N693" s="99"/>
      <c r="O693" s="263" t="s">
        <v>160</v>
      </c>
      <c r="P693" s="276" t="e">
        <f>'1ここに記入'!$G$10</f>
        <v>#N/A</v>
      </c>
      <c r="Q693" s="285"/>
      <c r="R693" s="279"/>
      <c r="S693" s="263" t="s">
        <v>161</v>
      </c>
      <c r="T693" s="293" t="e">
        <f>'1ここに記入'!$I$10</f>
        <v>#N/A</v>
      </c>
      <c r="U693" s="294"/>
      <c r="V693" s="294"/>
      <c r="W693" s="294"/>
      <c r="X693" s="295"/>
      <c r="Y693" s="143"/>
    </row>
    <row r="694" spans="2:25" ht="15" customHeight="1">
      <c r="B694" s="264"/>
      <c r="C694" s="277"/>
      <c r="D694" s="286"/>
      <c r="E694" s="280"/>
      <c r="F694" s="264"/>
      <c r="G694" s="296"/>
      <c r="H694" s="297"/>
      <c r="I694" s="297"/>
      <c r="J694" s="297"/>
      <c r="K694" s="298"/>
      <c r="L694" s="101"/>
      <c r="M694" s="159"/>
      <c r="N694" s="99"/>
      <c r="O694" s="264"/>
      <c r="P694" s="277"/>
      <c r="Q694" s="286"/>
      <c r="R694" s="280"/>
      <c r="S694" s="264"/>
      <c r="T694" s="296"/>
      <c r="U694" s="297"/>
      <c r="V694" s="297"/>
      <c r="W694" s="297"/>
      <c r="X694" s="298"/>
      <c r="Y694" s="143"/>
    </row>
    <row r="695" spans="2:25" ht="15" customHeight="1" thickBot="1">
      <c r="B695" s="288"/>
      <c r="C695" s="278"/>
      <c r="D695" s="287"/>
      <c r="E695" s="281"/>
      <c r="F695" s="288"/>
      <c r="G695" s="299"/>
      <c r="H695" s="300"/>
      <c r="I695" s="300"/>
      <c r="J695" s="300"/>
      <c r="K695" s="301"/>
      <c r="L695" s="101"/>
      <c r="M695" s="159"/>
      <c r="N695" s="99"/>
      <c r="O695" s="288"/>
      <c r="P695" s="278"/>
      <c r="Q695" s="287"/>
      <c r="R695" s="281"/>
      <c r="S695" s="288"/>
      <c r="T695" s="299"/>
      <c r="U695" s="300"/>
      <c r="V695" s="300"/>
      <c r="W695" s="300"/>
      <c r="X695" s="301"/>
      <c r="Y695" s="143"/>
    </row>
    <row r="696" spans="2:25" ht="15" customHeight="1">
      <c r="B696" s="263" t="s">
        <v>162</v>
      </c>
      <c r="C696" s="265">
        <f>VLOOKUP(B660,'1ここに記入'!$A$13:$M$246,10)</f>
        <v>0</v>
      </c>
      <c r="D696" s="266"/>
      <c r="E696" s="266"/>
      <c r="F696" s="266"/>
      <c r="G696" s="266"/>
      <c r="H696" s="266"/>
      <c r="I696" s="266"/>
      <c r="J696" s="266"/>
      <c r="K696" s="267"/>
      <c r="L696" s="34"/>
      <c r="M696" s="160"/>
      <c r="N696" s="36"/>
      <c r="O696" s="263" t="s">
        <v>162</v>
      </c>
      <c r="P696" s="265">
        <f>VLOOKUP(O660,'1ここに記入'!$A$13:$M$246,10)</f>
        <v>0</v>
      </c>
      <c r="Q696" s="266"/>
      <c r="R696" s="266"/>
      <c r="S696" s="266"/>
      <c r="T696" s="266"/>
      <c r="U696" s="266"/>
      <c r="V696" s="266"/>
      <c r="W696" s="266"/>
      <c r="X696" s="267"/>
      <c r="Y696" s="143"/>
    </row>
    <row r="697" spans="2:25" ht="15" customHeight="1">
      <c r="B697" s="264"/>
      <c r="C697" s="268"/>
      <c r="D697" s="269"/>
      <c r="E697" s="269"/>
      <c r="F697" s="269"/>
      <c r="G697" s="269"/>
      <c r="H697" s="269"/>
      <c r="I697" s="269"/>
      <c r="J697" s="269"/>
      <c r="K697" s="270"/>
      <c r="L697" s="130"/>
      <c r="M697" s="161"/>
      <c r="N697" s="38"/>
      <c r="O697" s="264"/>
      <c r="P697" s="268"/>
      <c r="Q697" s="269"/>
      <c r="R697" s="269"/>
      <c r="S697" s="269"/>
      <c r="T697" s="269"/>
      <c r="U697" s="269"/>
      <c r="V697" s="269"/>
      <c r="W697" s="269"/>
      <c r="X697" s="270"/>
      <c r="Y697" s="143"/>
    </row>
    <row r="698" spans="2:25" ht="15" customHeight="1">
      <c r="B698" s="264"/>
      <c r="C698" s="268"/>
      <c r="D698" s="269"/>
      <c r="E698" s="269"/>
      <c r="F698" s="269"/>
      <c r="G698" s="269"/>
      <c r="H698" s="269"/>
      <c r="I698" s="269"/>
      <c r="J698" s="269"/>
      <c r="K698" s="270"/>
      <c r="L698" s="130"/>
      <c r="M698" s="161"/>
      <c r="N698" s="38"/>
      <c r="O698" s="264"/>
      <c r="P698" s="268"/>
      <c r="Q698" s="269"/>
      <c r="R698" s="269"/>
      <c r="S698" s="269"/>
      <c r="T698" s="269"/>
      <c r="U698" s="269"/>
      <c r="V698" s="269"/>
      <c r="W698" s="269"/>
      <c r="X698" s="270"/>
      <c r="Y698" s="143"/>
    </row>
    <row r="699" spans="2:25" ht="15" customHeight="1">
      <c r="B699" s="271" t="s">
        <v>1881</v>
      </c>
      <c r="C699" s="268">
        <f>VLOOKUP(B660,'1ここに記入'!$A$13:$M$246,11)</f>
        <v>0</v>
      </c>
      <c r="D699" s="269"/>
      <c r="E699" s="269"/>
      <c r="F699" s="269"/>
      <c r="G699" s="269"/>
      <c r="H699" s="269"/>
      <c r="I699" s="269"/>
      <c r="J699" s="269"/>
      <c r="K699" s="270"/>
      <c r="L699" s="98"/>
      <c r="M699" s="159"/>
      <c r="N699" s="99"/>
      <c r="O699" s="271" t="s">
        <v>1881</v>
      </c>
      <c r="P699" s="268">
        <f>VLOOKUP(O660,'1ここに記入'!$A$13:$M$246,11)</f>
        <v>0</v>
      </c>
      <c r="Q699" s="269"/>
      <c r="R699" s="269"/>
      <c r="S699" s="269"/>
      <c r="T699" s="269"/>
      <c r="U699" s="269"/>
      <c r="V699" s="269"/>
      <c r="W699" s="269"/>
      <c r="X699" s="270"/>
      <c r="Y699" s="143"/>
    </row>
    <row r="700" spans="2:25" ht="15" customHeight="1">
      <c r="B700" s="271"/>
      <c r="C700" s="268"/>
      <c r="D700" s="269"/>
      <c r="E700" s="269"/>
      <c r="F700" s="269"/>
      <c r="G700" s="269"/>
      <c r="H700" s="269"/>
      <c r="I700" s="269"/>
      <c r="J700" s="269"/>
      <c r="K700" s="270"/>
      <c r="L700" s="98"/>
      <c r="M700" s="159"/>
      <c r="N700" s="99"/>
      <c r="O700" s="271"/>
      <c r="P700" s="268"/>
      <c r="Q700" s="269"/>
      <c r="R700" s="269"/>
      <c r="S700" s="269"/>
      <c r="T700" s="269"/>
      <c r="U700" s="269"/>
      <c r="V700" s="269"/>
      <c r="W700" s="269"/>
      <c r="X700" s="270"/>
      <c r="Y700" s="143"/>
    </row>
    <row r="701" spans="2:25" ht="15" customHeight="1" thickBot="1">
      <c r="B701" s="272"/>
      <c r="C701" s="273"/>
      <c r="D701" s="274"/>
      <c r="E701" s="274"/>
      <c r="F701" s="274"/>
      <c r="G701" s="274"/>
      <c r="H701" s="274"/>
      <c r="I701" s="274"/>
      <c r="J701" s="274"/>
      <c r="K701" s="275"/>
      <c r="L701" s="98"/>
      <c r="M701" s="159"/>
      <c r="N701" s="99"/>
      <c r="O701" s="272"/>
      <c r="P701" s="273"/>
      <c r="Q701" s="274"/>
      <c r="R701" s="274"/>
      <c r="S701" s="274"/>
      <c r="T701" s="274"/>
      <c r="U701" s="274"/>
      <c r="V701" s="274"/>
      <c r="W701" s="274"/>
      <c r="X701" s="275"/>
      <c r="Y701" s="143"/>
    </row>
    <row r="702" spans="2:25" ht="15" customHeight="1">
      <c r="B702" s="263" t="s">
        <v>163</v>
      </c>
      <c r="C702" s="276">
        <f>VLOOKUP(B660,'1ここに記入'!$A$13:$M$246,5)</f>
        <v>0</v>
      </c>
      <c r="D702" s="279" t="str">
        <f>VLOOKUP(B660,'1ここに記入'!$A$13:$M$246,6)</f>
        <v>　</v>
      </c>
      <c r="E702" s="282" t="s">
        <v>164</v>
      </c>
      <c r="F702" s="276">
        <f>VLOOKUP(B660,'1ここに記入'!$A$13:$M$246,8)</f>
        <v>0</v>
      </c>
      <c r="G702" s="285" t="e">
        <f>VLOOKUP(F697,'1ここに記入'!$A$13:$M$246,2)</f>
        <v>#N/A</v>
      </c>
      <c r="H702" s="285" t="e">
        <f>VLOOKUP(G697,'1ここに記入'!$A$13:$M$246,2)</f>
        <v>#N/A</v>
      </c>
      <c r="I702" s="285" t="e">
        <f>VLOOKUP(H697,'1ここに記入'!$A$13:$M$246,2)</f>
        <v>#N/A</v>
      </c>
      <c r="J702" s="285" t="e">
        <f>VLOOKUP(I697,'1ここに記入'!$A$13:$M$246,2)</f>
        <v>#N/A</v>
      </c>
      <c r="K702" s="279" t="e">
        <f>VLOOKUP(J697,'1ここに記入'!$A$13:$M$246,2)</f>
        <v>#N/A</v>
      </c>
      <c r="L702" s="102"/>
      <c r="M702" s="162"/>
      <c r="N702" s="103"/>
      <c r="O702" s="263" t="s">
        <v>163</v>
      </c>
      <c r="P702" s="276">
        <f>VLOOKUP(O660,'1ここに記入'!$A$13:$M$246,5)</f>
        <v>0</v>
      </c>
      <c r="Q702" s="279" t="str">
        <f>VLOOKUP(O660,'1ここに記入'!$A$13:$M$246,6)</f>
        <v>　</v>
      </c>
      <c r="R702" s="282" t="s">
        <v>164</v>
      </c>
      <c r="S702" s="276">
        <f>VLOOKUP(O660,'1ここに記入'!$A$13:$M$246,8)</f>
        <v>0</v>
      </c>
      <c r="T702" s="285" t="e">
        <f>VLOOKUP(S697,'1ここに記入'!$A$13:$M$246,2)</f>
        <v>#N/A</v>
      </c>
      <c r="U702" s="285" t="e">
        <f>VLOOKUP(T697,'1ここに記入'!$A$13:$M$246,2)</f>
        <v>#N/A</v>
      </c>
      <c r="V702" s="285" t="e">
        <f>VLOOKUP(U697,'1ここに記入'!$A$13:$M$246,2)</f>
        <v>#N/A</v>
      </c>
      <c r="W702" s="285" t="e">
        <f>VLOOKUP(V697,'1ここに記入'!$A$13:$M$246,2)</f>
        <v>#N/A</v>
      </c>
      <c r="X702" s="279" t="e">
        <f>VLOOKUP(W697,'1ここに記入'!$A$13:$M$246,2)</f>
        <v>#N/A</v>
      </c>
      <c r="Y702" s="143"/>
    </row>
    <row r="703" spans="2:25" ht="15" customHeight="1">
      <c r="B703" s="264"/>
      <c r="C703" s="277"/>
      <c r="D703" s="280"/>
      <c r="E703" s="283"/>
      <c r="F703" s="277"/>
      <c r="G703" s="286"/>
      <c r="H703" s="286"/>
      <c r="I703" s="286"/>
      <c r="J703" s="286"/>
      <c r="K703" s="280"/>
      <c r="L703" s="102"/>
      <c r="M703" s="162"/>
      <c r="N703" s="103"/>
      <c r="O703" s="264"/>
      <c r="P703" s="277"/>
      <c r="Q703" s="280"/>
      <c r="R703" s="283"/>
      <c r="S703" s="277"/>
      <c r="T703" s="286"/>
      <c r="U703" s="286"/>
      <c r="V703" s="286"/>
      <c r="W703" s="286"/>
      <c r="X703" s="280"/>
      <c r="Y703" s="143"/>
    </row>
    <row r="704" spans="2:25" ht="15" customHeight="1" thickBot="1">
      <c r="B704" s="288"/>
      <c r="C704" s="278"/>
      <c r="D704" s="281"/>
      <c r="E704" s="284"/>
      <c r="F704" s="278"/>
      <c r="G704" s="287"/>
      <c r="H704" s="287"/>
      <c r="I704" s="287"/>
      <c r="J704" s="287"/>
      <c r="K704" s="281"/>
      <c r="L704" s="102"/>
      <c r="M704" s="162"/>
      <c r="N704" s="103"/>
      <c r="O704" s="288"/>
      <c r="P704" s="278"/>
      <c r="Q704" s="281"/>
      <c r="R704" s="284"/>
      <c r="S704" s="278"/>
      <c r="T704" s="287"/>
      <c r="U704" s="287"/>
      <c r="V704" s="287"/>
      <c r="W704" s="287"/>
      <c r="X704" s="281"/>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20"/>
      <c r="E706" s="320"/>
      <c r="F706" s="320"/>
      <c r="G706" s="320"/>
      <c r="H706" s="320"/>
      <c r="I706" s="320"/>
      <c r="J706" s="320"/>
      <c r="K706" s="320"/>
      <c r="L706" s="104"/>
      <c r="M706" s="157"/>
      <c r="N706" s="104"/>
      <c r="O706" s="117" t="s">
        <v>213</v>
      </c>
      <c r="P706" s="325" t="str">
        <f>'1ここに記入'!$B$3&amp;"滋賀県教育美術展出品票"</f>
        <v>第72回滋賀県教育美術展出品票</v>
      </c>
      <c r="Q706" s="320"/>
      <c r="R706" s="320"/>
      <c r="S706" s="320"/>
      <c r="T706" s="320"/>
      <c r="U706" s="320"/>
      <c r="V706" s="320"/>
      <c r="W706" s="320"/>
      <c r="X706" s="320"/>
    </row>
    <row r="707" spans="2:24" ht="15" customHeight="1">
      <c r="B707" s="327">
        <v>91</v>
      </c>
      <c r="C707" s="325"/>
      <c r="D707" s="320"/>
      <c r="E707" s="320"/>
      <c r="F707" s="320"/>
      <c r="G707" s="320"/>
      <c r="H707" s="320"/>
      <c r="I707" s="320"/>
      <c r="J707" s="320"/>
      <c r="K707" s="320"/>
      <c r="L707" s="104"/>
      <c r="M707" s="157"/>
      <c r="N707" s="104"/>
      <c r="O707" s="327">
        <v>92</v>
      </c>
      <c r="P707" s="325"/>
      <c r="Q707" s="320"/>
      <c r="R707" s="320"/>
      <c r="S707" s="320"/>
      <c r="T707" s="320"/>
      <c r="U707" s="320"/>
      <c r="V707" s="320"/>
      <c r="W707" s="320"/>
      <c r="X707" s="320"/>
    </row>
    <row r="708" spans="2:24" ht="15" customHeight="1" thickBot="1">
      <c r="B708" s="328"/>
      <c r="C708" s="325"/>
      <c r="D708" s="320"/>
      <c r="E708" s="320"/>
      <c r="F708" s="320"/>
      <c r="G708" s="320"/>
      <c r="H708" s="326"/>
      <c r="I708" s="326"/>
      <c r="J708" s="326"/>
      <c r="K708" s="326"/>
      <c r="L708" s="104"/>
      <c r="M708" s="157"/>
      <c r="N708" s="104"/>
      <c r="O708" s="328"/>
      <c r="P708" s="325"/>
      <c r="Q708" s="320"/>
      <c r="R708" s="320"/>
      <c r="S708" s="320"/>
      <c r="T708" s="320"/>
      <c r="U708" s="326"/>
      <c r="V708" s="326"/>
      <c r="W708" s="326"/>
      <c r="X708" s="326"/>
    </row>
    <row r="709" spans="2:24" ht="15" customHeight="1" thickTop="1" thickBot="1">
      <c r="B709" s="144" t="s">
        <v>157</v>
      </c>
      <c r="C709" s="289">
        <f>VLOOKUP(B707,'1ここに記入'!$A$13:$M$246,2)</f>
        <v>0</v>
      </c>
      <c r="D709" s="289">
        <f>VLOOKUP(B707,'1ここに記入'!$A$13:$M$246,3)</f>
        <v>0</v>
      </c>
      <c r="E709" s="289">
        <f>VLOOKUP(B707,'1ここに記入'!$A$13:$M$246,4)</f>
        <v>0</v>
      </c>
      <c r="F709" s="289">
        <f>VLOOKUP(B707,'1ここに記入'!$A$13:$M$246,5)</f>
        <v>0</v>
      </c>
      <c r="G709" s="289" t="str">
        <f>VLOOKUP(B707,'1ここに記入'!$A$13:$M$246,13)</f>
        <v>00</v>
      </c>
      <c r="H709" s="290" t="e">
        <f>'1ここに記入'!$H$10</f>
        <v>#N/A</v>
      </c>
      <c r="I709" s="291"/>
      <c r="J709" s="291"/>
      <c r="K709" s="292" t="s">
        <v>158</v>
      </c>
      <c r="L709" s="118"/>
      <c r="M709" s="158"/>
      <c r="N709" s="32"/>
      <c r="O709" s="144" t="s">
        <v>157</v>
      </c>
      <c r="P709" s="289">
        <f>VLOOKUP(O707,'1ここに記入'!$A$13:$M$246,2)</f>
        <v>0</v>
      </c>
      <c r="Q709" s="289">
        <f>VLOOKUP(O707,'1ここに記入'!$A$13:$M$246,3)</f>
        <v>0</v>
      </c>
      <c r="R709" s="289">
        <f>VLOOKUP(O707,'1ここに記入'!$A$13:$M$246,4)</f>
        <v>0</v>
      </c>
      <c r="S709" s="289">
        <f>VLOOKUP(O707,'1ここに記入'!$A$13:$M$246,5)</f>
        <v>0</v>
      </c>
      <c r="T709" s="289" t="str">
        <f>VLOOKUP(O707,'1ここに記入'!$A$13:$M$246,13)</f>
        <v>00</v>
      </c>
      <c r="U709" s="290" t="e">
        <f>'1ここに記入'!$H$10</f>
        <v>#N/A</v>
      </c>
      <c r="V709" s="291"/>
      <c r="W709" s="291"/>
      <c r="X709" s="292" t="s">
        <v>158</v>
      </c>
    </row>
    <row r="710" spans="2:24" ht="15" customHeight="1" thickTop="1" thickBot="1">
      <c r="B710" s="145"/>
      <c r="C710" s="289"/>
      <c r="D710" s="289"/>
      <c r="E710" s="289"/>
      <c r="F710" s="289"/>
      <c r="G710" s="289"/>
      <c r="H710" s="290"/>
      <c r="I710" s="291"/>
      <c r="J710" s="291"/>
      <c r="K710" s="292"/>
      <c r="L710" s="118"/>
      <c r="M710" s="158"/>
      <c r="N710" s="32"/>
      <c r="O710" s="145"/>
      <c r="P710" s="289"/>
      <c r="Q710" s="289"/>
      <c r="R710" s="289"/>
      <c r="S710" s="289"/>
      <c r="T710" s="289"/>
      <c r="U710" s="290"/>
      <c r="V710" s="291"/>
      <c r="W710" s="291"/>
      <c r="X710" s="292"/>
    </row>
    <row r="711" spans="2:24" ht="15" customHeight="1" thickTop="1" thickBot="1">
      <c r="B711" s="146" t="s">
        <v>159</v>
      </c>
      <c r="C711" s="289"/>
      <c r="D711" s="289"/>
      <c r="E711" s="289"/>
      <c r="F711" s="289"/>
      <c r="G711" s="289"/>
      <c r="H711" s="290"/>
      <c r="I711" s="291"/>
      <c r="J711" s="291"/>
      <c r="K711" s="292"/>
      <c r="L711" s="118"/>
      <c r="M711" s="158"/>
      <c r="N711" s="32"/>
      <c r="O711" s="146" t="s">
        <v>159</v>
      </c>
      <c r="P711" s="289"/>
      <c r="Q711" s="289"/>
      <c r="R711" s="289"/>
      <c r="S711" s="289"/>
      <c r="T711" s="289"/>
      <c r="U711" s="290"/>
      <c r="V711" s="291"/>
      <c r="W711" s="291"/>
      <c r="X711" s="292"/>
    </row>
    <row r="712" spans="2:24" ht="15" customHeight="1" thickTop="1">
      <c r="B712" s="264" t="s">
        <v>160</v>
      </c>
      <c r="C712" s="277" t="e">
        <f>'1ここに記入'!$G$10</f>
        <v>#N/A</v>
      </c>
      <c r="D712" s="286"/>
      <c r="E712" s="280"/>
      <c r="F712" s="264" t="s">
        <v>161</v>
      </c>
      <c r="G712" s="296" t="e">
        <f>'1ここに記入'!$I$10</f>
        <v>#N/A</v>
      </c>
      <c r="H712" s="297"/>
      <c r="I712" s="297"/>
      <c r="J712" s="297"/>
      <c r="K712" s="298"/>
      <c r="L712" s="100"/>
      <c r="M712" s="159"/>
      <c r="N712" s="99"/>
      <c r="O712" s="264" t="s">
        <v>160</v>
      </c>
      <c r="P712" s="277" t="e">
        <f>'1ここに記入'!$G$10</f>
        <v>#N/A</v>
      </c>
      <c r="Q712" s="286"/>
      <c r="R712" s="280"/>
      <c r="S712" s="264" t="s">
        <v>161</v>
      </c>
      <c r="T712" s="296" t="e">
        <f>'1ここに記入'!$I$10</f>
        <v>#N/A</v>
      </c>
      <c r="U712" s="297"/>
      <c r="V712" s="297"/>
      <c r="W712" s="297"/>
      <c r="X712" s="298"/>
    </row>
    <row r="713" spans="2:24" ht="15" customHeight="1">
      <c r="B713" s="264"/>
      <c r="C713" s="277"/>
      <c r="D713" s="286"/>
      <c r="E713" s="280"/>
      <c r="F713" s="264"/>
      <c r="G713" s="296"/>
      <c r="H713" s="297"/>
      <c r="I713" s="297"/>
      <c r="J713" s="297"/>
      <c r="K713" s="298"/>
      <c r="L713" s="101"/>
      <c r="M713" s="159"/>
      <c r="N713" s="99"/>
      <c r="O713" s="264"/>
      <c r="P713" s="277"/>
      <c r="Q713" s="286"/>
      <c r="R713" s="280"/>
      <c r="S713" s="264"/>
      <c r="T713" s="296"/>
      <c r="U713" s="297"/>
      <c r="V713" s="297"/>
      <c r="W713" s="297"/>
      <c r="X713" s="298"/>
    </row>
    <row r="714" spans="2:24" ht="15" customHeight="1">
      <c r="B714" s="264"/>
      <c r="C714" s="277"/>
      <c r="D714" s="286"/>
      <c r="E714" s="280"/>
      <c r="F714" s="264"/>
      <c r="G714" s="296"/>
      <c r="H714" s="297"/>
      <c r="I714" s="297"/>
      <c r="J714" s="297"/>
      <c r="K714" s="298"/>
      <c r="L714" s="101"/>
      <c r="M714" s="159"/>
      <c r="N714" s="99"/>
      <c r="O714" s="264"/>
      <c r="P714" s="277"/>
      <c r="Q714" s="286"/>
      <c r="R714" s="280"/>
      <c r="S714" s="264"/>
      <c r="T714" s="296"/>
      <c r="U714" s="297"/>
      <c r="V714" s="297"/>
      <c r="W714" s="297"/>
      <c r="X714" s="298"/>
    </row>
    <row r="715" spans="2:24" ht="15" customHeight="1" thickBot="1">
      <c r="B715" s="288"/>
      <c r="C715" s="278"/>
      <c r="D715" s="287"/>
      <c r="E715" s="281"/>
      <c r="F715" s="288"/>
      <c r="G715" s="299"/>
      <c r="H715" s="300"/>
      <c r="I715" s="300"/>
      <c r="J715" s="300"/>
      <c r="K715" s="301"/>
      <c r="L715" s="101"/>
      <c r="M715" s="159"/>
      <c r="N715" s="99"/>
      <c r="O715" s="288"/>
      <c r="P715" s="278"/>
      <c r="Q715" s="287"/>
      <c r="R715" s="281"/>
      <c r="S715" s="288"/>
      <c r="T715" s="299"/>
      <c r="U715" s="300"/>
      <c r="V715" s="300"/>
      <c r="W715" s="300"/>
      <c r="X715" s="301"/>
    </row>
    <row r="716" spans="2:24" ht="15" customHeight="1">
      <c r="B716" s="263" t="s">
        <v>162</v>
      </c>
      <c r="C716" s="265">
        <f>VLOOKUP(B707,'1ここに記入'!$A$13:$M$246,10)</f>
        <v>0</v>
      </c>
      <c r="D716" s="266"/>
      <c r="E716" s="266"/>
      <c r="F716" s="266"/>
      <c r="G716" s="266"/>
      <c r="H716" s="266"/>
      <c r="I716" s="267"/>
      <c r="J716" s="263" t="s">
        <v>203</v>
      </c>
      <c r="K716" s="321">
        <f>VLOOKUP(B707,'1ここに記入'!$A$13:$M$246,12)</f>
        <v>0</v>
      </c>
      <c r="L716" s="34"/>
      <c r="M716" s="160"/>
      <c r="N716" s="36"/>
      <c r="O716" s="263" t="s">
        <v>162</v>
      </c>
      <c r="P716" s="265">
        <f>VLOOKUP(O707,'1ここに記入'!$A$13:$M$246,10)</f>
        <v>0</v>
      </c>
      <c r="Q716" s="266"/>
      <c r="R716" s="266"/>
      <c r="S716" s="266"/>
      <c r="T716" s="266"/>
      <c r="U716" s="266"/>
      <c r="V716" s="267"/>
      <c r="W716" s="263" t="s">
        <v>203</v>
      </c>
      <c r="X716" s="321">
        <f>VLOOKUP(O707,'1ここに記入'!$A$13:$M$246,12)</f>
        <v>0</v>
      </c>
    </row>
    <row r="717" spans="2:24" ht="15" customHeight="1">
      <c r="B717" s="264"/>
      <c r="C717" s="268"/>
      <c r="D717" s="269"/>
      <c r="E717" s="269"/>
      <c r="F717" s="269"/>
      <c r="G717" s="269"/>
      <c r="H717" s="269"/>
      <c r="I717" s="270"/>
      <c r="J717" s="264"/>
      <c r="K717" s="322"/>
      <c r="L717" s="34"/>
      <c r="M717" s="160"/>
      <c r="N717" s="36"/>
      <c r="O717" s="264"/>
      <c r="P717" s="268"/>
      <c r="Q717" s="269"/>
      <c r="R717" s="269"/>
      <c r="S717" s="269"/>
      <c r="T717" s="269"/>
      <c r="U717" s="269"/>
      <c r="V717" s="270"/>
      <c r="W717" s="264"/>
      <c r="X717" s="322"/>
    </row>
    <row r="718" spans="2:24" ht="15" customHeight="1">
      <c r="B718" s="264"/>
      <c r="C718" s="268"/>
      <c r="D718" s="269"/>
      <c r="E718" s="269"/>
      <c r="F718" s="269"/>
      <c r="G718" s="269"/>
      <c r="H718" s="269"/>
      <c r="I718" s="270"/>
      <c r="J718" s="264"/>
      <c r="K718" s="322"/>
      <c r="L718" s="130"/>
      <c r="M718" s="161"/>
      <c r="N718" s="38"/>
      <c r="O718" s="264"/>
      <c r="P718" s="268"/>
      <c r="Q718" s="269"/>
      <c r="R718" s="269"/>
      <c r="S718" s="269"/>
      <c r="T718" s="269"/>
      <c r="U718" s="269"/>
      <c r="V718" s="270"/>
      <c r="W718" s="264"/>
      <c r="X718" s="322"/>
    </row>
    <row r="719" spans="2:24" ht="15" customHeight="1">
      <c r="B719" s="264"/>
      <c r="C719" s="268"/>
      <c r="D719" s="269"/>
      <c r="E719" s="269"/>
      <c r="F719" s="269"/>
      <c r="G719" s="269"/>
      <c r="H719" s="269"/>
      <c r="I719" s="270"/>
      <c r="J719" s="264"/>
      <c r="K719" s="322"/>
      <c r="L719" s="130"/>
      <c r="M719" s="161"/>
      <c r="N719" s="38"/>
      <c r="O719" s="264"/>
      <c r="P719" s="268"/>
      <c r="Q719" s="269"/>
      <c r="R719" s="269"/>
      <c r="S719" s="269"/>
      <c r="T719" s="269"/>
      <c r="U719" s="269"/>
      <c r="V719" s="270"/>
      <c r="W719" s="264"/>
      <c r="X719" s="322"/>
    </row>
    <row r="720" spans="2:24" ht="15" customHeight="1">
      <c r="B720" s="271" t="s">
        <v>1881</v>
      </c>
      <c r="C720" s="268">
        <f>VLOOKUP(B707,'1ここに記入'!$A$13:$M$246,11)</f>
        <v>0</v>
      </c>
      <c r="D720" s="269"/>
      <c r="E720" s="269"/>
      <c r="F720" s="269"/>
      <c r="G720" s="269"/>
      <c r="H720" s="269"/>
      <c r="I720" s="270"/>
      <c r="J720" s="264"/>
      <c r="K720" s="322"/>
      <c r="L720" s="130"/>
      <c r="M720" s="161"/>
      <c r="N720" s="38"/>
      <c r="O720" s="271" t="s">
        <v>1881</v>
      </c>
      <c r="P720" s="268">
        <f>VLOOKUP(O707,'1ここに記入'!$A$13:$M$246,11)</f>
        <v>0</v>
      </c>
      <c r="Q720" s="269"/>
      <c r="R720" s="269"/>
      <c r="S720" s="269"/>
      <c r="T720" s="269"/>
      <c r="U720" s="269"/>
      <c r="V720" s="270"/>
      <c r="W720" s="264"/>
      <c r="X720" s="322"/>
    </row>
    <row r="721" spans="2:24" ht="15" customHeight="1">
      <c r="B721" s="271"/>
      <c r="C721" s="268"/>
      <c r="D721" s="269"/>
      <c r="E721" s="269"/>
      <c r="F721" s="269"/>
      <c r="G721" s="269"/>
      <c r="H721" s="269"/>
      <c r="I721" s="270"/>
      <c r="J721" s="264"/>
      <c r="K721" s="322"/>
      <c r="L721" s="130"/>
      <c r="M721" s="161"/>
      <c r="N721" s="38"/>
      <c r="O721" s="271"/>
      <c r="P721" s="268"/>
      <c r="Q721" s="269"/>
      <c r="R721" s="269"/>
      <c r="S721" s="269"/>
      <c r="T721" s="269"/>
      <c r="U721" s="269"/>
      <c r="V721" s="270"/>
      <c r="W721" s="264"/>
      <c r="X721" s="322"/>
    </row>
    <row r="722" spans="2:24" ht="15" customHeight="1">
      <c r="B722" s="271"/>
      <c r="C722" s="268"/>
      <c r="D722" s="269"/>
      <c r="E722" s="269"/>
      <c r="F722" s="269"/>
      <c r="G722" s="269"/>
      <c r="H722" s="269"/>
      <c r="I722" s="270"/>
      <c r="J722" s="264"/>
      <c r="K722" s="322"/>
      <c r="L722" s="130"/>
      <c r="M722" s="161"/>
      <c r="N722" s="38"/>
      <c r="O722" s="271"/>
      <c r="P722" s="268"/>
      <c r="Q722" s="269"/>
      <c r="R722" s="269"/>
      <c r="S722" s="269"/>
      <c r="T722" s="269"/>
      <c r="U722" s="269"/>
      <c r="V722" s="270"/>
      <c r="W722" s="264"/>
      <c r="X722" s="322"/>
    </row>
    <row r="723" spans="2:24" ht="15" customHeight="1" thickBot="1">
      <c r="B723" s="272"/>
      <c r="C723" s="273"/>
      <c r="D723" s="274"/>
      <c r="E723" s="274"/>
      <c r="F723" s="274"/>
      <c r="G723" s="274"/>
      <c r="H723" s="274"/>
      <c r="I723" s="275"/>
      <c r="J723" s="288"/>
      <c r="K723" s="323"/>
      <c r="L723" s="130"/>
      <c r="M723" s="161"/>
      <c r="N723" s="38"/>
      <c r="O723" s="272"/>
      <c r="P723" s="273"/>
      <c r="Q723" s="274"/>
      <c r="R723" s="274"/>
      <c r="S723" s="274"/>
      <c r="T723" s="274"/>
      <c r="U723" s="274"/>
      <c r="V723" s="275"/>
      <c r="W723" s="288"/>
      <c r="X723" s="323"/>
    </row>
    <row r="724" spans="2:24" ht="15" customHeight="1">
      <c r="B724" s="263" t="s">
        <v>163</v>
      </c>
      <c r="C724" s="276">
        <f>VLOOKUP(B707,'1ここに記入'!$A$13:$M$246,5)</f>
        <v>0</v>
      </c>
      <c r="D724" s="279" t="str">
        <f>VLOOKUP(B707,'1ここに記入'!$A$13:$M$246,6)</f>
        <v>　</v>
      </c>
      <c r="E724" s="282" t="s">
        <v>164</v>
      </c>
      <c r="F724" s="276">
        <f>VLOOKUP(B707,'1ここに記入'!$A$13:$M$246,8)</f>
        <v>0</v>
      </c>
      <c r="G724" s="285" t="e">
        <f>VLOOKUP(F718,'1ここに記入'!$A$13:$M$246,2)</f>
        <v>#N/A</v>
      </c>
      <c r="H724" s="285" t="e">
        <f>VLOOKUP(G718,'1ここに記入'!$A$13:$M$246,2)</f>
        <v>#N/A</v>
      </c>
      <c r="I724" s="285" t="e">
        <f>VLOOKUP(H718,'1ここに記入'!$A$13:$M$246,2)</f>
        <v>#N/A</v>
      </c>
      <c r="J724" s="285" t="e">
        <f>VLOOKUP(I718,'1ここに記入'!$A$13:$M$246,2)</f>
        <v>#N/A</v>
      </c>
      <c r="K724" s="279" t="e">
        <f>VLOOKUP(J718,'1ここに記入'!$A$13:$M$246,2)</f>
        <v>#N/A</v>
      </c>
      <c r="L724" s="98"/>
      <c r="M724" s="159"/>
      <c r="N724" s="99"/>
      <c r="O724" s="263" t="s">
        <v>163</v>
      </c>
      <c r="P724" s="276">
        <f>VLOOKUP(O707,'1ここに記入'!$A$13:$M$246,5)</f>
        <v>0</v>
      </c>
      <c r="Q724" s="279" t="str">
        <f>VLOOKUP(O707,'1ここに記入'!$A$13:$M$246,6)</f>
        <v>　</v>
      </c>
      <c r="R724" s="282" t="s">
        <v>164</v>
      </c>
      <c r="S724" s="276">
        <f>VLOOKUP(O707,'1ここに記入'!$A$13:$M$246,8)</f>
        <v>0</v>
      </c>
      <c r="T724" s="285" t="e">
        <f>VLOOKUP(S718,'1ここに記入'!$A$13:$M$246,2)</f>
        <v>#N/A</v>
      </c>
      <c r="U724" s="285" t="e">
        <f>VLOOKUP(T718,'1ここに記入'!$A$13:$M$246,2)</f>
        <v>#N/A</v>
      </c>
      <c r="V724" s="285" t="e">
        <f>VLOOKUP(U718,'1ここに記入'!$A$13:$M$246,2)</f>
        <v>#N/A</v>
      </c>
      <c r="W724" s="285" t="e">
        <f>VLOOKUP(V718,'1ここに記入'!$A$13:$M$246,2)</f>
        <v>#N/A</v>
      </c>
      <c r="X724" s="279" t="e">
        <f>VLOOKUP(W718,'1ここに記入'!$A$13:$M$246,2)</f>
        <v>#N/A</v>
      </c>
    </row>
    <row r="725" spans="2:24" ht="15" customHeight="1">
      <c r="B725" s="264"/>
      <c r="C725" s="277"/>
      <c r="D725" s="280"/>
      <c r="E725" s="283"/>
      <c r="F725" s="277"/>
      <c r="G725" s="286"/>
      <c r="H725" s="286"/>
      <c r="I725" s="286"/>
      <c r="J725" s="286"/>
      <c r="K725" s="280"/>
      <c r="L725" s="98"/>
      <c r="M725" s="159"/>
      <c r="N725" s="99"/>
      <c r="O725" s="264"/>
      <c r="P725" s="277"/>
      <c r="Q725" s="280"/>
      <c r="R725" s="283"/>
      <c r="S725" s="277"/>
      <c r="T725" s="286"/>
      <c r="U725" s="286"/>
      <c r="V725" s="286"/>
      <c r="W725" s="286"/>
      <c r="X725" s="280"/>
    </row>
    <row r="726" spans="2:24" ht="15" customHeight="1">
      <c r="B726" s="264"/>
      <c r="C726" s="277"/>
      <c r="D726" s="280"/>
      <c r="E726" s="283"/>
      <c r="F726" s="277"/>
      <c r="G726" s="286"/>
      <c r="H726" s="286"/>
      <c r="I726" s="286"/>
      <c r="J726" s="286"/>
      <c r="K726" s="280"/>
      <c r="L726" s="98"/>
      <c r="M726" s="159"/>
      <c r="N726" s="99"/>
      <c r="O726" s="264"/>
      <c r="P726" s="277"/>
      <c r="Q726" s="280"/>
      <c r="R726" s="283"/>
      <c r="S726" s="277"/>
      <c r="T726" s="286"/>
      <c r="U726" s="286"/>
      <c r="V726" s="286"/>
      <c r="W726" s="286"/>
      <c r="X726" s="280"/>
    </row>
    <row r="727" spans="2:24" ht="15" customHeight="1" thickBot="1">
      <c r="B727" s="288"/>
      <c r="C727" s="278"/>
      <c r="D727" s="281"/>
      <c r="E727" s="284"/>
      <c r="F727" s="278"/>
      <c r="G727" s="287"/>
      <c r="H727" s="286"/>
      <c r="I727" s="286"/>
      <c r="J727" s="286"/>
      <c r="K727" s="280"/>
      <c r="L727" s="98"/>
      <c r="M727" s="159"/>
      <c r="N727" s="99"/>
      <c r="O727" s="288"/>
      <c r="P727" s="278"/>
      <c r="Q727" s="281"/>
      <c r="R727" s="284"/>
      <c r="S727" s="278"/>
      <c r="T727" s="287"/>
      <c r="U727" s="286"/>
      <c r="V727" s="286"/>
      <c r="W727" s="286"/>
      <c r="X727" s="280"/>
    </row>
    <row r="728" spans="2:24" ht="15" customHeight="1" thickTop="1">
      <c r="B728" s="263" t="s">
        <v>165</v>
      </c>
      <c r="C728" s="293">
        <f>VLOOKUP(B707,'1ここに記入'!$A$13:$M$246,9)</f>
        <v>0</v>
      </c>
      <c r="D728" s="294" t="e">
        <f>VLOOKUP(C726,'1ここに記入'!$A$13:$M$246,2)</f>
        <v>#N/A</v>
      </c>
      <c r="E728" s="294" t="e">
        <f>VLOOKUP(D726,'1ここに記入'!$A$13:$M$246,2)</f>
        <v>#N/A</v>
      </c>
      <c r="F728" s="294" t="e">
        <f>VLOOKUP(E726,'1ここに記入'!$A$13:$M$246,2)</f>
        <v>#N/A</v>
      </c>
      <c r="G728" s="302" t="e">
        <f>VLOOKUP(F726,'1ここに記入'!$A$13:$M$246,2)</f>
        <v>#N/A</v>
      </c>
      <c r="H728" s="305" t="s">
        <v>167</v>
      </c>
      <c r="I728" s="308">
        <f>'1ここに記入'!$G$9</f>
        <v>0</v>
      </c>
      <c r="J728" s="309"/>
      <c r="K728" s="310"/>
      <c r="L728" s="102"/>
      <c r="M728" s="162"/>
      <c r="N728" s="103"/>
      <c r="O728" s="263" t="s">
        <v>165</v>
      </c>
      <c r="P728" s="293">
        <f>VLOOKUP(O707,'1ここに記入'!$A$13:$M$246,9)</f>
        <v>0</v>
      </c>
      <c r="Q728" s="294" t="e">
        <f>VLOOKUP(P726,'1ここに記入'!$A$13:$M$246,2)</f>
        <v>#N/A</v>
      </c>
      <c r="R728" s="294" t="e">
        <f>VLOOKUP(Q726,'1ここに記入'!$A$13:$M$246,2)</f>
        <v>#N/A</v>
      </c>
      <c r="S728" s="294" t="e">
        <f>VLOOKUP(R726,'1ここに記入'!$A$13:$M$246,2)</f>
        <v>#N/A</v>
      </c>
      <c r="T728" s="302" t="e">
        <f>VLOOKUP(S726,'1ここに記入'!$A$13:$M$246,2)</f>
        <v>#N/A</v>
      </c>
      <c r="U728" s="305" t="s">
        <v>167</v>
      </c>
      <c r="V728" s="308">
        <f>'1ここに記入'!$G$9</f>
        <v>0</v>
      </c>
      <c r="W728" s="309"/>
      <c r="X728" s="310"/>
    </row>
    <row r="729" spans="2:24" ht="15" customHeight="1">
      <c r="B729" s="264"/>
      <c r="C729" s="296"/>
      <c r="D729" s="297"/>
      <c r="E729" s="297"/>
      <c r="F729" s="297"/>
      <c r="G729" s="303"/>
      <c r="H729" s="306"/>
      <c r="I729" s="311"/>
      <c r="J729" s="312"/>
      <c r="K729" s="313"/>
      <c r="L729" s="102"/>
      <c r="M729" s="162"/>
      <c r="N729" s="103"/>
      <c r="O729" s="264"/>
      <c r="P729" s="296"/>
      <c r="Q729" s="297"/>
      <c r="R729" s="297"/>
      <c r="S729" s="297"/>
      <c r="T729" s="303"/>
      <c r="U729" s="306"/>
      <c r="V729" s="311"/>
      <c r="W729" s="312"/>
      <c r="X729" s="313"/>
    </row>
    <row r="730" spans="2:24" ht="15" customHeight="1" thickBot="1">
      <c r="B730" s="288"/>
      <c r="C730" s="299"/>
      <c r="D730" s="300"/>
      <c r="E730" s="300"/>
      <c r="F730" s="300"/>
      <c r="G730" s="304"/>
      <c r="H730" s="306"/>
      <c r="I730" s="311"/>
      <c r="J730" s="312"/>
      <c r="K730" s="313"/>
      <c r="L730" s="102"/>
      <c r="M730" s="162"/>
      <c r="N730" s="103"/>
      <c r="O730" s="288"/>
      <c r="P730" s="299"/>
      <c r="Q730" s="300"/>
      <c r="R730" s="300"/>
      <c r="S730" s="300"/>
      <c r="T730" s="304"/>
      <c r="U730" s="306"/>
      <c r="V730" s="311"/>
      <c r="W730" s="312"/>
      <c r="X730" s="313"/>
    </row>
    <row r="731" spans="2:24" ht="15" customHeight="1" thickBot="1">
      <c r="B731" s="317" t="s">
        <v>166</v>
      </c>
      <c r="C731" s="317"/>
      <c r="D731" s="317"/>
      <c r="E731" s="317"/>
      <c r="F731" s="317"/>
      <c r="G731" s="318"/>
      <c r="H731" s="307"/>
      <c r="I731" s="314"/>
      <c r="J731" s="315"/>
      <c r="K731" s="316"/>
      <c r="L731" s="102"/>
      <c r="M731" s="163"/>
      <c r="N731" s="41"/>
      <c r="O731" s="317" t="s">
        <v>166</v>
      </c>
      <c r="P731" s="317"/>
      <c r="Q731" s="317"/>
      <c r="R731" s="317"/>
      <c r="S731" s="317"/>
      <c r="T731" s="318"/>
      <c r="U731" s="307"/>
      <c r="V731" s="314"/>
      <c r="W731" s="315"/>
      <c r="X731" s="316"/>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324" t="s">
        <v>1982</v>
      </c>
      <c r="C734" s="324"/>
      <c r="D734" s="324"/>
      <c r="E734" s="324"/>
      <c r="F734" s="324"/>
      <c r="G734" s="324"/>
      <c r="H734" s="324"/>
      <c r="I734" s="324"/>
      <c r="J734" s="324"/>
      <c r="K734" s="324"/>
      <c r="L734" s="156"/>
      <c r="M734" s="164"/>
      <c r="N734" s="156"/>
      <c r="O734" s="324" t="s">
        <v>1982</v>
      </c>
      <c r="P734" s="324"/>
      <c r="Q734" s="324"/>
      <c r="R734" s="324"/>
      <c r="S734" s="324"/>
      <c r="T734" s="324"/>
      <c r="U734" s="324"/>
      <c r="V734" s="324"/>
      <c r="W734" s="324"/>
      <c r="X734" s="324"/>
    </row>
    <row r="735" spans="2:24" ht="15" customHeight="1">
      <c r="B735" s="132"/>
      <c r="C735" s="319" t="str">
        <f>'1ここに記入'!$B$3&amp;"県教美展　特選確認票"</f>
        <v>第72回県教美展　特選確認票</v>
      </c>
      <c r="D735" s="319"/>
      <c r="E735" s="319"/>
      <c r="F735" s="319"/>
      <c r="G735" s="319"/>
      <c r="H735" s="319"/>
      <c r="I735" s="319"/>
      <c r="J735" s="319"/>
      <c r="K735" s="319"/>
      <c r="L735" s="104"/>
      <c r="M735" s="157"/>
      <c r="N735" s="104"/>
      <c r="O735" s="132"/>
      <c r="P735" s="319" t="str">
        <f>'1ここに記入'!$B$3&amp;"県教美展　特選確認票"</f>
        <v>第72回県教美展　特選確認票</v>
      </c>
      <c r="Q735" s="319"/>
      <c r="R735" s="319"/>
      <c r="S735" s="319"/>
      <c r="T735" s="319"/>
      <c r="U735" s="319"/>
      <c r="V735" s="319"/>
      <c r="W735" s="319"/>
      <c r="X735" s="319"/>
    </row>
    <row r="736" spans="2:24" ht="15" customHeight="1" thickBot="1">
      <c r="B736" s="165"/>
      <c r="C736" s="320"/>
      <c r="D736" s="320"/>
      <c r="E736" s="320"/>
      <c r="F736" s="320"/>
      <c r="G736" s="320"/>
      <c r="H736" s="320"/>
      <c r="I736" s="320"/>
      <c r="J736" s="320"/>
      <c r="K736" s="320"/>
      <c r="L736" s="104"/>
      <c r="M736" s="157"/>
      <c r="N736" s="104"/>
      <c r="O736" s="165"/>
      <c r="P736" s="320"/>
      <c r="Q736" s="320"/>
      <c r="R736" s="320"/>
      <c r="S736" s="320"/>
      <c r="T736" s="320"/>
      <c r="U736" s="320"/>
      <c r="V736" s="320"/>
      <c r="W736" s="320"/>
      <c r="X736" s="320"/>
    </row>
    <row r="737" spans="2:25" ht="15" customHeight="1" thickTop="1" thickBot="1">
      <c r="B737" s="144" t="s">
        <v>157</v>
      </c>
      <c r="C737" s="289">
        <f>VLOOKUP(B707,'1ここに記入'!$A$13:$M$246,2)</f>
        <v>0</v>
      </c>
      <c r="D737" s="289">
        <f>VLOOKUP(B707,'1ここに記入'!$A$13:$M$246,3)</f>
        <v>0</v>
      </c>
      <c r="E737" s="289">
        <f>VLOOKUP(B707,'1ここに記入'!$A$13:$M$246,4)</f>
        <v>0</v>
      </c>
      <c r="F737" s="289">
        <f>VLOOKUP(B707,'1ここに記入'!$A$13:$M$246,5)</f>
        <v>0</v>
      </c>
      <c r="G737" s="289" t="str">
        <f>VLOOKUP(B707,'1ここに記入'!$A$13:$M$246,13)</f>
        <v>00</v>
      </c>
      <c r="H737" s="290" t="e">
        <f>'1ここに記入'!$H$10</f>
        <v>#N/A</v>
      </c>
      <c r="I737" s="291"/>
      <c r="J737" s="291"/>
      <c r="K737" s="292" t="s">
        <v>158</v>
      </c>
      <c r="L737" s="104"/>
      <c r="M737" s="157"/>
      <c r="N737" s="104"/>
      <c r="O737" s="144" t="s">
        <v>157</v>
      </c>
      <c r="P737" s="289">
        <f>VLOOKUP(O707,'1ここに記入'!$A$13:$M$246,2)</f>
        <v>0</v>
      </c>
      <c r="Q737" s="289">
        <f>VLOOKUP(O707,'1ここに記入'!$A$13:$M$246,3)</f>
        <v>0</v>
      </c>
      <c r="R737" s="289">
        <f>VLOOKUP(O707,'1ここに記入'!$A$13:$M$246,4)</f>
        <v>0</v>
      </c>
      <c r="S737" s="289">
        <f>VLOOKUP(O707,'1ここに記入'!$A$13:$M$246,5)</f>
        <v>0</v>
      </c>
      <c r="T737" s="289" t="str">
        <f>VLOOKUP(O707,'1ここに記入'!$A$13:$M$246,13)</f>
        <v>00</v>
      </c>
      <c r="U737" s="290" t="e">
        <f>'1ここに記入'!$H$10</f>
        <v>#N/A</v>
      </c>
      <c r="V737" s="291"/>
      <c r="W737" s="291"/>
      <c r="X737" s="292" t="s">
        <v>158</v>
      </c>
    </row>
    <row r="738" spans="2:25" ht="15" customHeight="1" thickTop="1" thickBot="1">
      <c r="B738" s="145"/>
      <c r="C738" s="289"/>
      <c r="D738" s="289"/>
      <c r="E738" s="289"/>
      <c r="F738" s="289"/>
      <c r="G738" s="289"/>
      <c r="H738" s="290"/>
      <c r="I738" s="291"/>
      <c r="J738" s="291"/>
      <c r="K738" s="292"/>
      <c r="L738" s="104"/>
      <c r="M738" s="157"/>
      <c r="N738" s="104"/>
      <c r="O738" s="145"/>
      <c r="P738" s="289"/>
      <c r="Q738" s="289"/>
      <c r="R738" s="289"/>
      <c r="S738" s="289"/>
      <c r="T738" s="289"/>
      <c r="U738" s="290"/>
      <c r="V738" s="291"/>
      <c r="W738" s="291"/>
      <c r="X738" s="292"/>
    </row>
    <row r="739" spans="2:25" ht="15" customHeight="1" thickTop="1" thickBot="1">
      <c r="B739" s="146" t="s">
        <v>159</v>
      </c>
      <c r="C739" s="289"/>
      <c r="D739" s="289"/>
      <c r="E739" s="289"/>
      <c r="F739" s="289"/>
      <c r="G739" s="289"/>
      <c r="H739" s="290"/>
      <c r="I739" s="291"/>
      <c r="J739" s="291"/>
      <c r="K739" s="292"/>
      <c r="L739" s="104"/>
      <c r="M739" s="157"/>
      <c r="N739" s="104"/>
      <c r="O739" s="146" t="s">
        <v>159</v>
      </c>
      <c r="P739" s="289"/>
      <c r="Q739" s="289"/>
      <c r="R739" s="289"/>
      <c r="S739" s="289"/>
      <c r="T739" s="289"/>
      <c r="U739" s="290"/>
      <c r="V739" s="291"/>
      <c r="W739" s="291"/>
      <c r="X739" s="292"/>
    </row>
    <row r="740" spans="2:25" ht="15" customHeight="1" thickTop="1">
      <c r="B740" s="263" t="s">
        <v>160</v>
      </c>
      <c r="C740" s="276" t="e">
        <f>'1ここに記入'!$G$10</f>
        <v>#N/A</v>
      </c>
      <c r="D740" s="285"/>
      <c r="E740" s="279"/>
      <c r="F740" s="263" t="s">
        <v>161</v>
      </c>
      <c r="G740" s="293" t="e">
        <f>'1ここに記入'!$I$10</f>
        <v>#N/A</v>
      </c>
      <c r="H740" s="294"/>
      <c r="I740" s="294"/>
      <c r="J740" s="294"/>
      <c r="K740" s="295"/>
      <c r="L740" s="100"/>
      <c r="M740" s="159"/>
      <c r="N740" s="99"/>
      <c r="O740" s="263" t="s">
        <v>160</v>
      </c>
      <c r="P740" s="276" t="e">
        <f>'1ここに記入'!$G$10</f>
        <v>#N/A</v>
      </c>
      <c r="Q740" s="285"/>
      <c r="R740" s="279"/>
      <c r="S740" s="263" t="s">
        <v>161</v>
      </c>
      <c r="T740" s="293" t="e">
        <f>'1ここに記入'!$I$10</f>
        <v>#N/A</v>
      </c>
      <c r="U740" s="294"/>
      <c r="V740" s="294"/>
      <c r="W740" s="294"/>
      <c r="X740" s="295"/>
      <c r="Y740" s="143"/>
    </row>
    <row r="741" spans="2:25" ht="15" customHeight="1">
      <c r="B741" s="264"/>
      <c r="C741" s="277"/>
      <c r="D741" s="286"/>
      <c r="E741" s="280"/>
      <c r="F741" s="264"/>
      <c r="G741" s="296"/>
      <c r="H741" s="297"/>
      <c r="I741" s="297"/>
      <c r="J741" s="297"/>
      <c r="K741" s="298"/>
      <c r="L741" s="101"/>
      <c r="M741" s="159"/>
      <c r="N741" s="99"/>
      <c r="O741" s="264"/>
      <c r="P741" s="277"/>
      <c r="Q741" s="286"/>
      <c r="R741" s="280"/>
      <c r="S741" s="264"/>
      <c r="T741" s="296"/>
      <c r="U741" s="297"/>
      <c r="V741" s="297"/>
      <c r="W741" s="297"/>
      <c r="X741" s="298"/>
      <c r="Y741" s="143"/>
    </row>
    <row r="742" spans="2:25" ht="15" customHeight="1" thickBot="1">
      <c r="B742" s="288"/>
      <c r="C742" s="278"/>
      <c r="D742" s="287"/>
      <c r="E742" s="281"/>
      <c r="F742" s="288"/>
      <c r="G742" s="299"/>
      <c r="H742" s="300"/>
      <c r="I742" s="300"/>
      <c r="J742" s="300"/>
      <c r="K742" s="301"/>
      <c r="L742" s="101"/>
      <c r="M742" s="159"/>
      <c r="N742" s="99"/>
      <c r="O742" s="288"/>
      <c r="P742" s="278"/>
      <c r="Q742" s="287"/>
      <c r="R742" s="281"/>
      <c r="S742" s="288"/>
      <c r="T742" s="299"/>
      <c r="U742" s="300"/>
      <c r="V742" s="300"/>
      <c r="W742" s="300"/>
      <c r="X742" s="301"/>
      <c r="Y742" s="143"/>
    </row>
    <row r="743" spans="2:25" ht="15" customHeight="1">
      <c r="B743" s="263" t="s">
        <v>162</v>
      </c>
      <c r="C743" s="265">
        <f>VLOOKUP(B707,'1ここに記入'!$A$13:$M$246,10)</f>
        <v>0</v>
      </c>
      <c r="D743" s="266"/>
      <c r="E743" s="266"/>
      <c r="F743" s="266"/>
      <c r="G743" s="266"/>
      <c r="H743" s="266"/>
      <c r="I743" s="266"/>
      <c r="J743" s="266"/>
      <c r="K743" s="267"/>
      <c r="L743" s="34"/>
      <c r="M743" s="160"/>
      <c r="N743" s="36"/>
      <c r="O743" s="263" t="s">
        <v>162</v>
      </c>
      <c r="P743" s="265">
        <f>VLOOKUP(O707,'1ここに記入'!$A$13:$M$246,10)</f>
        <v>0</v>
      </c>
      <c r="Q743" s="266"/>
      <c r="R743" s="266"/>
      <c r="S743" s="266"/>
      <c r="T743" s="266"/>
      <c r="U743" s="266"/>
      <c r="V743" s="266"/>
      <c r="W743" s="266"/>
      <c r="X743" s="267"/>
      <c r="Y743" s="143"/>
    </row>
    <row r="744" spans="2:25" ht="15" customHeight="1">
      <c r="B744" s="264"/>
      <c r="C744" s="268"/>
      <c r="D744" s="269"/>
      <c r="E744" s="269"/>
      <c r="F744" s="269"/>
      <c r="G744" s="269"/>
      <c r="H744" s="269"/>
      <c r="I744" s="269"/>
      <c r="J744" s="269"/>
      <c r="K744" s="270"/>
      <c r="L744" s="130"/>
      <c r="M744" s="161"/>
      <c r="N744" s="38"/>
      <c r="O744" s="264"/>
      <c r="P744" s="268"/>
      <c r="Q744" s="269"/>
      <c r="R744" s="269"/>
      <c r="S744" s="269"/>
      <c r="T744" s="269"/>
      <c r="U744" s="269"/>
      <c r="V744" s="269"/>
      <c r="W744" s="269"/>
      <c r="X744" s="270"/>
      <c r="Y744" s="143"/>
    </row>
    <row r="745" spans="2:25" ht="15" customHeight="1">
      <c r="B745" s="264"/>
      <c r="C745" s="268"/>
      <c r="D745" s="269"/>
      <c r="E745" s="269"/>
      <c r="F745" s="269"/>
      <c r="G745" s="269"/>
      <c r="H745" s="269"/>
      <c r="I745" s="269"/>
      <c r="J745" s="269"/>
      <c r="K745" s="270"/>
      <c r="L745" s="130"/>
      <c r="M745" s="161"/>
      <c r="N745" s="38"/>
      <c r="O745" s="264"/>
      <c r="P745" s="268"/>
      <c r="Q745" s="269"/>
      <c r="R745" s="269"/>
      <c r="S745" s="269"/>
      <c r="T745" s="269"/>
      <c r="U745" s="269"/>
      <c r="V745" s="269"/>
      <c r="W745" s="269"/>
      <c r="X745" s="270"/>
      <c r="Y745" s="143"/>
    </row>
    <row r="746" spans="2:25" ht="15" customHeight="1">
      <c r="B746" s="271" t="s">
        <v>1881</v>
      </c>
      <c r="C746" s="268">
        <f>VLOOKUP(B707,'1ここに記入'!$A$13:$M$246,11)</f>
        <v>0</v>
      </c>
      <c r="D746" s="269"/>
      <c r="E746" s="269"/>
      <c r="F746" s="269"/>
      <c r="G746" s="269"/>
      <c r="H746" s="269"/>
      <c r="I746" s="269"/>
      <c r="J746" s="269"/>
      <c r="K746" s="270"/>
      <c r="L746" s="98"/>
      <c r="M746" s="159"/>
      <c r="N746" s="99"/>
      <c r="O746" s="271" t="s">
        <v>1881</v>
      </c>
      <c r="P746" s="268">
        <f>VLOOKUP(O707,'1ここに記入'!$A$13:$M$246,11)</f>
        <v>0</v>
      </c>
      <c r="Q746" s="269"/>
      <c r="R746" s="269"/>
      <c r="S746" s="269"/>
      <c r="T746" s="269"/>
      <c r="U746" s="269"/>
      <c r="V746" s="269"/>
      <c r="W746" s="269"/>
      <c r="X746" s="270"/>
      <c r="Y746" s="143"/>
    </row>
    <row r="747" spans="2:25" ht="15" customHeight="1">
      <c r="B747" s="271"/>
      <c r="C747" s="268"/>
      <c r="D747" s="269"/>
      <c r="E747" s="269"/>
      <c r="F747" s="269"/>
      <c r="G747" s="269"/>
      <c r="H747" s="269"/>
      <c r="I747" s="269"/>
      <c r="J747" s="269"/>
      <c r="K747" s="270"/>
      <c r="L747" s="98"/>
      <c r="M747" s="159"/>
      <c r="N747" s="99"/>
      <c r="O747" s="271"/>
      <c r="P747" s="268"/>
      <c r="Q747" s="269"/>
      <c r="R747" s="269"/>
      <c r="S747" s="269"/>
      <c r="T747" s="269"/>
      <c r="U747" s="269"/>
      <c r="V747" s="269"/>
      <c r="W747" s="269"/>
      <c r="X747" s="270"/>
      <c r="Y747" s="143"/>
    </row>
    <row r="748" spans="2:25" ht="15" customHeight="1" thickBot="1">
      <c r="B748" s="272"/>
      <c r="C748" s="273"/>
      <c r="D748" s="274"/>
      <c r="E748" s="274"/>
      <c r="F748" s="274"/>
      <c r="G748" s="274"/>
      <c r="H748" s="274"/>
      <c r="I748" s="274"/>
      <c r="J748" s="274"/>
      <c r="K748" s="275"/>
      <c r="L748" s="98"/>
      <c r="M748" s="159"/>
      <c r="N748" s="99"/>
      <c r="O748" s="272"/>
      <c r="P748" s="273"/>
      <c r="Q748" s="274"/>
      <c r="R748" s="274"/>
      <c r="S748" s="274"/>
      <c r="T748" s="274"/>
      <c r="U748" s="274"/>
      <c r="V748" s="274"/>
      <c r="W748" s="274"/>
      <c r="X748" s="275"/>
      <c r="Y748" s="143"/>
    </row>
    <row r="749" spans="2:25" ht="15" customHeight="1">
      <c r="B749" s="263" t="s">
        <v>163</v>
      </c>
      <c r="C749" s="276">
        <f>VLOOKUP(B707,'1ここに記入'!$A$13:$M$246,5)</f>
        <v>0</v>
      </c>
      <c r="D749" s="279" t="str">
        <f>VLOOKUP(B707,'1ここに記入'!$A$13:$M$246,6)</f>
        <v>　</v>
      </c>
      <c r="E749" s="282" t="s">
        <v>164</v>
      </c>
      <c r="F749" s="276">
        <f>VLOOKUP(B707,'1ここに記入'!$A$13:$M$246,8)</f>
        <v>0</v>
      </c>
      <c r="G749" s="285" t="e">
        <f>VLOOKUP(F744,'1ここに記入'!$A$13:$M$246,2)</f>
        <v>#N/A</v>
      </c>
      <c r="H749" s="285" t="e">
        <f>VLOOKUP(G744,'1ここに記入'!$A$13:$M$246,2)</f>
        <v>#N/A</v>
      </c>
      <c r="I749" s="285" t="e">
        <f>VLOOKUP(H744,'1ここに記入'!$A$13:$M$246,2)</f>
        <v>#N/A</v>
      </c>
      <c r="J749" s="285" t="e">
        <f>VLOOKUP(I744,'1ここに記入'!$A$13:$M$246,2)</f>
        <v>#N/A</v>
      </c>
      <c r="K749" s="279" t="e">
        <f>VLOOKUP(J744,'1ここに記入'!$A$13:$M$246,2)</f>
        <v>#N/A</v>
      </c>
      <c r="L749" s="102"/>
      <c r="M749" s="162"/>
      <c r="N749" s="103"/>
      <c r="O749" s="263" t="s">
        <v>163</v>
      </c>
      <c r="P749" s="276">
        <f>VLOOKUP(O707,'1ここに記入'!$A$13:$M$246,5)</f>
        <v>0</v>
      </c>
      <c r="Q749" s="279" t="str">
        <f>VLOOKUP(O707,'1ここに記入'!$A$13:$M$246,6)</f>
        <v>　</v>
      </c>
      <c r="R749" s="282" t="s">
        <v>164</v>
      </c>
      <c r="S749" s="276">
        <f>VLOOKUP(O707,'1ここに記入'!$A$13:$M$246,8)</f>
        <v>0</v>
      </c>
      <c r="T749" s="285" t="e">
        <f>VLOOKUP(S744,'1ここに記入'!$A$13:$M$246,2)</f>
        <v>#N/A</v>
      </c>
      <c r="U749" s="285" t="e">
        <f>VLOOKUP(T744,'1ここに記入'!$A$13:$M$246,2)</f>
        <v>#N/A</v>
      </c>
      <c r="V749" s="285" t="e">
        <f>VLOOKUP(U744,'1ここに記入'!$A$13:$M$246,2)</f>
        <v>#N/A</v>
      </c>
      <c r="W749" s="285" t="e">
        <f>VLOOKUP(V744,'1ここに記入'!$A$13:$M$246,2)</f>
        <v>#N/A</v>
      </c>
      <c r="X749" s="279" t="e">
        <f>VLOOKUP(W744,'1ここに記入'!$A$13:$M$246,2)</f>
        <v>#N/A</v>
      </c>
      <c r="Y749" s="143"/>
    </row>
    <row r="750" spans="2:25" ht="15" customHeight="1">
      <c r="B750" s="264"/>
      <c r="C750" s="277"/>
      <c r="D750" s="280"/>
      <c r="E750" s="283"/>
      <c r="F750" s="277"/>
      <c r="G750" s="286"/>
      <c r="H750" s="286"/>
      <c r="I750" s="286"/>
      <c r="J750" s="286"/>
      <c r="K750" s="280"/>
      <c r="L750" s="102"/>
      <c r="M750" s="162"/>
      <c r="N750" s="103"/>
      <c r="O750" s="264"/>
      <c r="P750" s="277"/>
      <c r="Q750" s="280"/>
      <c r="R750" s="283"/>
      <c r="S750" s="277"/>
      <c r="T750" s="286"/>
      <c r="U750" s="286"/>
      <c r="V750" s="286"/>
      <c r="W750" s="286"/>
      <c r="X750" s="280"/>
      <c r="Y750" s="143"/>
    </row>
    <row r="751" spans="2:25" ht="15" customHeight="1" thickBot="1">
      <c r="B751" s="288"/>
      <c r="C751" s="278"/>
      <c r="D751" s="281"/>
      <c r="E751" s="284"/>
      <c r="F751" s="278"/>
      <c r="G751" s="287"/>
      <c r="H751" s="287"/>
      <c r="I751" s="287"/>
      <c r="J751" s="287"/>
      <c r="K751" s="281"/>
      <c r="L751" s="102"/>
      <c r="M751" s="162"/>
      <c r="N751" s="103"/>
      <c r="O751" s="288"/>
      <c r="P751" s="278"/>
      <c r="Q751" s="281"/>
      <c r="R751" s="284"/>
      <c r="S751" s="278"/>
      <c r="T751" s="287"/>
      <c r="U751" s="287"/>
      <c r="V751" s="287"/>
      <c r="W751" s="287"/>
      <c r="X751" s="281"/>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20"/>
      <c r="E753" s="320"/>
      <c r="F753" s="320"/>
      <c r="G753" s="320"/>
      <c r="H753" s="320"/>
      <c r="I753" s="320"/>
      <c r="J753" s="320"/>
      <c r="K753" s="320"/>
      <c r="L753" s="104"/>
      <c r="M753" s="157"/>
      <c r="N753" s="104"/>
      <c r="O753" s="117" t="s">
        <v>213</v>
      </c>
      <c r="P753" s="325" t="str">
        <f>'1ここに記入'!$B$3&amp;"滋賀県教育美術展出品票"</f>
        <v>第72回滋賀県教育美術展出品票</v>
      </c>
      <c r="Q753" s="320"/>
      <c r="R753" s="320"/>
      <c r="S753" s="320"/>
      <c r="T753" s="320"/>
      <c r="U753" s="320"/>
      <c r="V753" s="320"/>
      <c r="W753" s="320"/>
      <c r="X753" s="320"/>
    </row>
    <row r="754" spans="2:24" ht="15" customHeight="1">
      <c r="B754" s="327">
        <v>93</v>
      </c>
      <c r="C754" s="325"/>
      <c r="D754" s="320"/>
      <c r="E754" s="320"/>
      <c r="F754" s="320"/>
      <c r="G754" s="320"/>
      <c r="H754" s="320"/>
      <c r="I754" s="320"/>
      <c r="J754" s="320"/>
      <c r="K754" s="320"/>
      <c r="L754" s="104"/>
      <c r="M754" s="157"/>
      <c r="N754" s="104"/>
      <c r="O754" s="327">
        <v>94</v>
      </c>
      <c r="P754" s="325"/>
      <c r="Q754" s="320"/>
      <c r="R754" s="320"/>
      <c r="S754" s="320"/>
      <c r="T754" s="320"/>
      <c r="U754" s="320"/>
      <c r="V754" s="320"/>
      <c r="W754" s="320"/>
      <c r="X754" s="320"/>
    </row>
    <row r="755" spans="2:24" ht="15" customHeight="1" thickBot="1">
      <c r="B755" s="328"/>
      <c r="C755" s="325"/>
      <c r="D755" s="320"/>
      <c r="E755" s="320"/>
      <c r="F755" s="320"/>
      <c r="G755" s="320"/>
      <c r="H755" s="326"/>
      <c r="I755" s="326"/>
      <c r="J755" s="326"/>
      <c r="K755" s="326"/>
      <c r="L755" s="104"/>
      <c r="M755" s="157"/>
      <c r="N755" s="104"/>
      <c r="O755" s="328"/>
      <c r="P755" s="325"/>
      <c r="Q755" s="320"/>
      <c r="R755" s="320"/>
      <c r="S755" s="320"/>
      <c r="T755" s="320"/>
      <c r="U755" s="326"/>
      <c r="V755" s="326"/>
      <c r="W755" s="326"/>
      <c r="X755" s="326"/>
    </row>
    <row r="756" spans="2:24" ht="15" customHeight="1" thickTop="1" thickBot="1">
      <c r="B756" s="144" t="s">
        <v>157</v>
      </c>
      <c r="C756" s="289">
        <f>VLOOKUP(B754,'1ここに記入'!$A$13:$M$246,2)</f>
        <v>0</v>
      </c>
      <c r="D756" s="289">
        <f>VLOOKUP(B754,'1ここに記入'!$A$13:$M$246,3)</f>
        <v>0</v>
      </c>
      <c r="E756" s="289">
        <f>VLOOKUP(B754,'1ここに記入'!$A$13:$M$246,4)</f>
        <v>0</v>
      </c>
      <c r="F756" s="289">
        <f>VLOOKUP(B754,'1ここに記入'!$A$13:$M$246,5)</f>
        <v>0</v>
      </c>
      <c r="G756" s="289" t="str">
        <f>VLOOKUP(B754,'1ここに記入'!$A$13:$M$246,13)</f>
        <v>00</v>
      </c>
      <c r="H756" s="290" t="e">
        <f>'1ここに記入'!$H$10</f>
        <v>#N/A</v>
      </c>
      <c r="I756" s="291"/>
      <c r="J756" s="291"/>
      <c r="K756" s="292" t="s">
        <v>158</v>
      </c>
      <c r="L756" s="118"/>
      <c r="M756" s="158"/>
      <c r="N756" s="32"/>
      <c r="O756" s="144" t="s">
        <v>157</v>
      </c>
      <c r="P756" s="289">
        <f>VLOOKUP(O754,'1ここに記入'!$A$13:$M$246,2)</f>
        <v>0</v>
      </c>
      <c r="Q756" s="289">
        <f>VLOOKUP(O754,'1ここに記入'!$A$13:$M$246,3)</f>
        <v>0</v>
      </c>
      <c r="R756" s="289">
        <f>VLOOKUP(O754,'1ここに記入'!$A$13:$M$246,4)</f>
        <v>0</v>
      </c>
      <c r="S756" s="289">
        <f>VLOOKUP(O754,'1ここに記入'!$A$13:$M$246,5)</f>
        <v>0</v>
      </c>
      <c r="T756" s="289" t="str">
        <f>VLOOKUP(O754,'1ここに記入'!$A$13:$M$246,13)</f>
        <v>00</v>
      </c>
      <c r="U756" s="290" t="e">
        <f>'1ここに記入'!$H$10</f>
        <v>#N/A</v>
      </c>
      <c r="V756" s="291"/>
      <c r="W756" s="291"/>
      <c r="X756" s="292" t="s">
        <v>158</v>
      </c>
    </row>
    <row r="757" spans="2:24" ht="15" customHeight="1" thickTop="1" thickBot="1">
      <c r="B757" s="145"/>
      <c r="C757" s="289"/>
      <c r="D757" s="289"/>
      <c r="E757" s="289"/>
      <c r="F757" s="289"/>
      <c r="G757" s="289"/>
      <c r="H757" s="290"/>
      <c r="I757" s="291"/>
      <c r="J757" s="291"/>
      <c r="K757" s="292"/>
      <c r="L757" s="118"/>
      <c r="M757" s="158"/>
      <c r="N757" s="32"/>
      <c r="O757" s="145"/>
      <c r="P757" s="289"/>
      <c r="Q757" s="289"/>
      <c r="R757" s="289"/>
      <c r="S757" s="289"/>
      <c r="T757" s="289"/>
      <c r="U757" s="290"/>
      <c r="V757" s="291"/>
      <c r="W757" s="291"/>
      <c r="X757" s="292"/>
    </row>
    <row r="758" spans="2:24" ht="15" customHeight="1" thickTop="1" thickBot="1">
      <c r="B758" s="146" t="s">
        <v>159</v>
      </c>
      <c r="C758" s="289"/>
      <c r="D758" s="289"/>
      <c r="E758" s="289"/>
      <c r="F758" s="289"/>
      <c r="G758" s="289"/>
      <c r="H758" s="290"/>
      <c r="I758" s="291"/>
      <c r="J758" s="291"/>
      <c r="K758" s="292"/>
      <c r="L758" s="118"/>
      <c r="M758" s="158"/>
      <c r="N758" s="32"/>
      <c r="O758" s="146" t="s">
        <v>159</v>
      </c>
      <c r="P758" s="289"/>
      <c r="Q758" s="289"/>
      <c r="R758" s="289"/>
      <c r="S758" s="289"/>
      <c r="T758" s="289"/>
      <c r="U758" s="290"/>
      <c r="V758" s="291"/>
      <c r="W758" s="291"/>
      <c r="X758" s="292"/>
    </row>
    <row r="759" spans="2:24" ht="15" customHeight="1" thickTop="1">
      <c r="B759" s="264" t="s">
        <v>160</v>
      </c>
      <c r="C759" s="277" t="e">
        <f>'1ここに記入'!$G$10</f>
        <v>#N/A</v>
      </c>
      <c r="D759" s="286"/>
      <c r="E759" s="280"/>
      <c r="F759" s="264" t="s">
        <v>161</v>
      </c>
      <c r="G759" s="296" t="e">
        <f>'1ここに記入'!$I$10</f>
        <v>#N/A</v>
      </c>
      <c r="H759" s="297"/>
      <c r="I759" s="297"/>
      <c r="J759" s="297"/>
      <c r="K759" s="298"/>
      <c r="L759" s="100"/>
      <c r="M759" s="159"/>
      <c r="N759" s="99"/>
      <c r="O759" s="264" t="s">
        <v>160</v>
      </c>
      <c r="P759" s="277" t="e">
        <f>'1ここに記入'!$G$10</f>
        <v>#N/A</v>
      </c>
      <c r="Q759" s="286"/>
      <c r="R759" s="280"/>
      <c r="S759" s="264" t="s">
        <v>161</v>
      </c>
      <c r="T759" s="296" t="e">
        <f>'1ここに記入'!$I$10</f>
        <v>#N/A</v>
      </c>
      <c r="U759" s="297"/>
      <c r="V759" s="297"/>
      <c r="W759" s="297"/>
      <c r="X759" s="298"/>
    </row>
    <row r="760" spans="2:24" ht="15" customHeight="1">
      <c r="B760" s="264"/>
      <c r="C760" s="277"/>
      <c r="D760" s="286"/>
      <c r="E760" s="280"/>
      <c r="F760" s="264"/>
      <c r="G760" s="296"/>
      <c r="H760" s="297"/>
      <c r="I760" s="297"/>
      <c r="J760" s="297"/>
      <c r="K760" s="298"/>
      <c r="L760" s="101"/>
      <c r="M760" s="159"/>
      <c r="N760" s="99"/>
      <c r="O760" s="264"/>
      <c r="P760" s="277"/>
      <c r="Q760" s="286"/>
      <c r="R760" s="280"/>
      <c r="S760" s="264"/>
      <c r="T760" s="296"/>
      <c r="U760" s="297"/>
      <c r="V760" s="297"/>
      <c r="W760" s="297"/>
      <c r="X760" s="298"/>
    </row>
    <row r="761" spans="2:24" ht="15" customHeight="1">
      <c r="B761" s="264"/>
      <c r="C761" s="277"/>
      <c r="D761" s="286"/>
      <c r="E761" s="280"/>
      <c r="F761" s="264"/>
      <c r="G761" s="296"/>
      <c r="H761" s="297"/>
      <c r="I761" s="297"/>
      <c r="J761" s="297"/>
      <c r="K761" s="298"/>
      <c r="L761" s="101"/>
      <c r="M761" s="159"/>
      <c r="N761" s="99"/>
      <c r="O761" s="264"/>
      <c r="P761" s="277"/>
      <c r="Q761" s="286"/>
      <c r="R761" s="280"/>
      <c r="S761" s="264"/>
      <c r="T761" s="296"/>
      <c r="U761" s="297"/>
      <c r="V761" s="297"/>
      <c r="W761" s="297"/>
      <c r="X761" s="298"/>
    </row>
    <row r="762" spans="2:24" ht="15" customHeight="1" thickBot="1">
      <c r="B762" s="288"/>
      <c r="C762" s="278"/>
      <c r="D762" s="287"/>
      <c r="E762" s="281"/>
      <c r="F762" s="288"/>
      <c r="G762" s="299"/>
      <c r="H762" s="300"/>
      <c r="I762" s="300"/>
      <c r="J762" s="300"/>
      <c r="K762" s="301"/>
      <c r="L762" s="101"/>
      <c r="M762" s="159"/>
      <c r="N762" s="99"/>
      <c r="O762" s="288"/>
      <c r="P762" s="278"/>
      <c r="Q762" s="287"/>
      <c r="R762" s="281"/>
      <c r="S762" s="288"/>
      <c r="T762" s="299"/>
      <c r="U762" s="300"/>
      <c r="V762" s="300"/>
      <c r="W762" s="300"/>
      <c r="X762" s="301"/>
    </row>
    <row r="763" spans="2:24" ht="15" customHeight="1">
      <c r="B763" s="263" t="s">
        <v>162</v>
      </c>
      <c r="C763" s="265">
        <f>VLOOKUP(B754,'1ここに記入'!$A$13:$M$246,10)</f>
        <v>0</v>
      </c>
      <c r="D763" s="266"/>
      <c r="E763" s="266"/>
      <c r="F763" s="266"/>
      <c r="G763" s="266"/>
      <c r="H763" s="266"/>
      <c r="I763" s="267"/>
      <c r="J763" s="263" t="s">
        <v>203</v>
      </c>
      <c r="K763" s="321">
        <f>VLOOKUP(B754,'1ここに記入'!$A$13:$M$246,12)</f>
        <v>0</v>
      </c>
      <c r="L763" s="34"/>
      <c r="M763" s="160"/>
      <c r="N763" s="36"/>
      <c r="O763" s="263" t="s">
        <v>162</v>
      </c>
      <c r="P763" s="265">
        <f>VLOOKUP(O754,'1ここに記入'!$A$13:$M$246,10)</f>
        <v>0</v>
      </c>
      <c r="Q763" s="266"/>
      <c r="R763" s="266"/>
      <c r="S763" s="266"/>
      <c r="T763" s="266"/>
      <c r="U763" s="266"/>
      <c r="V763" s="267"/>
      <c r="W763" s="263" t="s">
        <v>203</v>
      </c>
      <c r="X763" s="321">
        <f>VLOOKUP(O754,'1ここに記入'!$A$13:$M$246,12)</f>
        <v>0</v>
      </c>
    </row>
    <row r="764" spans="2:24" ht="15" customHeight="1">
      <c r="B764" s="264"/>
      <c r="C764" s="268"/>
      <c r="D764" s="269"/>
      <c r="E764" s="269"/>
      <c r="F764" s="269"/>
      <c r="G764" s="269"/>
      <c r="H764" s="269"/>
      <c r="I764" s="270"/>
      <c r="J764" s="264"/>
      <c r="K764" s="322"/>
      <c r="L764" s="34"/>
      <c r="M764" s="160"/>
      <c r="N764" s="36"/>
      <c r="O764" s="264"/>
      <c r="P764" s="268"/>
      <c r="Q764" s="269"/>
      <c r="R764" s="269"/>
      <c r="S764" s="269"/>
      <c r="T764" s="269"/>
      <c r="U764" s="269"/>
      <c r="V764" s="270"/>
      <c r="W764" s="264"/>
      <c r="X764" s="322"/>
    </row>
    <row r="765" spans="2:24" ht="15" customHeight="1">
      <c r="B765" s="264"/>
      <c r="C765" s="268"/>
      <c r="D765" s="269"/>
      <c r="E765" s="269"/>
      <c r="F765" s="269"/>
      <c r="G765" s="269"/>
      <c r="H765" s="269"/>
      <c r="I765" s="270"/>
      <c r="J765" s="264"/>
      <c r="K765" s="322"/>
      <c r="L765" s="130"/>
      <c r="M765" s="161"/>
      <c r="N765" s="38"/>
      <c r="O765" s="264"/>
      <c r="P765" s="268"/>
      <c r="Q765" s="269"/>
      <c r="R765" s="269"/>
      <c r="S765" s="269"/>
      <c r="T765" s="269"/>
      <c r="U765" s="269"/>
      <c r="V765" s="270"/>
      <c r="W765" s="264"/>
      <c r="X765" s="322"/>
    </row>
    <row r="766" spans="2:24" ht="15" customHeight="1">
      <c r="B766" s="264"/>
      <c r="C766" s="268"/>
      <c r="D766" s="269"/>
      <c r="E766" s="269"/>
      <c r="F766" s="269"/>
      <c r="G766" s="269"/>
      <c r="H766" s="269"/>
      <c r="I766" s="270"/>
      <c r="J766" s="264"/>
      <c r="K766" s="322"/>
      <c r="L766" s="130"/>
      <c r="M766" s="161"/>
      <c r="N766" s="38"/>
      <c r="O766" s="264"/>
      <c r="P766" s="268"/>
      <c r="Q766" s="269"/>
      <c r="R766" s="269"/>
      <c r="S766" s="269"/>
      <c r="T766" s="269"/>
      <c r="U766" s="269"/>
      <c r="V766" s="270"/>
      <c r="W766" s="264"/>
      <c r="X766" s="322"/>
    </row>
    <row r="767" spans="2:24" ht="15" customHeight="1">
      <c r="B767" s="271" t="s">
        <v>1881</v>
      </c>
      <c r="C767" s="268">
        <f>VLOOKUP(B754,'1ここに記入'!$A$13:$M$246,11)</f>
        <v>0</v>
      </c>
      <c r="D767" s="269"/>
      <c r="E767" s="269"/>
      <c r="F767" s="269"/>
      <c r="G767" s="269"/>
      <c r="H767" s="269"/>
      <c r="I767" s="270"/>
      <c r="J767" s="264"/>
      <c r="K767" s="322"/>
      <c r="L767" s="130"/>
      <c r="M767" s="161"/>
      <c r="N767" s="38"/>
      <c r="O767" s="271" t="s">
        <v>1881</v>
      </c>
      <c r="P767" s="268">
        <f>VLOOKUP(O754,'1ここに記入'!$A$13:$M$246,11)</f>
        <v>0</v>
      </c>
      <c r="Q767" s="269"/>
      <c r="R767" s="269"/>
      <c r="S767" s="269"/>
      <c r="T767" s="269"/>
      <c r="U767" s="269"/>
      <c r="V767" s="270"/>
      <c r="W767" s="264"/>
      <c r="X767" s="322"/>
    </row>
    <row r="768" spans="2:24" ht="15" customHeight="1">
      <c r="B768" s="271"/>
      <c r="C768" s="268"/>
      <c r="D768" s="269"/>
      <c r="E768" s="269"/>
      <c r="F768" s="269"/>
      <c r="G768" s="269"/>
      <c r="H768" s="269"/>
      <c r="I768" s="270"/>
      <c r="J768" s="264"/>
      <c r="K768" s="322"/>
      <c r="L768" s="130"/>
      <c r="M768" s="161"/>
      <c r="N768" s="38"/>
      <c r="O768" s="271"/>
      <c r="P768" s="268"/>
      <c r="Q768" s="269"/>
      <c r="R768" s="269"/>
      <c r="S768" s="269"/>
      <c r="T768" s="269"/>
      <c r="U768" s="269"/>
      <c r="V768" s="270"/>
      <c r="W768" s="264"/>
      <c r="X768" s="322"/>
    </row>
    <row r="769" spans="2:24" ht="15" customHeight="1">
      <c r="B769" s="271"/>
      <c r="C769" s="268"/>
      <c r="D769" s="269"/>
      <c r="E769" s="269"/>
      <c r="F769" s="269"/>
      <c r="G769" s="269"/>
      <c r="H769" s="269"/>
      <c r="I769" s="270"/>
      <c r="J769" s="264"/>
      <c r="K769" s="322"/>
      <c r="L769" s="130"/>
      <c r="M769" s="161"/>
      <c r="N769" s="38"/>
      <c r="O769" s="271"/>
      <c r="P769" s="268"/>
      <c r="Q769" s="269"/>
      <c r="R769" s="269"/>
      <c r="S769" s="269"/>
      <c r="T769" s="269"/>
      <c r="U769" s="269"/>
      <c r="V769" s="270"/>
      <c r="W769" s="264"/>
      <c r="X769" s="322"/>
    </row>
    <row r="770" spans="2:24" ht="15" customHeight="1" thickBot="1">
      <c r="B770" s="272"/>
      <c r="C770" s="273"/>
      <c r="D770" s="274"/>
      <c r="E770" s="274"/>
      <c r="F770" s="274"/>
      <c r="G770" s="274"/>
      <c r="H770" s="274"/>
      <c r="I770" s="275"/>
      <c r="J770" s="288"/>
      <c r="K770" s="323"/>
      <c r="L770" s="130"/>
      <c r="M770" s="161"/>
      <c r="N770" s="38"/>
      <c r="O770" s="272"/>
      <c r="P770" s="273"/>
      <c r="Q770" s="274"/>
      <c r="R770" s="274"/>
      <c r="S770" s="274"/>
      <c r="T770" s="274"/>
      <c r="U770" s="274"/>
      <c r="V770" s="275"/>
      <c r="W770" s="288"/>
      <c r="X770" s="323"/>
    </row>
    <row r="771" spans="2:24" ht="15" customHeight="1">
      <c r="B771" s="263" t="s">
        <v>163</v>
      </c>
      <c r="C771" s="276">
        <f>VLOOKUP(B754,'1ここに記入'!$A$13:$M$246,5)</f>
        <v>0</v>
      </c>
      <c r="D771" s="279" t="str">
        <f>VLOOKUP(B754,'1ここに記入'!$A$13:$M$246,6)</f>
        <v>　</v>
      </c>
      <c r="E771" s="282" t="s">
        <v>164</v>
      </c>
      <c r="F771" s="276">
        <f>VLOOKUP(B754,'1ここに記入'!$A$13:$M$246,8)</f>
        <v>0</v>
      </c>
      <c r="G771" s="285" t="e">
        <f>VLOOKUP(F765,'1ここに記入'!$A$13:$M$246,2)</f>
        <v>#N/A</v>
      </c>
      <c r="H771" s="285" t="e">
        <f>VLOOKUP(G765,'1ここに記入'!$A$13:$M$246,2)</f>
        <v>#N/A</v>
      </c>
      <c r="I771" s="285" t="e">
        <f>VLOOKUP(H765,'1ここに記入'!$A$13:$M$246,2)</f>
        <v>#N/A</v>
      </c>
      <c r="J771" s="285" t="e">
        <f>VLOOKUP(I765,'1ここに記入'!$A$13:$M$246,2)</f>
        <v>#N/A</v>
      </c>
      <c r="K771" s="279" t="e">
        <f>VLOOKUP(J765,'1ここに記入'!$A$13:$M$246,2)</f>
        <v>#N/A</v>
      </c>
      <c r="L771" s="98"/>
      <c r="M771" s="159"/>
      <c r="N771" s="99"/>
      <c r="O771" s="263" t="s">
        <v>163</v>
      </c>
      <c r="P771" s="276">
        <f>VLOOKUP(O754,'1ここに記入'!$A$13:$M$246,5)</f>
        <v>0</v>
      </c>
      <c r="Q771" s="279" t="str">
        <f>VLOOKUP(O754,'1ここに記入'!$A$13:$M$246,6)</f>
        <v>　</v>
      </c>
      <c r="R771" s="282" t="s">
        <v>164</v>
      </c>
      <c r="S771" s="276">
        <f>VLOOKUP(O754,'1ここに記入'!$A$13:$M$246,8)</f>
        <v>0</v>
      </c>
      <c r="T771" s="285" t="e">
        <f>VLOOKUP(S765,'1ここに記入'!$A$13:$M$246,2)</f>
        <v>#N/A</v>
      </c>
      <c r="U771" s="285" t="e">
        <f>VLOOKUP(T765,'1ここに記入'!$A$13:$M$246,2)</f>
        <v>#N/A</v>
      </c>
      <c r="V771" s="285" t="e">
        <f>VLOOKUP(U765,'1ここに記入'!$A$13:$M$246,2)</f>
        <v>#N/A</v>
      </c>
      <c r="W771" s="285" t="e">
        <f>VLOOKUP(V765,'1ここに記入'!$A$13:$M$246,2)</f>
        <v>#N/A</v>
      </c>
      <c r="X771" s="279" t="e">
        <f>VLOOKUP(W765,'1ここに記入'!$A$13:$M$246,2)</f>
        <v>#N/A</v>
      </c>
    </row>
    <row r="772" spans="2:24" ht="15" customHeight="1">
      <c r="B772" s="264"/>
      <c r="C772" s="277"/>
      <c r="D772" s="280"/>
      <c r="E772" s="283"/>
      <c r="F772" s="277"/>
      <c r="G772" s="286"/>
      <c r="H772" s="286"/>
      <c r="I772" s="286"/>
      <c r="J772" s="286"/>
      <c r="K772" s="280"/>
      <c r="L772" s="98"/>
      <c r="M772" s="159"/>
      <c r="N772" s="99"/>
      <c r="O772" s="264"/>
      <c r="P772" s="277"/>
      <c r="Q772" s="280"/>
      <c r="R772" s="283"/>
      <c r="S772" s="277"/>
      <c r="T772" s="286"/>
      <c r="U772" s="286"/>
      <c r="V772" s="286"/>
      <c r="W772" s="286"/>
      <c r="X772" s="280"/>
    </row>
    <row r="773" spans="2:24" ht="15" customHeight="1">
      <c r="B773" s="264"/>
      <c r="C773" s="277"/>
      <c r="D773" s="280"/>
      <c r="E773" s="283"/>
      <c r="F773" s="277"/>
      <c r="G773" s="286"/>
      <c r="H773" s="286"/>
      <c r="I773" s="286"/>
      <c r="J773" s="286"/>
      <c r="K773" s="280"/>
      <c r="L773" s="98"/>
      <c r="M773" s="159"/>
      <c r="N773" s="99"/>
      <c r="O773" s="264"/>
      <c r="P773" s="277"/>
      <c r="Q773" s="280"/>
      <c r="R773" s="283"/>
      <c r="S773" s="277"/>
      <c r="T773" s="286"/>
      <c r="U773" s="286"/>
      <c r="V773" s="286"/>
      <c r="W773" s="286"/>
      <c r="X773" s="280"/>
    </row>
    <row r="774" spans="2:24" ht="15" customHeight="1" thickBot="1">
      <c r="B774" s="288"/>
      <c r="C774" s="278"/>
      <c r="D774" s="281"/>
      <c r="E774" s="284"/>
      <c r="F774" s="278"/>
      <c r="G774" s="287"/>
      <c r="H774" s="286"/>
      <c r="I774" s="286"/>
      <c r="J774" s="286"/>
      <c r="K774" s="280"/>
      <c r="L774" s="98"/>
      <c r="M774" s="159"/>
      <c r="N774" s="99"/>
      <c r="O774" s="288"/>
      <c r="P774" s="278"/>
      <c r="Q774" s="281"/>
      <c r="R774" s="284"/>
      <c r="S774" s="278"/>
      <c r="T774" s="287"/>
      <c r="U774" s="286"/>
      <c r="V774" s="286"/>
      <c r="W774" s="286"/>
      <c r="X774" s="280"/>
    </row>
    <row r="775" spans="2:24" ht="15" customHeight="1" thickTop="1">
      <c r="B775" s="263" t="s">
        <v>165</v>
      </c>
      <c r="C775" s="293">
        <f>VLOOKUP(B754,'1ここに記入'!$A$13:$M$246,9)</f>
        <v>0</v>
      </c>
      <c r="D775" s="294" t="e">
        <f>VLOOKUP(C773,'1ここに記入'!$A$13:$M$246,2)</f>
        <v>#N/A</v>
      </c>
      <c r="E775" s="294" t="e">
        <f>VLOOKUP(D773,'1ここに記入'!$A$13:$M$246,2)</f>
        <v>#N/A</v>
      </c>
      <c r="F775" s="294" t="e">
        <f>VLOOKUP(E773,'1ここに記入'!$A$13:$M$246,2)</f>
        <v>#N/A</v>
      </c>
      <c r="G775" s="302" t="e">
        <f>VLOOKUP(F773,'1ここに記入'!$A$13:$M$246,2)</f>
        <v>#N/A</v>
      </c>
      <c r="H775" s="305" t="s">
        <v>167</v>
      </c>
      <c r="I775" s="308">
        <f>'1ここに記入'!$G$9</f>
        <v>0</v>
      </c>
      <c r="J775" s="309"/>
      <c r="K775" s="310"/>
      <c r="L775" s="102"/>
      <c r="M775" s="162"/>
      <c r="N775" s="103"/>
      <c r="O775" s="263" t="s">
        <v>165</v>
      </c>
      <c r="P775" s="293">
        <f>VLOOKUP(O754,'1ここに記入'!$A$13:$M$246,9)</f>
        <v>0</v>
      </c>
      <c r="Q775" s="294" t="e">
        <f>VLOOKUP(P773,'1ここに記入'!$A$13:$M$246,2)</f>
        <v>#N/A</v>
      </c>
      <c r="R775" s="294" t="e">
        <f>VLOOKUP(Q773,'1ここに記入'!$A$13:$M$246,2)</f>
        <v>#N/A</v>
      </c>
      <c r="S775" s="294" t="e">
        <f>VLOOKUP(R773,'1ここに記入'!$A$13:$M$246,2)</f>
        <v>#N/A</v>
      </c>
      <c r="T775" s="302" t="e">
        <f>VLOOKUP(S773,'1ここに記入'!$A$13:$M$246,2)</f>
        <v>#N/A</v>
      </c>
      <c r="U775" s="305" t="s">
        <v>167</v>
      </c>
      <c r="V775" s="308">
        <f>'1ここに記入'!$G$9</f>
        <v>0</v>
      </c>
      <c r="W775" s="309"/>
      <c r="X775" s="310"/>
    </row>
    <row r="776" spans="2:24" ht="15" customHeight="1">
      <c r="B776" s="264"/>
      <c r="C776" s="296"/>
      <c r="D776" s="297"/>
      <c r="E776" s="297"/>
      <c r="F776" s="297"/>
      <c r="G776" s="303"/>
      <c r="H776" s="306"/>
      <c r="I776" s="311"/>
      <c r="J776" s="312"/>
      <c r="K776" s="313"/>
      <c r="L776" s="102"/>
      <c r="M776" s="162"/>
      <c r="N776" s="103"/>
      <c r="O776" s="264"/>
      <c r="P776" s="296"/>
      <c r="Q776" s="297"/>
      <c r="R776" s="297"/>
      <c r="S776" s="297"/>
      <c r="T776" s="303"/>
      <c r="U776" s="306"/>
      <c r="V776" s="311"/>
      <c r="W776" s="312"/>
      <c r="X776" s="313"/>
    </row>
    <row r="777" spans="2:24" ht="15" customHeight="1" thickBot="1">
      <c r="B777" s="288"/>
      <c r="C777" s="299"/>
      <c r="D777" s="300"/>
      <c r="E777" s="300"/>
      <c r="F777" s="300"/>
      <c r="G777" s="304"/>
      <c r="H777" s="306"/>
      <c r="I777" s="311"/>
      <c r="J777" s="312"/>
      <c r="K777" s="313"/>
      <c r="L777" s="102"/>
      <c r="M777" s="162"/>
      <c r="N777" s="103"/>
      <c r="O777" s="288"/>
      <c r="P777" s="299"/>
      <c r="Q777" s="300"/>
      <c r="R777" s="300"/>
      <c r="S777" s="300"/>
      <c r="T777" s="304"/>
      <c r="U777" s="306"/>
      <c r="V777" s="311"/>
      <c r="W777" s="312"/>
      <c r="X777" s="313"/>
    </row>
    <row r="778" spans="2:24" ht="15" customHeight="1" thickBot="1">
      <c r="B778" s="317" t="s">
        <v>166</v>
      </c>
      <c r="C778" s="317"/>
      <c r="D778" s="317"/>
      <c r="E778" s="317"/>
      <c r="F778" s="317"/>
      <c r="G778" s="318"/>
      <c r="H778" s="307"/>
      <c r="I778" s="314"/>
      <c r="J778" s="315"/>
      <c r="K778" s="316"/>
      <c r="L778" s="102"/>
      <c r="M778" s="163"/>
      <c r="N778" s="41"/>
      <c r="O778" s="317" t="s">
        <v>166</v>
      </c>
      <c r="P778" s="317"/>
      <c r="Q778" s="317"/>
      <c r="R778" s="317"/>
      <c r="S778" s="317"/>
      <c r="T778" s="318"/>
      <c r="U778" s="307"/>
      <c r="V778" s="314"/>
      <c r="W778" s="315"/>
      <c r="X778" s="316"/>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324" t="s">
        <v>1982</v>
      </c>
      <c r="C781" s="324"/>
      <c r="D781" s="324"/>
      <c r="E781" s="324"/>
      <c r="F781" s="324"/>
      <c r="G781" s="324"/>
      <c r="H781" s="324"/>
      <c r="I781" s="324"/>
      <c r="J781" s="324"/>
      <c r="K781" s="324"/>
      <c r="L781" s="156"/>
      <c r="M781" s="164"/>
      <c r="N781" s="156"/>
      <c r="O781" s="324" t="s">
        <v>1982</v>
      </c>
      <c r="P781" s="324"/>
      <c r="Q781" s="324"/>
      <c r="R781" s="324"/>
      <c r="S781" s="324"/>
      <c r="T781" s="324"/>
      <c r="U781" s="324"/>
      <c r="V781" s="324"/>
      <c r="W781" s="324"/>
      <c r="X781" s="324"/>
    </row>
    <row r="782" spans="2:24" ht="15" customHeight="1">
      <c r="B782" s="132"/>
      <c r="C782" s="319" t="str">
        <f>'1ここに記入'!$B$3&amp;"県教美展　特選確認票"</f>
        <v>第72回県教美展　特選確認票</v>
      </c>
      <c r="D782" s="319"/>
      <c r="E782" s="319"/>
      <c r="F782" s="319"/>
      <c r="G782" s="319"/>
      <c r="H782" s="319"/>
      <c r="I782" s="319"/>
      <c r="J782" s="319"/>
      <c r="K782" s="319"/>
      <c r="L782" s="104"/>
      <c r="M782" s="157"/>
      <c r="N782" s="104"/>
      <c r="O782" s="132"/>
      <c r="P782" s="319" t="str">
        <f>'1ここに記入'!$B$3&amp;"県教美展　特選確認票"</f>
        <v>第72回県教美展　特選確認票</v>
      </c>
      <c r="Q782" s="319"/>
      <c r="R782" s="319"/>
      <c r="S782" s="319"/>
      <c r="T782" s="319"/>
      <c r="U782" s="319"/>
      <c r="V782" s="319"/>
      <c r="W782" s="319"/>
      <c r="X782" s="319"/>
    </row>
    <row r="783" spans="2:24" ht="15" customHeight="1" thickBot="1">
      <c r="B783" s="165"/>
      <c r="C783" s="320"/>
      <c r="D783" s="320"/>
      <c r="E783" s="320"/>
      <c r="F783" s="320"/>
      <c r="G783" s="320"/>
      <c r="H783" s="320"/>
      <c r="I783" s="320"/>
      <c r="J783" s="320"/>
      <c r="K783" s="320"/>
      <c r="L783" s="104"/>
      <c r="M783" s="157"/>
      <c r="N783" s="104"/>
      <c r="O783" s="165"/>
      <c r="P783" s="320"/>
      <c r="Q783" s="320"/>
      <c r="R783" s="320"/>
      <c r="S783" s="320"/>
      <c r="T783" s="320"/>
      <c r="U783" s="320"/>
      <c r="V783" s="320"/>
      <c r="W783" s="320"/>
      <c r="X783" s="320"/>
    </row>
    <row r="784" spans="2:24" ht="15" customHeight="1" thickTop="1" thickBot="1">
      <c r="B784" s="144" t="s">
        <v>157</v>
      </c>
      <c r="C784" s="289">
        <f>VLOOKUP(B754,'1ここに記入'!$A$13:$M$246,2)</f>
        <v>0</v>
      </c>
      <c r="D784" s="289">
        <f>VLOOKUP(B754,'1ここに記入'!$A$13:$M$246,3)</f>
        <v>0</v>
      </c>
      <c r="E784" s="289">
        <f>VLOOKUP(B754,'1ここに記入'!$A$13:$M$246,4)</f>
        <v>0</v>
      </c>
      <c r="F784" s="289">
        <f>VLOOKUP(B754,'1ここに記入'!$A$13:$M$246,5)</f>
        <v>0</v>
      </c>
      <c r="G784" s="289" t="str">
        <f>VLOOKUP(B754,'1ここに記入'!$A$13:$M$246,13)</f>
        <v>00</v>
      </c>
      <c r="H784" s="290" t="e">
        <f>'1ここに記入'!$H$10</f>
        <v>#N/A</v>
      </c>
      <c r="I784" s="291"/>
      <c r="J784" s="291"/>
      <c r="K784" s="292" t="s">
        <v>158</v>
      </c>
      <c r="L784" s="104"/>
      <c r="M784" s="157"/>
      <c r="N784" s="104"/>
      <c r="O784" s="144" t="s">
        <v>157</v>
      </c>
      <c r="P784" s="289">
        <f>VLOOKUP(O754,'1ここに記入'!$A$13:$M$246,2)</f>
        <v>0</v>
      </c>
      <c r="Q784" s="289">
        <f>VLOOKUP(O754,'1ここに記入'!$A$13:$M$246,3)</f>
        <v>0</v>
      </c>
      <c r="R784" s="289">
        <f>VLOOKUP(O754,'1ここに記入'!$A$13:$M$246,4)</f>
        <v>0</v>
      </c>
      <c r="S784" s="289">
        <f>VLOOKUP(O754,'1ここに記入'!$A$13:$M$246,5)</f>
        <v>0</v>
      </c>
      <c r="T784" s="289" t="str">
        <f>VLOOKUP(O754,'1ここに記入'!$A$13:$M$246,13)</f>
        <v>00</v>
      </c>
      <c r="U784" s="290" t="e">
        <f>'1ここに記入'!$H$10</f>
        <v>#N/A</v>
      </c>
      <c r="V784" s="291"/>
      <c r="W784" s="291"/>
      <c r="X784" s="292" t="s">
        <v>158</v>
      </c>
    </row>
    <row r="785" spans="2:25" ht="15" customHeight="1" thickTop="1" thickBot="1">
      <c r="B785" s="145"/>
      <c r="C785" s="289"/>
      <c r="D785" s="289"/>
      <c r="E785" s="289"/>
      <c r="F785" s="289"/>
      <c r="G785" s="289"/>
      <c r="H785" s="290"/>
      <c r="I785" s="291"/>
      <c r="J785" s="291"/>
      <c r="K785" s="292"/>
      <c r="L785" s="104"/>
      <c r="M785" s="157"/>
      <c r="N785" s="104"/>
      <c r="O785" s="145"/>
      <c r="P785" s="289"/>
      <c r="Q785" s="289"/>
      <c r="R785" s="289"/>
      <c r="S785" s="289"/>
      <c r="T785" s="289"/>
      <c r="U785" s="290"/>
      <c r="V785" s="291"/>
      <c r="W785" s="291"/>
      <c r="X785" s="292"/>
    </row>
    <row r="786" spans="2:25" ht="15" customHeight="1" thickTop="1" thickBot="1">
      <c r="B786" s="146" t="s">
        <v>159</v>
      </c>
      <c r="C786" s="289"/>
      <c r="D786" s="289"/>
      <c r="E786" s="289"/>
      <c r="F786" s="289"/>
      <c r="G786" s="289"/>
      <c r="H786" s="290"/>
      <c r="I786" s="291"/>
      <c r="J786" s="291"/>
      <c r="K786" s="292"/>
      <c r="L786" s="104"/>
      <c r="M786" s="157"/>
      <c r="N786" s="104"/>
      <c r="O786" s="146" t="s">
        <v>159</v>
      </c>
      <c r="P786" s="289"/>
      <c r="Q786" s="289"/>
      <c r="R786" s="289"/>
      <c r="S786" s="289"/>
      <c r="T786" s="289"/>
      <c r="U786" s="290"/>
      <c r="V786" s="291"/>
      <c r="W786" s="291"/>
      <c r="X786" s="292"/>
    </row>
    <row r="787" spans="2:25" ht="15" customHeight="1" thickTop="1">
      <c r="B787" s="263" t="s">
        <v>160</v>
      </c>
      <c r="C787" s="276" t="e">
        <f>'1ここに記入'!$G$10</f>
        <v>#N/A</v>
      </c>
      <c r="D787" s="285"/>
      <c r="E787" s="279"/>
      <c r="F787" s="263" t="s">
        <v>161</v>
      </c>
      <c r="G787" s="293" t="e">
        <f>'1ここに記入'!$I$10</f>
        <v>#N/A</v>
      </c>
      <c r="H787" s="294"/>
      <c r="I787" s="294"/>
      <c r="J787" s="294"/>
      <c r="K787" s="295"/>
      <c r="L787" s="100"/>
      <c r="M787" s="159"/>
      <c r="N787" s="99"/>
      <c r="O787" s="263" t="s">
        <v>160</v>
      </c>
      <c r="P787" s="276" t="e">
        <f>'1ここに記入'!$G$10</f>
        <v>#N/A</v>
      </c>
      <c r="Q787" s="285"/>
      <c r="R787" s="279"/>
      <c r="S787" s="263" t="s">
        <v>161</v>
      </c>
      <c r="T787" s="293" t="e">
        <f>'1ここに記入'!$I$10</f>
        <v>#N/A</v>
      </c>
      <c r="U787" s="294"/>
      <c r="V787" s="294"/>
      <c r="W787" s="294"/>
      <c r="X787" s="295"/>
      <c r="Y787" s="143"/>
    </row>
    <row r="788" spans="2:25" ht="15" customHeight="1">
      <c r="B788" s="264"/>
      <c r="C788" s="277"/>
      <c r="D788" s="286"/>
      <c r="E788" s="280"/>
      <c r="F788" s="264"/>
      <c r="G788" s="296"/>
      <c r="H788" s="297"/>
      <c r="I788" s="297"/>
      <c r="J788" s="297"/>
      <c r="K788" s="298"/>
      <c r="L788" s="101"/>
      <c r="M788" s="159"/>
      <c r="N788" s="99"/>
      <c r="O788" s="264"/>
      <c r="P788" s="277"/>
      <c r="Q788" s="286"/>
      <c r="R788" s="280"/>
      <c r="S788" s="264"/>
      <c r="T788" s="296"/>
      <c r="U788" s="297"/>
      <c r="V788" s="297"/>
      <c r="W788" s="297"/>
      <c r="X788" s="298"/>
      <c r="Y788" s="143"/>
    </row>
    <row r="789" spans="2:25" ht="15" customHeight="1" thickBot="1">
      <c r="B789" s="288"/>
      <c r="C789" s="278"/>
      <c r="D789" s="287"/>
      <c r="E789" s="281"/>
      <c r="F789" s="288"/>
      <c r="G789" s="299"/>
      <c r="H789" s="300"/>
      <c r="I789" s="300"/>
      <c r="J789" s="300"/>
      <c r="K789" s="301"/>
      <c r="L789" s="101"/>
      <c r="M789" s="159"/>
      <c r="N789" s="99"/>
      <c r="O789" s="288"/>
      <c r="P789" s="278"/>
      <c r="Q789" s="287"/>
      <c r="R789" s="281"/>
      <c r="S789" s="288"/>
      <c r="T789" s="299"/>
      <c r="U789" s="300"/>
      <c r="V789" s="300"/>
      <c r="W789" s="300"/>
      <c r="X789" s="301"/>
      <c r="Y789" s="143"/>
    </row>
    <row r="790" spans="2:25" ht="15" customHeight="1">
      <c r="B790" s="263" t="s">
        <v>162</v>
      </c>
      <c r="C790" s="265">
        <f>VLOOKUP(B754,'1ここに記入'!$A$13:$M$246,10)</f>
        <v>0</v>
      </c>
      <c r="D790" s="266"/>
      <c r="E790" s="266"/>
      <c r="F790" s="266"/>
      <c r="G790" s="266"/>
      <c r="H790" s="266"/>
      <c r="I790" s="266"/>
      <c r="J790" s="266"/>
      <c r="K790" s="267"/>
      <c r="L790" s="34"/>
      <c r="M790" s="160"/>
      <c r="N790" s="36"/>
      <c r="O790" s="263" t="s">
        <v>162</v>
      </c>
      <c r="P790" s="265">
        <f>VLOOKUP(O754,'1ここに記入'!$A$13:$M$246,10)</f>
        <v>0</v>
      </c>
      <c r="Q790" s="266"/>
      <c r="R790" s="266"/>
      <c r="S790" s="266"/>
      <c r="T790" s="266"/>
      <c r="U790" s="266"/>
      <c r="V790" s="266"/>
      <c r="W790" s="266"/>
      <c r="X790" s="267"/>
      <c r="Y790" s="143"/>
    </row>
    <row r="791" spans="2:25" ht="15" customHeight="1">
      <c r="B791" s="264"/>
      <c r="C791" s="268"/>
      <c r="D791" s="269"/>
      <c r="E791" s="269"/>
      <c r="F791" s="269"/>
      <c r="G791" s="269"/>
      <c r="H791" s="269"/>
      <c r="I791" s="269"/>
      <c r="J791" s="269"/>
      <c r="K791" s="270"/>
      <c r="L791" s="130"/>
      <c r="M791" s="161"/>
      <c r="N791" s="38"/>
      <c r="O791" s="264"/>
      <c r="P791" s="268"/>
      <c r="Q791" s="269"/>
      <c r="R791" s="269"/>
      <c r="S791" s="269"/>
      <c r="T791" s="269"/>
      <c r="U791" s="269"/>
      <c r="V791" s="269"/>
      <c r="W791" s="269"/>
      <c r="X791" s="270"/>
      <c r="Y791" s="143"/>
    </row>
    <row r="792" spans="2:25" ht="15" customHeight="1">
      <c r="B792" s="264"/>
      <c r="C792" s="268"/>
      <c r="D792" s="269"/>
      <c r="E792" s="269"/>
      <c r="F792" s="269"/>
      <c r="G792" s="269"/>
      <c r="H792" s="269"/>
      <c r="I792" s="269"/>
      <c r="J792" s="269"/>
      <c r="K792" s="270"/>
      <c r="L792" s="130"/>
      <c r="M792" s="161"/>
      <c r="N792" s="38"/>
      <c r="O792" s="264"/>
      <c r="P792" s="268"/>
      <c r="Q792" s="269"/>
      <c r="R792" s="269"/>
      <c r="S792" s="269"/>
      <c r="T792" s="269"/>
      <c r="U792" s="269"/>
      <c r="V792" s="269"/>
      <c r="W792" s="269"/>
      <c r="X792" s="270"/>
      <c r="Y792" s="143"/>
    </row>
    <row r="793" spans="2:25" ht="15" customHeight="1">
      <c r="B793" s="271" t="s">
        <v>1881</v>
      </c>
      <c r="C793" s="268">
        <f>VLOOKUP(B754,'1ここに記入'!$A$13:$M$246,11)</f>
        <v>0</v>
      </c>
      <c r="D793" s="269"/>
      <c r="E793" s="269"/>
      <c r="F793" s="269"/>
      <c r="G793" s="269"/>
      <c r="H793" s="269"/>
      <c r="I793" s="269"/>
      <c r="J793" s="269"/>
      <c r="K793" s="270"/>
      <c r="L793" s="98"/>
      <c r="M793" s="159"/>
      <c r="N793" s="99"/>
      <c r="O793" s="271" t="s">
        <v>1881</v>
      </c>
      <c r="P793" s="268">
        <f>VLOOKUP(O754,'1ここに記入'!$A$13:$M$246,11)</f>
        <v>0</v>
      </c>
      <c r="Q793" s="269"/>
      <c r="R793" s="269"/>
      <c r="S793" s="269"/>
      <c r="T793" s="269"/>
      <c r="U793" s="269"/>
      <c r="V793" s="269"/>
      <c r="W793" s="269"/>
      <c r="X793" s="270"/>
      <c r="Y793" s="143"/>
    </row>
    <row r="794" spans="2:25" ht="15" customHeight="1">
      <c r="B794" s="271"/>
      <c r="C794" s="268"/>
      <c r="D794" s="269"/>
      <c r="E794" s="269"/>
      <c r="F794" s="269"/>
      <c r="G794" s="269"/>
      <c r="H794" s="269"/>
      <c r="I794" s="269"/>
      <c r="J794" s="269"/>
      <c r="K794" s="270"/>
      <c r="L794" s="98"/>
      <c r="M794" s="159"/>
      <c r="N794" s="99"/>
      <c r="O794" s="271"/>
      <c r="P794" s="268"/>
      <c r="Q794" s="269"/>
      <c r="R794" s="269"/>
      <c r="S794" s="269"/>
      <c r="T794" s="269"/>
      <c r="U794" s="269"/>
      <c r="V794" s="269"/>
      <c r="W794" s="269"/>
      <c r="X794" s="270"/>
      <c r="Y794" s="143"/>
    </row>
    <row r="795" spans="2:25" ht="15" customHeight="1" thickBot="1">
      <c r="B795" s="272"/>
      <c r="C795" s="273"/>
      <c r="D795" s="274"/>
      <c r="E795" s="274"/>
      <c r="F795" s="274"/>
      <c r="G795" s="274"/>
      <c r="H795" s="274"/>
      <c r="I795" s="274"/>
      <c r="J795" s="274"/>
      <c r="K795" s="275"/>
      <c r="L795" s="98"/>
      <c r="M795" s="159"/>
      <c r="N795" s="99"/>
      <c r="O795" s="272"/>
      <c r="P795" s="273"/>
      <c r="Q795" s="274"/>
      <c r="R795" s="274"/>
      <c r="S795" s="274"/>
      <c r="T795" s="274"/>
      <c r="U795" s="274"/>
      <c r="V795" s="274"/>
      <c r="W795" s="274"/>
      <c r="X795" s="275"/>
      <c r="Y795" s="143"/>
    </row>
    <row r="796" spans="2:25" ht="15" customHeight="1">
      <c r="B796" s="263" t="s">
        <v>163</v>
      </c>
      <c r="C796" s="276">
        <f>VLOOKUP(B754,'1ここに記入'!$A$13:$M$246,5)</f>
        <v>0</v>
      </c>
      <c r="D796" s="279" t="str">
        <f>VLOOKUP(B754,'1ここに記入'!$A$13:$M$246,6)</f>
        <v>　</v>
      </c>
      <c r="E796" s="282" t="s">
        <v>164</v>
      </c>
      <c r="F796" s="276">
        <f>VLOOKUP(B754,'1ここに記入'!$A$13:$M$246,8)</f>
        <v>0</v>
      </c>
      <c r="G796" s="285" t="e">
        <f>VLOOKUP(F791,'1ここに記入'!$A$13:$M$246,2)</f>
        <v>#N/A</v>
      </c>
      <c r="H796" s="285" t="e">
        <f>VLOOKUP(G791,'1ここに記入'!$A$13:$M$246,2)</f>
        <v>#N/A</v>
      </c>
      <c r="I796" s="285" t="e">
        <f>VLOOKUP(H791,'1ここに記入'!$A$13:$M$246,2)</f>
        <v>#N/A</v>
      </c>
      <c r="J796" s="285" t="e">
        <f>VLOOKUP(I791,'1ここに記入'!$A$13:$M$246,2)</f>
        <v>#N/A</v>
      </c>
      <c r="K796" s="279" t="e">
        <f>VLOOKUP(J791,'1ここに記入'!$A$13:$M$246,2)</f>
        <v>#N/A</v>
      </c>
      <c r="L796" s="102"/>
      <c r="M796" s="162"/>
      <c r="N796" s="103"/>
      <c r="O796" s="263" t="s">
        <v>163</v>
      </c>
      <c r="P796" s="276">
        <f>VLOOKUP(O754,'1ここに記入'!$A$13:$M$246,5)</f>
        <v>0</v>
      </c>
      <c r="Q796" s="279" t="str">
        <f>VLOOKUP(O754,'1ここに記入'!$A$13:$M$246,6)</f>
        <v>　</v>
      </c>
      <c r="R796" s="282" t="s">
        <v>164</v>
      </c>
      <c r="S796" s="276">
        <f>VLOOKUP(O754,'1ここに記入'!$A$13:$M$246,8)</f>
        <v>0</v>
      </c>
      <c r="T796" s="285" t="e">
        <f>VLOOKUP(S791,'1ここに記入'!$A$13:$M$246,2)</f>
        <v>#N/A</v>
      </c>
      <c r="U796" s="285" t="e">
        <f>VLOOKUP(T791,'1ここに記入'!$A$13:$M$246,2)</f>
        <v>#N/A</v>
      </c>
      <c r="V796" s="285" t="e">
        <f>VLOOKUP(U791,'1ここに記入'!$A$13:$M$246,2)</f>
        <v>#N/A</v>
      </c>
      <c r="W796" s="285" t="e">
        <f>VLOOKUP(V791,'1ここに記入'!$A$13:$M$246,2)</f>
        <v>#N/A</v>
      </c>
      <c r="X796" s="279" t="e">
        <f>VLOOKUP(W791,'1ここに記入'!$A$13:$M$246,2)</f>
        <v>#N/A</v>
      </c>
      <c r="Y796" s="143"/>
    </row>
    <row r="797" spans="2:25" ht="15" customHeight="1">
      <c r="B797" s="264"/>
      <c r="C797" s="277"/>
      <c r="D797" s="280"/>
      <c r="E797" s="283"/>
      <c r="F797" s="277"/>
      <c r="G797" s="286"/>
      <c r="H797" s="286"/>
      <c r="I797" s="286"/>
      <c r="J797" s="286"/>
      <c r="K797" s="280"/>
      <c r="L797" s="102"/>
      <c r="M797" s="162"/>
      <c r="N797" s="103"/>
      <c r="O797" s="264"/>
      <c r="P797" s="277"/>
      <c r="Q797" s="280"/>
      <c r="R797" s="283"/>
      <c r="S797" s="277"/>
      <c r="T797" s="286"/>
      <c r="U797" s="286"/>
      <c r="V797" s="286"/>
      <c r="W797" s="286"/>
      <c r="X797" s="280"/>
      <c r="Y797" s="143"/>
    </row>
    <row r="798" spans="2:25" ht="15" customHeight="1" thickBot="1">
      <c r="B798" s="288"/>
      <c r="C798" s="278"/>
      <c r="D798" s="281"/>
      <c r="E798" s="284"/>
      <c r="F798" s="278"/>
      <c r="G798" s="287"/>
      <c r="H798" s="287"/>
      <c r="I798" s="287"/>
      <c r="J798" s="287"/>
      <c r="K798" s="281"/>
      <c r="L798" s="102"/>
      <c r="M798" s="162"/>
      <c r="N798" s="103"/>
      <c r="O798" s="288"/>
      <c r="P798" s="278"/>
      <c r="Q798" s="281"/>
      <c r="R798" s="284"/>
      <c r="S798" s="278"/>
      <c r="T798" s="287"/>
      <c r="U798" s="287"/>
      <c r="V798" s="287"/>
      <c r="W798" s="287"/>
      <c r="X798" s="281"/>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20"/>
      <c r="E800" s="320"/>
      <c r="F800" s="320"/>
      <c r="G800" s="320"/>
      <c r="H800" s="320"/>
      <c r="I800" s="320"/>
      <c r="J800" s="320"/>
      <c r="K800" s="320"/>
      <c r="L800" s="104"/>
      <c r="M800" s="157"/>
      <c r="N800" s="104"/>
      <c r="O800" s="117" t="s">
        <v>213</v>
      </c>
      <c r="P800" s="325" t="str">
        <f>'1ここに記入'!$B$3&amp;"滋賀県教育美術展出品票"</f>
        <v>第72回滋賀県教育美術展出品票</v>
      </c>
      <c r="Q800" s="320"/>
      <c r="R800" s="320"/>
      <c r="S800" s="320"/>
      <c r="T800" s="320"/>
      <c r="U800" s="320"/>
      <c r="V800" s="320"/>
      <c r="W800" s="320"/>
      <c r="X800" s="320"/>
    </row>
    <row r="801" spans="2:24" ht="15" customHeight="1">
      <c r="B801" s="327">
        <v>95</v>
      </c>
      <c r="C801" s="325"/>
      <c r="D801" s="320"/>
      <c r="E801" s="320"/>
      <c r="F801" s="320"/>
      <c r="G801" s="320"/>
      <c r="H801" s="320"/>
      <c r="I801" s="320"/>
      <c r="J801" s="320"/>
      <c r="K801" s="320"/>
      <c r="L801" s="104"/>
      <c r="M801" s="157"/>
      <c r="N801" s="104"/>
      <c r="O801" s="327">
        <v>96</v>
      </c>
      <c r="P801" s="325"/>
      <c r="Q801" s="320"/>
      <c r="R801" s="320"/>
      <c r="S801" s="320"/>
      <c r="T801" s="320"/>
      <c r="U801" s="320"/>
      <c r="V801" s="320"/>
      <c r="W801" s="320"/>
      <c r="X801" s="320"/>
    </row>
    <row r="802" spans="2:24" ht="15" customHeight="1" thickBot="1">
      <c r="B802" s="328"/>
      <c r="C802" s="325"/>
      <c r="D802" s="320"/>
      <c r="E802" s="320"/>
      <c r="F802" s="320"/>
      <c r="G802" s="320"/>
      <c r="H802" s="326"/>
      <c r="I802" s="326"/>
      <c r="J802" s="326"/>
      <c r="K802" s="326"/>
      <c r="L802" s="104"/>
      <c r="M802" s="157"/>
      <c r="N802" s="104"/>
      <c r="O802" s="328"/>
      <c r="P802" s="325"/>
      <c r="Q802" s="320"/>
      <c r="R802" s="320"/>
      <c r="S802" s="320"/>
      <c r="T802" s="320"/>
      <c r="U802" s="326"/>
      <c r="V802" s="326"/>
      <c r="W802" s="326"/>
      <c r="X802" s="326"/>
    </row>
    <row r="803" spans="2:24" ht="15" customHeight="1" thickTop="1" thickBot="1">
      <c r="B803" s="144" t="s">
        <v>157</v>
      </c>
      <c r="C803" s="289">
        <f>VLOOKUP(B801,'1ここに記入'!$A$13:$M$246,2)</f>
        <v>0</v>
      </c>
      <c r="D803" s="289">
        <f>VLOOKUP(B801,'1ここに記入'!$A$13:$M$246,3)</f>
        <v>0</v>
      </c>
      <c r="E803" s="289">
        <f>VLOOKUP(B801,'1ここに記入'!$A$13:$M$246,4)</f>
        <v>0</v>
      </c>
      <c r="F803" s="289">
        <f>VLOOKUP(B801,'1ここに記入'!$A$13:$M$246,5)</f>
        <v>0</v>
      </c>
      <c r="G803" s="289" t="str">
        <f>VLOOKUP(B801,'1ここに記入'!$A$13:$M$246,13)</f>
        <v>00</v>
      </c>
      <c r="H803" s="290" t="e">
        <f>'1ここに記入'!$H$10</f>
        <v>#N/A</v>
      </c>
      <c r="I803" s="291"/>
      <c r="J803" s="291"/>
      <c r="K803" s="292" t="s">
        <v>158</v>
      </c>
      <c r="L803" s="118"/>
      <c r="M803" s="158"/>
      <c r="N803" s="32"/>
      <c r="O803" s="144" t="s">
        <v>157</v>
      </c>
      <c r="P803" s="289">
        <f>VLOOKUP(O801,'1ここに記入'!$A$13:$M$246,2)</f>
        <v>0</v>
      </c>
      <c r="Q803" s="289">
        <f>VLOOKUP(O801,'1ここに記入'!$A$13:$M$246,3)</f>
        <v>0</v>
      </c>
      <c r="R803" s="289">
        <f>VLOOKUP(O801,'1ここに記入'!$A$13:$M$246,4)</f>
        <v>0</v>
      </c>
      <c r="S803" s="289">
        <f>VLOOKUP(O801,'1ここに記入'!$A$13:$M$246,5)</f>
        <v>0</v>
      </c>
      <c r="T803" s="289" t="str">
        <f>VLOOKUP(O801,'1ここに記入'!$A$13:$M$246,13)</f>
        <v>00</v>
      </c>
      <c r="U803" s="290" t="e">
        <f>'1ここに記入'!$H$10</f>
        <v>#N/A</v>
      </c>
      <c r="V803" s="291"/>
      <c r="W803" s="291"/>
      <c r="X803" s="292" t="s">
        <v>158</v>
      </c>
    </row>
    <row r="804" spans="2:24" ht="15" customHeight="1" thickTop="1" thickBot="1">
      <c r="B804" s="145"/>
      <c r="C804" s="289"/>
      <c r="D804" s="289"/>
      <c r="E804" s="289"/>
      <c r="F804" s="289"/>
      <c r="G804" s="289"/>
      <c r="H804" s="290"/>
      <c r="I804" s="291"/>
      <c r="J804" s="291"/>
      <c r="K804" s="292"/>
      <c r="L804" s="118"/>
      <c r="M804" s="158"/>
      <c r="N804" s="32"/>
      <c r="O804" s="145"/>
      <c r="P804" s="289"/>
      <c r="Q804" s="289"/>
      <c r="R804" s="289"/>
      <c r="S804" s="289"/>
      <c r="T804" s="289"/>
      <c r="U804" s="290"/>
      <c r="V804" s="291"/>
      <c r="W804" s="291"/>
      <c r="X804" s="292"/>
    </row>
    <row r="805" spans="2:24" ht="15" customHeight="1" thickTop="1" thickBot="1">
      <c r="B805" s="146" t="s">
        <v>159</v>
      </c>
      <c r="C805" s="289"/>
      <c r="D805" s="289"/>
      <c r="E805" s="289"/>
      <c r="F805" s="289"/>
      <c r="G805" s="289"/>
      <c r="H805" s="290"/>
      <c r="I805" s="291"/>
      <c r="J805" s="291"/>
      <c r="K805" s="292"/>
      <c r="L805" s="118"/>
      <c r="M805" s="158"/>
      <c r="N805" s="32"/>
      <c r="O805" s="146" t="s">
        <v>159</v>
      </c>
      <c r="P805" s="289"/>
      <c r="Q805" s="289"/>
      <c r="R805" s="289"/>
      <c r="S805" s="289"/>
      <c r="T805" s="289"/>
      <c r="U805" s="290"/>
      <c r="V805" s="291"/>
      <c r="W805" s="291"/>
      <c r="X805" s="292"/>
    </row>
    <row r="806" spans="2:24" ht="15" customHeight="1" thickTop="1">
      <c r="B806" s="264" t="s">
        <v>160</v>
      </c>
      <c r="C806" s="277" t="e">
        <f>'1ここに記入'!$G$10</f>
        <v>#N/A</v>
      </c>
      <c r="D806" s="286"/>
      <c r="E806" s="280"/>
      <c r="F806" s="264" t="s">
        <v>161</v>
      </c>
      <c r="G806" s="296" t="e">
        <f>'1ここに記入'!$I$10</f>
        <v>#N/A</v>
      </c>
      <c r="H806" s="297"/>
      <c r="I806" s="297"/>
      <c r="J806" s="297"/>
      <c r="K806" s="298"/>
      <c r="L806" s="100"/>
      <c r="M806" s="159"/>
      <c r="N806" s="99"/>
      <c r="O806" s="264" t="s">
        <v>160</v>
      </c>
      <c r="P806" s="277" t="e">
        <f>'1ここに記入'!$G$10</f>
        <v>#N/A</v>
      </c>
      <c r="Q806" s="286"/>
      <c r="R806" s="280"/>
      <c r="S806" s="264" t="s">
        <v>161</v>
      </c>
      <c r="T806" s="296" t="e">
        <f>'1ここに記入'!$I$10</f>
        <v>#N/A</v>
      </c>
      <c r="U806" s="297"/>
      <c r="V806" s="297"/>
      <c r="W806" s="297"/>
      <c r="X806" s="298"/>
    </row>
    <row r="807" spans="2:24" ht="15" customHeight="1">
      <c r="B807" s="264"/>
      <c r="C807" s="277"/>
      <c r="D807" s="286"/>
      <c r="E807" s="280"/>
      <c r="F807" s="264"/>
      <c r="G807" s="296"/>
      <c r="H807" s="297"/>
      <c r="I807" s="297"/>
      <c r="J807" s="297"/>
      <c r="K807" s="298"/>
      <c r="L807" s="101"/>
      <c r="M807" s="159"/>
      <c r="N807" s="99"/>
      <c r="O807" s="264"/>
      <c r="P807" s="277"/>
      <c r="Q807" s="286"/>
      <c r="R807" s="280"/>
      <c r="S807" s="264"/>
      <c r="T807" s="296"/>
      <c r="U807" s="297"/>
      <c r="V807" s="297"/>
      <c r="W807" s="297"/>
      <c r="X807" s="298"/>
    </row>
    <row r="808" spans="2:24" ht="15" customHeight="1">
      <c r="B808" s="264"/>
      <c r="C808" s="277"/>
      <c r="D808" s="286"/>
      <c r="E808" s="280"/>
      <c r="F808" s="264"/>
      <c r="G808" s="296"/>
      <c r="H808" s="297"/>
      <c r="I808" s="297"/>
      <c r="J808" s="297"/>
      <c r="K808" s="298"/>
      <c r="L808" s="101"/>
      <c r="M808" s="159"/>
      <c r="N808" s="99"/>
      <c r="O808" s="264"/>
      <c r="P808" s="277"/>
      <c r="Q808" s="286"/>
      <c r="R808" s="280"/>
      <c r="S808" s="264"/>
      <c r="T808" s="296"/>
      <c r="U808" s="297"/>
      <c r="V808" s="297"/>
      <c r="W808" s="297"/>
      <c r="X808" s="298"/>
    </row>
    <row r="809" spans="2:24" ht="15" customHeight="1" thickBot="1">
      <c r="B809" s="288"/>
      <c r="C809" s="278"/>
      <c r="D809" s="287"/>
      <c r="E809" s="281"/>
      <c r="F809" s="288"/>
      <c r="G809" s="299"/>
      <c r="H809" s="300"/>
      <c r="I809" s="300"/>
      <c r="J809" s="300"/>
      <c r="K809" s="301"/>
      <c r="L809" s="101"/>
      <c r="M809" s="159"/>
      <c r="N809" s="99"/>
      <c r="O809" s="288"/>
      <c r="P809" s="278"/>
      <c r="Q809" s="287"/>
      <c r="R809" s="281"/>
      <c r="S809" s="288"/>
      <c r="T809" s="299"/>
      <c r="U809" s="300"/>
      <c r="V809" s="300"/>
      <c r="W809" s="300"/>
      <c r="X809" s="301"/>
    </row>
    <row r="810" spans="2:24" ht="15" customHeight="1">
      <c r="B810" s="263" t="s">
        <v>162</v>
      </c>
      <c r="C810" s="265">
        <f>VLOOKUP(B801,'1ここに記入'!$A$13:$M$246,10)</f>
        <v>0</v>
      </c>
      <c r="D810" s="266"/>
      <c r="E810" s="266"/>
      <c r="F810" s="266"/>
      <c r="G810" s="266"/>
      <c r="H810" s="266"/>
      <c r="I810" s="267"/>
      <c r="J810" s="263" t="s">
        <v>203</v>
      </c>
      <c r="K810" s="321">
        <f>VLOOKUP(B801,'1ここに記入'!$A$13:$M$246,12)</f>
        <v>0</v>
      </c>
      <c r="L810" s="34"/>
      <c r="M810" s="160"/>
      <c r="N810" s="36"/>
      <c r="O810" s="263" t="s">
        <v>162</v>
      </c>
      <c r="P810" s="265">
        <f>VLOOKUP(O801,'1ここに記入'!$A$13:$M$246,10)</f>
        <v>0</v>
      </c>
      <c r="Q810" s="266"/>
      <c r="R810" s="266"/>
      <c r="S810" s="266"/>
      <c r="T810" s="266"/>
      <c r="U810" s="266"/>
      <c r="V810" s="267"/>
      <c r="W810" s="263" t="s">
        <v>203</v>
      </c>
      <c r="X810" s="321">
        <f>VLOOKUP(O801,'1ここに記入'!$A$13:$M$246,12)</f>
        <v>0</v>
      </c>
    </row>
    <row r="811" spans="2:24" ht="15" customHeight="1">
      <c r="B811" s="264"/>
      <c r="C811" s="268"/>
      <c r="D811" s="269"/>
      <c r="E811" s="269"/>
      <c r="F811" s="269"/>
      <c r="G811" s="269"/>
      <c r="H811" s="269"/>
      <c r="I811" s="270"/>
      <c r="J811" s="264"/>
      <c r="K811" s="322"/>
      <c r="L811" s="34"/>
      <c r="M811" s="160"/>
      <c r="N811" s="36"/>
      <c r="O811" s="264"/>
      <c r="P811" s="268"/>
      <c r="Q811" s="269"/>
      <c r="R811" s="269"/>
      <c r="S811" s="269"/>
      <c r="T811" s="269"/>
      <c r="U811" s="269"/>
      <c r="V811" s="270"/>
      <c r="W811" s="264"/>
      <c r="X811" s="322"/>
    </row>
    <row r="812" spans="2:24" ht="15" customHeight="1">
      <c r="B812" s="264"/>
      <c r="C812" s="268"/>
      <c r="D812" s="269"/>
      <c r="E812" s="269"/>
      <c r="F812" s="269"/>
      <c r="G812" s="269"/>
      <c r="H812" s="269"/>
      <c r="I812" s="270"/>
      <c r="J812" s="264"/>
      <c r="K812" s="322"/>
      <c r="L812" s="130"/>
      <c r="M812" s="161"/>
      <c r="N812" s="38"/>
      <c r="O812" s="264"/>
      <c r="P812" s="268"/>
      <c r="Q812" s="269"/>
      <c r="R812" s="269"/>
      <c r="S812" s="269"/>
      <c r="T812" s="269"/>
      <c r="U812" s="269"/>
      <c r="V812" s="270"/>
      <c r="W812" s="264"/>
      <c r="X812" s="322"/>
    </row>
    <row r="813" spans="2:24" ht="15" customHeight="1">
      <c r="B813" s="264"/>
      <c r="C813" s="268"/>
      <c r="D813" s="269"/>
      <c r="E813" s="269"/>
      <c r="F813" s="269"/>
      <c r="G813" s="269"/>
      <c r="H813" s="269"/>
      <c r="I813" s="270"/>
      <c r="J813" s="264"/>
      <c r="K813" s="322"/>
      <c r="L813" s="130"/>
      <c r="M813" s="161"/>
      <c r="N813" s="38"/>
      <c r="O813" s="264"/>
      <c r="P813" s="268"/>
      <c r="Q813" s="269"/>
      <c r="R813" s="269"/>
      <c r="S813" s="269"/>
      <c r="T813" s="269"/>
      <c r="U813" s="269"/>
      <c r="V813" s="270"/>
      <c r="W813" s="264"/>
      <c r="X813" s="322"/>
    </row>
    <row r="814" spans="2:24" ht="15" customHeight="1">
      <c r="B814" s="271" t="s">
        <v>1881</v>
      </c>
      <c r="C814" s="268">
        <f>VLOOKUP(B801,'1ここに記入'!$A$13:$M$246,11)</f>
        <v>0</v>
      </c>
      <c r="D814" s="269"/>
      <c r="E814" s="269"/>
      <c r="F814" s="269"/>
      <c r="G814" s="269"/>
      <c r="H814" s="269"/>
      <c r="I814" s="270"/>
      <c r="J814" s="264"/>
      <c r="K814" s="322"/>
      <c r="L814" s="130"/>
      <c r="M814" s="161"/>
      <c r="N814" s="38"/>
      <c r="O814" s="271" t="s">
        <v>1881</v>
      </c>
      <c r="P814" s="268">
        <f>VLOOKUP(O801,'1ここに記入'!$A$13:$M$246,11)</f>
        <v>0</v>
      </c>
      <c r="Q814" s="269"/>
      <c r="R814" s="269"/>
      <c r="S814" s="269"/>
      <c r="T814" s="269"/>
      <c r="U814" s="269"/>
      <c r="V814" s="270"/>
      <c r="W814" s="264"/>
      <c r="X814" s="322"/>
    </row>
    <row r="815" spans="2:24" ht="15" customHeight="1">
      <c r="B815" s="271"/>
      <c r="C815" s="268"/>
      <c r="D815" s="269"/>
      <c r="E815" s="269"/>
      <c r="F815" s="269"/>
      <c r="G815" s="269"/>
      <c r="H815" s="269"/>
      <c r="I815" s="270"/>
      <c r="J815" s="264"/>
      <c r="K815" s="322"/>
      <c r="L815" s="130"/>
      <c r="M815" s="161"/>
      <c r="N815" s="38"/>
      <c r="O815" s="271"/>
      <c r="P815" s="268"/>
      <c r="Q815" s="269"/>
      <c r="R815" s="269"/>
      <c r="S815" s="269"/>
      <c r="T815" s="269"/>
      <c r="U815" s="269"/>
      <c r="V815" s="270"/>
      <c r="W815" s="264"/>
      <c r="X815" s="322"/>
    </row>
    <row r="816" spans="2:24" ht="15" customHeight="1">
      <c r="B816" s="271"/>
      <c r="C816" s="268"/>
      <c r="D816" s="269"/>
      <c r="E816" s="269"/>
      <c r="F816" s="269"/>
      <c r="G816" s="269"/>
      <c r="H816" s="269"/>
      <c r="I816" s="270"/>
      <c r="J816" s="264"/>
      <c r="K816" s="322"/>
      <c r="L816" s="130"/>
      <c r="M816" s="161"/>
      <c r="N816" s="38"/>
      <c r="O816" s="271"/>
      <c r="P816" s="268"/>
      <c r="Q816" s="269"/>
      <c r="R816" s="269"/>
      <c r="S816" s="269"/>
      <c r="T816" s="269"/>
      <c r="U816" s="269"/>
      <c r="V816" s="270"/>
      <c r="W816" s="264"/>
      <c r="X816" s="322"/>
    </row>
    <row r="817" spans="2:24" ht="15" customHeight="1" thickBot="1">
      <c r="B817" s="272"/>
      <c r="C817" s="273"/>
      <c r="D817" s="274"/>
      <c r="E817" s="274"/>
      <c r="F817" s="274"/>
      <c r="G817" s="274"/>
      <c r="H817" s="274"/>
      <c r="I817" s="275"/>
      <c r="J817" s="288"/>
      <c r="K817" s="323"/>
      <c r="L817" s="130"/>
      <c r="M817" s="161"/>
      <c r="N817" s="38"/>
      <c r="O817" s="272"/>
      <c r="P817" s="273"/>
      <c r="Q817" s="274"/>
      <c r="R817" s="274"/>
      <c r="S817" s="274"/>
      <c r="T817" s="274"/>
      <c r="U817" s="274"/>
      <c r="V817" s="275"/>
      <c r="W817" s="288"/>
      <c r="X817" s="323"/>
    </row>
    <row r="818" spans="2:24" ht="15" customHeight="1">
      <c r="B818" s="263" t="s">
        <v>163</v>
      </c>
      <c r="C818" s="276">
        <f>VLOOKUP(B801,'1ここに記入'!$A$13:$M$246,5)</f>
        <v>0</v>
      </c>
      <c r="D818" s="279" t="str">
        <f>VLOOKUP(B801,'1ここに記入'!$A$13:$M$246,6)</f>
        <v>　</v>
      </c>
      <c r="E818" s="282" t="s">
        <v>164</v>
      </c>
      <c r="F818" s="276">
        <f>VLOOKUP(B801,'1ここに記入'!$A$13:$M$246,8)</f>
        <v>0</v>
      </c>
      <c r="G818" s="285" t="e">
        <f>VLOOKUP(F812,'1ここに記入'!$A$13:$M$246,2)</f>
        <v>#N/A</v>
      </c>
      <c r="H818" s="285" t="e">
        <f>VLOOKUP(G812,'1ここに記入'!$A$13:$M$246,2)</f>
        <v>#N/A</v>
      </c>
      <c r="I818" s="285" t="e">
        <f>VLOOKUP(H812,'1ここに記入'!$A$13:$M$246,2)</f>
        <v>#N/A</v>
      </c>
      <c r="J818" s="285" t="e">
        <f>VLOOKUP(I812,'1ここに記入'!$A$13:$M$246,2)</f>
        <v>#N/A</v>
      </c>
      <c r="K818" s="279" t="e">
        <f>VLOOKUP(J812,'1ここに記入'!$A$13:$M$246,2)</f>
        <v>#N/A</v>
      </c>
      <c r="L818" s="98"/>
      <c r="M818" s="159"/>
      <c r="N818" s="99"/>
      <c r="O818" s="263" t="s">
        <v>163</v>
      </c>
      <c r="P818" s="276">
        <f>VLOOKUP(O801,'1ここに記入'!$A$13:$M$246,5)</f>
        <v>0</v>
      </c>
      <c r="Q818" s="279" t="str">
        <f>VLOOKUP(O801,'1ここに記入'!$A$13:$M$246,6)</f>
        <v>　</v>
      </c>
      <c r="R818" s="282" t="s">
        <v>164</v>
      </c>
      <c r="S818" s="276">
        <f>VLOOKUP(O801,'1ここに記入'!$A$13:$M$246,8)</f>
        <v>0</v>
      </c>
      <c r="T818" s="285" t="e">
        <f>VLOOKUP(S812,'1ここに記入'!$A$13:$M$246,2)</f>
        <v>#N/A</v>
      </c>
      <c r="U818" s="285" t="e">
        <f>VLOOKUP(T812,'1ここに記入'!$A$13:$M$246,2)</f>
        <v>#N/A</v>
      </c>
      <c r="V818" s="285" t="e">
        <f>VLOOKUP(U812,'1ここに記入'!$A$13:$M$246,2)</f>
        <v>#N/A</v>
      </c>
      <c r="W818" s="285" t="e">
        <f>VLOOKUP(V812,'1ここに記入'!$A$13:$M$246,2)</f>
        <v>#N/A</v>
      </c>
      <c r="X818" s="279" t="e">
        <f>VLOOKUP(W812,'1ここに記入'!$A$13:$M$246,2)</f>
        <v>#N/A</v>
      </c>
    </row>
    <row r="819" spans="2:24" ht="15" customHeight="1">
      <c r="B819" s="264"/>
      <c r="C819" s="277"/>
      <c r="D819" s="280"/>
      <c r="E819" s="283"/>
      <c r="F819" s="277"/>
      <c r="G819" s="286"/>
      <c r="H819" s="286"/>
      <c r="I819" s="286"/>
      <c r="J819" s="286"/>
      <c r="K819" s="280"/>
      <c r="L819" s="98"/>
      <c r="M819" s="159"/>
      <c r="N819" s="99"/>
      <c r="O819" s="264"/>
      <c r="P819" s="277"/>
      <c r="Q819" s="280"/>
      <c r="R819" s="283"/>
      <c r="S819" s="277"/>
      <c r="T819" s="286"/>
      <c r="U819" s="286"/>
      <c r="V819" s="286"/>
      <c r="W819" s="286"/>
      <c r="X819" s="280"/>
    </row>
    <row r="820" spans="2:24" ht="15" customHeight="1">
      <c r="B820" s="264"/>
      <c r="C820" s="277"/>
      <c r="D820" s="280"/>
      <c r="E820" s="283"/>
      <c r="F820" s="277"/>
      <c r="G820" s="286"/>
      <c r="H820" s="286"/>
      <c r="I820" s="286"/>
      <c r="J820" s="286"/>
      <c r="K820" s="280"/>
      <c r="L820" s="98"/>
      <c r="M820" s="159"/>
      <c r="N820" s="99"/>
      <c r="O820" s="264"/>
      <c r="P820" s="277"/>
      <c r="Q820" s="280"/>
      <c r="R820" s="283"/>
      <c r="S820" s="277"/>
      <c r="T820" s="286"/>
      <c r="U820" s="286"/>
      <c r="V820" s="286"/>
      <c r="W820" s="286"/>
      <c r="X820" s="280"/>
    </row>
    <row r="821" spans="2:24" ht="15" customHeight="1" thickBot="1">
      <c r="B821" s="288"/>
      <c r="C821" s="278"/>
      <c r="D821" s="281"/>
      <c r="E821" s="284"/>
      <c r="F821" s="278"/>
      <c r="G821" s="287"/>
      <c r="H821" s="286"/>
      <c r="I821" s="286"/>
      <c r="J821" s="286"/>
      <c r="K821" s="280"/>
      <c r="L821" s="98"/>
      <c r="M821" s="159"/>
      <c r="N821" s="99"/>
      <c r="O821" s="288"/>
      <c r="P821" s="278"/>
      <c r="Q821" s="281"/>
      <c r="R821" s="284"/>
      <c r="S821" s="278"/>
      <c r="T821" s="287"/>
      <c r="U821" s="286"/>
      <c r="V821" s="286"/>
      <c r="W821" s="286"/>
      <c r="X821" s="280"/>
    </row>
    <row r="822" spans="2:24" ht="15" customHeight="1" thickTop="1">
      <c r="B822" s="263" t="s">
        <v>165</v>
      </c>
      <c r="C822" s="293">
        <f>VLOOKUP(B801,'1ここに記入'!$A$13:$M$246,9)</f>
        <v>0</v>
      </c>
      <c r="D822" s="294" t="e">
        <f>VLOOKUP(C820,'1ここに記入'!$A$13:$M$246,2)</f>
        <v>#N/A</v>
      </c>
      <c r="E822" s="294" t="e">
        <f>VLOOKUP(D820,'1ここに記入'!$A$13:$M$246,2)</f>
        <v>#N/A</v>
      </c>
      <c r="F822" s="294" t="e">
        <f>VLOOKUP(E820,'1ここに記入'!$A$13:$M$246,2)</f>
        <v>#N/A</v>
      </c>
      <c r="G822" s="302" t="e">
        <f>VLOOKUP(F820,'1ここに記入'!$A$13:$M$246,2)</f>
        <v>#N/A</v>
      </c>
      <c r="H822" s="305" t="s">
        <v>167</v>
      </c>
      <c r="I822" s="308">
        <f>'1ここに記入'!$G$9</f>
        <v>0</v>
      </c>
      <c r="J822" s="309"/>
      <c r="K822" s="310"/>
      <c r="L822" s="102"/>
      <c r="M822" s="162"/>
      <c r="N822" s="103"/>
      <c r="O822" s="263" t="s">
        <v>165</v>
      </c>
      <c r="P822" s="293">
        <f>VLOOKUP(O801,'1ここに記入'!$A$13:$M$246,9)</f>
        <v>0</v>
      </c>
      <c r="Q822" s="294" t="e">
        <f>VLOOKUP(P820,'1ここに記入'!$A$13:$M$246,2)</f>
        <v>#N/A</v>
      </c>
      <c r="R822" s="294" t="e">
        <f>VLOOKUP(Q820,'1ここに記入'!$A$13:$M$246,2)</f>
        <v>#N/A</v>
      </c>
      <c r="S822" s="294" t="e">
        <f>VLOOKUP(R820,'1ここに記入'!$A$13:$M$246,2)</f>
        <v>#N/A</v>
      </c>
      <c r="T822" s="302" t="e">
        <f>VLOOKUP(S820,'1ここに記入'!$A$13:$M$246,2)</f>
        <v>#N/A</v>
      </c>
      <c r="U822" s="305" t="s">
        <v>167</v>
      </c>
      <c r="V822" s="308">
        <f>'1ここに記入'!$G$9</f>
        <v>0</v>
      </c>
      <c r="W822" s="309"/>
      <c r="X822" s="310"/>
    </row>
    <row r="823" spans="2:24" ht="15" customHeight="1">
      <c r="B823" s="264"/>
      <c r="C823" s="296"/>
      <c r="D823" s="297"/>
      <c r="E823" s="297"/>
      <c r="F823" s="297"/>
      <c r="G823" s="303"/>
      <c r="H823" s="306"/>
      <c r="I823" s="311"/>
      <c r="J823" s="312"/>
      <c r="K823" s="313"/>
      <c r="L823" s="102"/>
      <c r="M823" s="162"/>
      <c r="N823" s="103"/>
      <c r="O823" s="264"/>
      <c r="P823" s="296"/>
      <c r="Q823" s="297"/>
      <c r="R823" s="297"/>
      <c r="S823" s="297"/>
      <c r="T823" s="303"/>
      <c r="U823" s="306"/>
      <c r="V823" s="311"/>
      <c r="W823" s="312"/>
      <c r="X823" s="313"/>
    </row>
    <row r="824" spans="2:24" ht="15" customHeight="1" thickBot="1">
      <c r="B824" s="288"/>
      <c r="C824" s="299"/>
      <c r="D824" s="300"/>
      <c r="E824" s="300"/>
      <c r="F824" s="300"/>
      <c r="G824" s="304"/>
      <c r="H824" s="306"/>
      <c r="I824" s="311"/>
      <c r="J824" s="312"/>
      <c r="K824" s="313"/>
      <c r="L824" s="102"/>
      <c r="M824" s="162"/>
      <c r="N824" s="103"/>
      <c r="O824" s="288"/>
      <c r="P824" s="299"/>
      <c r="Q824" s="300"/>
      <c r="R824" s="300"/>
      <c r="S824" s="300"/>
      <c r="T824" s="304"/>
      <c r="U824" s="306"/>
      <c r="V824" s="311"/>
      <c r="W824" s="312"/>
      <c r="X824" s="313"/>
    </row>
    <row r="825" spans="2:24" ht="15" customHeight="1" thickBot="1">
      <c r="B825" s="317" t="s">
        <v>166</v>
      </c>
      <c r="C825" s="317"/>
      <c r="D825" s="317"/>
      <c r="E825" s="317"/>
      <c r="F825" s="317"/>
      <c r="G825" s="318"/>
      <c r="H825" s="307"/>
      <c r="I825" s="314"/>
      <c r="J825" s="315"/>
      <c r="K825" s="316"/>
      <c r="L825" s="102"/>
      <c r="M825" s="163"/>
      <c r="N825" s="41"/>
      <c r="O825" s="317" t="s">
        <v>166</v>
      </c>
      <c r="P825" s="317"/>
      <c r="Q825" s="317"/>
      <c r="R825" s="317"/>
      <c r="S825" s="317"/>
      <c r="T825" s="318"/>
      <c r="U825" s="307"/>
      <c r="V825" s="314"/>
      <c r="W825" s="315"/>
      <c r="X825" s="316"/>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324" t="s">
        <v>1982</v>
      </c>
      <c r="C828" s="324"/>
      <c r="D828" s="324"/>
      <c r="E828" s="324"/>
      <c r="F828" s="324"/>
      <c r="G828" s="324"/>
      <c r="H828" s="324"/>
      <c r="I828" s="324"/>
      <c r="J828" s="324"/>
      <c r="K828" s="324"/>
      <c r="L828" s="156"/>
      <c r="M828" s="164"/>
      <c r="N828" s="156"/>
      <c r="O828" s="324" t="s">
        <v>1982</v>
      </c>
      <c r="P828" s="324"/>
      <c r="Q828" s="324"/>
      <c r="R828" s="324"/>
      <c r="S828" s="324"/>
      <c r="T828" s="324"/>
      <c r="U828" s="324"/>
      <c r="V828" s="324"/>
      <c r="W828" s="324"/>
      <c r="X828" s="324"/>
    </row>
    <row r="829" spans="2:24" ht="15" customHeight="1">
      <c r="B829" s="132"/>
      <c r="C829" s="319" t="str">
        <f>'1ここに記入'!$B$3&amp;"県教美展　特選確認票"</f>
        <v>第72回県教美展　特選確認票</v>
      </c>
      <c r="D829" s="319"/>
      <c r="E829" s="319"/>
      <c r="F829" s="319"/>
      <c r="G829" s="319"/>
      <c r="H829" s="319"/>
      <c r="I829" s="319"/>
      <c r="J829" s="319"/>
      <c r="K829" s="319"/>
      <c r="L829" s="104"/>
      <c r="M829" s="157"/>
      <c r="N829" s="104"/>
      <c r="O829" s="132"/>
      <c r="P829" s="319" t="str">
        <f>'1ここに記入'!$B$3&amp;"県教美展　特選確認票"</f>
        <v>第72回県教美展　特選確認票</v>
      </c>
      <c r="Q829" s="319"/>
      <c r="R829" s="319"/>
      <c r="S829" s="319"/>
      <c r="T829" s="319"/>
      <c r="U829" s="319"/>
      <c r="V829" s="319"/>
      <c r="W829" s="319"/>
      <c r="X829" s="319"/>
    </row>
    <row r="830" spans="2:24" ht="15" customHeight="1" thickBot="1">
      <c r="B830" s="165"/>
      <c r="C830" s="320"/>
      <c r="D830" s="320"/>
      <c r="E830" s="320"/>
      <c r="F830" s="320"/>
      <c r="G830" s="320"/>
      <c r="H830" s="320"/>
      <c r="I830" s="320"/>
      <c r="J830" s="320"/>
      <c r="K830" s="320"/>
      <c r="L830" s="104"/>
      <c r="M830" s="157"/>
      <c r="N830" s="104"/>
      <c r="O830" s="165"/>
      <c r="P830" s="320"/>
      <c r="Q830" s="320"/>
      <c r="R830" s="320"/>
      <c r="S830" s="320"/>
      <c r="T830" s="320"/>
      <c r="U830" s="320"/>
      <c r="V830" s="320"/>
      <c r="W830" s="320"/>
      <c r="X830" s="320"/>
    </row>
    <row r="831" spans="2:24" ht="15" customHeight="1" thickTop="1" thickBot="1">
      <c r="B831" s="144" t="s">
        <v>157</v>
      </c>
      <c r="C831" s="289">
        <f>VLOOKUP(B801,'1ここに記入'!$A$13:$M$246,2)</f>
        <v>0</v>
      </c>
      <c r="D831" s="289">
        <f>VLOOKUP(B801,'1ここに記入'!$A$13:$M$246,3)</f>
        <v>0</v>
      </c>
      <c r="E831" s="289">
        <f>VLOOKUP(B801,'1ここに記入'!$A$13:$M$246,4)</f>
        <v>0</v>
      </c>
      <c r="F831" s="289">
        <f>VLOOKUP(B801,'1ここに記入'!$A$13:$M$246,5)</f>
        <v>0</v>
      </c>
      <c r="G831" s="289" t="str">
        <f>VLOOKUP(B801,'1ここに記入'!$A$13:$M$246,13)</f>
        <v>00</v>
      </c>
      <c r="H831" s="290" t="e">
        <f>'1ここに記入'!$H$10</f>
        <v>#N/A</v>
      </c>
      <c r="I831" s="291"/>
      <c r="J831" s="291"/>
      <c r="K831" s="292" t="s">
        <v>158</v>
      </c>
      <c r="L831" s="104"/>
      <c r="M831" s="157"/>
      <c r="N831" s="104"/>
      <c r="O831" s="144" t="s">
        <v>157</v>
      </c>
      <c r="P831" s="289">
        <f>VLOOKUP(O801,'1ここに記入'!$A$13:$M$246,2)</f>
        <v>0</v>
      </c>
      <c r="Q831" s="289">
        <f>VLOOKUP(O801,'1ここに記入'!$A$13:$M$246,3)</f>
        <v>0</v>
      </c>
      <c r="R831" s="289">
        <f>VLOOKUP(O801,'1ここに記入'!$A$13:$M$246,4)</f>
        <v>0</v>
      </c>
      <c r="S831" s="289">
        <f>VLOOKUP(O801,'1ここに記入'!$A$13:$M$246,5)</f>
        <v>0</v>
      </c>
      <c r="T831" s="289" t="str">
        <f>VLOOKUP(O801,'1ここに記入'!$A$13:$M$246,13)</f>
        <v>00</v>
      </c>
      <c r="U831" s="290" t="e">
        <f>'1ここに記入'!$H$10</f>
        <v>#N/A</v>
      </c>
      <c r="V831" s="291"/>
      <c r="W831" s="291"/>
      <c r="X831" s="292" t="s">
        <v>158</v>
      </c>
    </row>
    <row r="832" spans="2:24" ht="15" customHeight="1" thickTop="1" thickBot="1">
      <c r="B832" s="145"/>
      <c r="C832" s="289"/>
      <c r="D832" s="289"/>
      <c r="E832" s="289"/>
      <c r="F832" s="289"/>
      <c r="G832" s="289"/>
      <c r="H832" s="290"/>
      <c r="I832" s="291"/>
      <c r="J832" s="291"/>
      <c r="K832" s="292"/>
      <c r="L832" s="104"/>
      <c r="M832" s="157"/>
      <c r="N832" s="104"/>
      <c r="O832" s="145"/>
      <c r="P832" s="289"/>
      <c r="Q832" s="289"/>
      <c r="R832" s="289"/>
      <c r="S832" s="289"/>
      <c r="T832" s="289"/>
      <c r="U832" s="290"/>
      <c r="V832" s="291"/>
      <c r="W832" s="291"/>
      <c r="X832" s="292"/>
    </row>
    <row r="833" spans="2:25" ht="15" customHeight="1" thickTop="1" thickBot="1">
      <c r="B833" s="146" t="s">
        <v>159</v>
      </c>
      <c r="C833" s="289"/>
      <c r="D833" s="289"/>
      <c r="E833" s="289"/>
      <c r="F833" s="289"/>
      <c r="G833" s="289"/>
      <c r="H833" s="290"/>
      <c r="I833" s="291"/>
      <c r="J833" s="291"/>
      <c r="K833" s="292"/>
      <c r="L833" s="104"/>
      <c r="M833" s="157"/>
      <c r="N833" s="104"/>
      <c r="O833" s="146" t="s">
        <v>159</v>
      </c>
      <c r="P833" s="289"/>
      <c r="Q833" s="289"/>
      <c r="R833" s="289"/>
      <c r="S833" s="289"/>
      <c r="T833" s="289"/>
      <c r="U833" s="290"/>
      <c r="V833" s="291"/>
      <c r="W833" s="291"/>
      <c r="X833" s="292"/>
    </row>
    <row r="834" spans="2:25" ht="15" customHeight="1" thickTop="1">
      <c r="B834" s="263" t="s">
        <v>160</v>
      </c>
      <c r="C834" s="276" t="e">
        <f>'1ここに記入'!$G$10</f>
        <v>#N/A</v>
      </c>
      <c r="D834" s="285"/>
      <c r="E834" s="279"/>
      <c r="F834" s="263" t="s">
        <v>161</v>
      </c>
      <c r="G834" s="293" t="e">
        <f>'1ここに記入'!$I$10</f>
        <v>#N/A</v>
      </c>
      <c r="H834" s="294"/>
      <c r="I834" s="294"/>
      <c r="J834" s="294"/>
      <c r="K834" s="295"/>
      <c r="L834" s="100"/>
      <c r="M834" s="159"/>
      <c r="N834" s="99"/>
      <c r="O834" s="263" t="s">
        <v>160</v>
      </c>
      <c r="P834" s="276" t="e">
        <f>'1ここに記入'!$G$10</f>
        <v>#N/A</v>
      </c>
      <c r="Q834" s="285"/>
      <c r="R834" s="279"/>
      <c r="S834" s="263" t="s">
        <v>161</v>
      </c>
      <c r="T834" s="293" t="e">
        <f>'1ここに記入'!$I$10</f>
        <v>#N/A</v>
      </c>
      <c r="U834" s="294"/>
      <c r="V834" s="294"/>
      <c r="W834" s="294"/>
      <c r="X834" s="295"/>
      <c r="Y834" s="143"/>
    </row>
    <row r="835" spans="2:25" ht="15" customHeight="1">
      <c r="B835" s="264"/>
      <c r="C835" s="277"/>
      <c r="D835" s="286"/>
      <c r="E835" s="280"/>
      <c r="F835" s="264"/>
      <c r="G835" s="296"/>
      <c r="H835" s="297"/>
      <c r="I835" s="297"/>
      <c r="J835" s="297"/>
      <c r="K835" s="298"/>
      <c r="L835" s="101"/>
      <c r="M835" s="159"/>
      <c r="N835" s="99"/>
      <c r="O835" s="264"/>
      <c r="P835" s="277"/>
      <c r="Q835" s="286"/>
      <c r="R835" s="280"/>
      <c r="S835" s="264"/>
      <c r="T835" s="296"/>
      <c r="U835" s="297"/>
      <c r="V835" s="297"/>
      <c r="W835" s="297"/>
      <c r="X835" s="298"/>
      <c r="Y835" s="143"/>
    </row>
    <row r="836" spans="2:25" ht="15" customHeight="1" thickBot="1">
      <c r="B836" s="288"/>
      <c r="C836" s="278"/>
      <c r="D836" s="287"/>
      <c r="E836" s="281"/>
      <c r="F836" s="288"/>
      <c r="G836" s="299"/>
      <c r="H836" s="300"/>
      <c r="I836" s="300"/>
      <c r="J836" s="300"/>
      <c r="K836" s="301"/>
      <c r="L836" s="101"/>
      <c r="M836" s="159"/>
      <c r="N836" s="99"/>
      <c r="O836" s="288"/>
      <c r="P836" s="278"/>
      <c r="Q836" s="287"/>
      <c r="R836" s="281"/>
      <c r="S836" s="288"/>
      <c r="T836" s="299"/>
      <c r="U836" s="300"/>
      <c r="V836" s="300"/>
      <c r="W836" s="300"/>
      <c r="X836" s="301"/>
      <c r="Y836" s="143"/>
    </row>
    <row r="837" spans="2:25" ht="15" customHeight="1">
      <c r="B837" s="263" t="s">
        <v>162</v>
      </c>
      <c r="C837" s="265">
        <f>VLOOKUP(B801,'1ここに記入'!$A$13:$M$246,10)</f>
        <v>0</v>
      </c>
      <c r="D837" s="266"/>
      <c r="E837" s="266"/>
      <c r="F837" s="266"/>
      <c r="G837" s="266"/>
      <c r="H837" s="266"/>
      <c r="I837" s="266"/>
      <c r="J837" s="266"/>
      <c r="K837" s="267"/>
      <c r="L837" s="34"/>
      <c r="M837" s="160"/>
      <c r="N837" s="36"/>
      <c r="O837" s="263" t="s">
        <v>162</v>
      </c>
      <c r="P837" s="265">
        <f>VLOOKUP(O801,'1ここに記入'!$A$13:$M$246,10)</f>
        <v>0</v>
      </c>
      <c r="Q837" s="266"/>
      <c r="R837" s="266"/>
      <c r="S837" s="266"/>
      <c r="T837" s="266"/>
      <c r="U837" s="266"/>
      <c r="V837" s="266"/>
      <c r="W837" s="266"/>
      <c r="X837" s="267"/>
      <c r="Y837" s="143"/>
    </row>
    <row r="838" spans="2:25" ht="15" customHeight="1">
      <c r="B838" s="264"/>
      <c r="C838" s="268"/>
      <c r="D838" s="269"/>
      <c r="E838" s="269"/>
      <c r="F838" s="269"/>
      <c r="G838" s="269"/>
      <c r="H838" s="269"/>
      <c r="I838" s="269"/>
      <c r="J838" s="269"/>
      <c r="K838" s="270"/>
      <c r="L838" s="130"/>
      <c r="M838" s="161"/>
      <c r="N838" s="38"/>
      <c r="O838" s="264"/>
      <c r="P838" s="268"/>
      <c r="Q838" s="269"/>
      <c r="R838" s="269"/>
      <c r="S838" s="269"/>
      <c r="T838" s="269"/>
      <c r="U838" s="269"/>
      <c r="V838" s="269"/>
      <c r="W838" s="269"/>
      <c r="X838" s="270"/>
      <c r="Y838" s="143"/>
    </row>
    <row r="839" spans="2:25" ht="15" customHeight="1">
      <c r="B839" s="264"/>
      <c r="C839" s="268"/>
      <c r="D839" s="269"/>
      <c r="E839" s="269"/>
      <c r="F839" s="269"/>
      <c r="G839" s="269"/>
      <c r="H839" s="269"/>
      <c r="I839" s="269"/>
      <c r="J839" s="269"/>
      <c r="K839" s="270"/>
      <c r="L839" s="130"/>
      <c r="M839" s="161"/>
      <c r="N839" s="38"/>
      <c r="O839" s="264"/>
      <c r="P839" s="268"/>
      <c r="Q839" s="269"/>
      <c r="R839" s="269"/>
      <c r="S839" s="269"/>
      <c r="T839" s="269"/>
      <c r="U839" s="269"/>
      <c r="V839" s="269"/>
      <c r="W839" s="269"/>
      <c r="X839" s="270"/>
      <c r="Y839" s="143"/>
    </row>
    <row r="840" spans="2:25" ht="15" customHeight="1">
      <c r="B840" s="271" t="s">
        <v>1881</v>
      </c>
      <c r="C840" s="268">
        <f>VLOOKUP(B801,'1ここに記入'!$A$13:$M$246,11)</f>
        <v>0</v>
      </c>
      <c r="D840" s="269"/>
      <c r="E840" s="269"/>
      <c r="F840" s="269"/>
      <c r="G840" s="269"/>
      <c r="H840" s="269"/>
      <c r="I840" s="269"/>
      <c r="J840" s="269"/>
      <c r="K840" s="270"/>
      <c r="L840" s="98"/>
      <c r="M840" s="159"/>
      <c r="N840" s="99"/>
      <c r="O840" s="271" t="s">
        <v>1881</v>
      </c>
      <c r="P840" s="268">
        <f>VLOOKUP(O801,'1ここに記入'!$A$13:$M$246,11)</f>
        <v>0</v>
      </c>
      <c r="Q840" s="269"/>
      <c r="R840" s="269"/>
      <c r="S840" s="269"/>
      <c r="T840" s="269"/>
      <c r="U840" s="269"/>
      <c r="V840" s="269"/>
      <c r="W840" s="269"/>
      <c r="X840" s="270"/>
      <c r="Y840" s="143"/>
    </row>
    <row r="841" spans="2:25" ht="15" customHeight="1">
      <c r="B841" s="271"/>
      <c r="C841" s="268"/>
      <c r="D841" s="269"/>
      <c r="E841" s="269"/>
      <c r="F841" s="269"/>
      <c r="G841" s="269"/>
      <c r="H841" s="269"/>
      <c r="I841" s="269"/>
      <c r="J841" s="269"/>
      <c r="K841" s="270"/>
      <c r="L841" s="98"/>
      <c r="M841" s="159"/>
      <c r="N841" s="99"/>
      <c r="O841" s="271"/>
      <c r="P841" s="268"/>
      <c r="Q841" s="269"/>
      <c r="R841" s="269"/>
      <c r="S841" s="269"/>
      <c r="T841" s="269"/>
      <c r="U841" s="269"/>
      <c r="V841" s="269"/>
      <c r="W841" s="269"/>
      <c r="X841" s="270"/>
      <c r="Y841" s="143"/>
    </row>
    <row r="842" spans="2:25" ht="15" customHeight="1" thickBot="1">
      <c r="B842" s="272"/>
      <c r="C842" s="273"/>
      <c r="D842" s="274"/>
      <c r="E842" s="274"/>
      <c r="F842" s="274"/>
      <c r="G842" s="274"/>
      <c r="H842" s="274"/>
      <c r="I842" s="274"/>
      <c r="J842" s="274"/>
      <c r="K842" s="275"/>
      <c r="L842" s="98"/>
      <c r="M842" s="159"/>
      <c r="N842" s="99"/>
      <c r="O842" s="272"/>
      <c r="P842" s="273"/>
      <c r="Q842" s="274"/>
      <c r="R842" s="274"/>
      <c r="S842" s="274"/>
      <c r="T842" s="274"/>
      <c r="U842" s="274"/>
      <c r="V842" s="274"/>
      <c r="W842" s="274"/>
      <c r="X842" s="275"/>
      <c r="Y842" s="143"/>
    </row>
    <row r="843" spans="2:25" ht="15" customHeight="1">
      <c r="B843" s="263" t="s">
        <v>163</v>
      </c>
      <c r="C843" s="276">
        <f>VLOOKUP(B801,'1ここに記入'!$A$13:$M$246,5)</f>
        <v>0</v>
      </c>
      <c r="D843" s="279" t="str">
        <f>VLOOKUP(B801,'1ここに記入'!$A$13:$M$246,6)</f>
        <v>　</v>
      </c>
      <c r="E843" s="282" t="s">
        <v>164</v>
      </c>
      <c r="F843" s="276">
        <f>VLOOKUP(B801,'1ここに記入'!$A$13:$M$246,8)</f>
        <v>0</v>
      </c>
      <c r="G843" s="285" t="e">
        <f>VLOOKUP(F838,'1ここに記入'!$A$13:$M$246,2)</f>
        <v>#N/A</v>
      </c>
      <c r="H843" s="285" t="e">
        <f>VLOOKUP(G838,'1ここに記入'!$A$13:$M$246,2)</f>
        <v>#N/A</v>
      </c>
      <c r="I843" s="285" t="e">
        <f>VLOOKUP(H838,'1ここに記入'!$A$13:$M$246,2)</f>
        <v>#N/A</v>
      </c>
      <c r="J843" s="285" t="e">
        <f>VLOOKUP(I838,'1ここに記入'!$A$13:$M$246,2)</f>
        <v>#N/A</v>
      </c>
      <c r="K843" s="279" t="e">
        <f>VLOOKUP(J838,'1ここに記入'!$A$13:$M$246,2)</f>
        <v>#N/A</v>
      </c>
      <c r="L843" s="102"/>
      <c r="M843" s="162"/>
      <c r="N843" s="103"/>
      <c r="O843" s="263" t="s">
        <v>163</v>
      </c>
      <c r="P843" s="276">
        <f>VLOOKUP(O801,'1ここに記入'!$A$13:$M$246,5)</f>
        <v>0</v>
      </c>
      <c r="Q843" s="279" t="str">
        <f>VLOOKUP(O801,'1ここに記入'!$A$13:$M$246,6)</f>
        <v>　</v>
      </c>
      <c r="R843" s="282" t="s">
        <v>164</v>
      </c>
      <c r="S843" s="276">
        <f>VLOOKUP(O801,'1ここに記入'!$A$13:$M$246,8)</f>
        <v>0</v>
      </c>
      <c r="T843" s="285" t="e">
        <f>VLOOKUP(S838,'1ここに記入'!$A$13:$M$246,2)</f>
        <v>#N/A</v>
      </c>
      <c r="U843" s="285" t="e">
        <f>VLOOKUP(T838,'1ここに記入'!$A$13:$M$246,2)</f>
        <v>#N/A</v>
      </c>
      <c r="V843" s="285" t="e">
        <f>VLOOKUP(U838,'1ここに記入'!$A$13:$M$246,2)</f>
        <v>#N/A</v>
      </c>
      <c r="W843" s="285" t="e">
        <f>VLOOKUP(V838,'1ここに記入'!$A$13:$M$246,2)</f>
        <v>#N/A</v>
      </c>
      <c r="X843" s="279" t="e">
        <f>VLOOKUP(W838,'1ここに記入'!$A$13:$M$246,2)</f>
        <v>#N/A</v>
      </c>
      <c r="Y843" s="143"/>
    </row>
    <row r="844" spans="2:25" ht="15" customHeight="1">
      <c r="B844" s="264"/>
      <c r="C844" s="277"/>
      <c r="D844" s="280"/>
      <c r="E844" s="283"/>
      <c r="F844" s="277"/>
      <c r="G844" s="286"/>
      <c r="H844" s="286"/>
      <c r="I844" s="286"/>
      <c r="J844" s="286"/>
      <c r="K844" s="280"/>
      <c r="L844" s="102"/>
      <c r="M844" s="162"/>
      <c r="N844" s="103"/>
      <c r="O844" s="264"/>
      <c r="P844" s="277"/>
      <c r="Q844" s="280"/>
      <c r="R844" s="283"/>
      <c r="S844" s="277"/>
      <c r="T844" s="286"/>
      <c r="U844" s="286"/>
      <c r="V844" s="286"/>
      <c r="W844" s="286"/>
      <c r="X844" s="280"/>
      <c r="Y844" s="143"/>
    </row>
    <row r="845" spans="2:25" ht="15" customHeight="1" thickBot="1">
      <c r="B845" s="288"/>
      <c r="C845" s="278"/>
      <c r="D845" s="281"/>
      <c r="E845" s="284"/>
      <c r="F845" s="278"/>
      <c r="G845" s="287"/>
      <c r="H845" s="287"/>
      <c r="I845" s="287"/>
      <c r="J845" s="287"/>
      <c r="K845" s="281"/>
      <c r="L845" s="102"/>
      <c r="M845" s="162"/>
      <c r="N845" s="103"/>
      <c r="O845" s="288"/>
      <c r="P845" s="278"/>
      <c r="Q845" s="281"/>
      <c r="R845" s="284"/>
      <c r="S845" s="278"/>
      <c r="T845" s="287"/>
      <c r="U845" s="287"/>
      <c r="V845" s="287"/>
      <c r="W845" s="287"/>
      <c r="X845" s="281"/>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20"/>
      <c r="E847" s="320"/>
      <c r="F847" s="320"/>
      <c r="G847" s="320"/>
      <c r="H847" s="320"/>
      <c r="I847" s="320"/>
      <c r="J847" s="320"/>
      <c r="K847" s="320"/>
      <c r="L847" s="104"/>
      <c r="M847" s="157"/>
      <c r="N847" s="104"/>
      <c r="O847" s="117" t="s">
        <v>213</v>
      </c>
      <c r="P847" s="325" t="str">
        <f>'1ここに記入'!$B$3&amp;"滋賀県教育美術展出品票"</f>
        <v>第72回滋賀県教育美術展出品票</v>
      </c>
      <c r="Q847" s="320"/>
      <c r="R847" s="320"/>
      <c r="S847" s="320"/>
      <c r="T847" s="320"/>
      <c r="U847" s="320"/>
      <c r="V847" s="320"/>
      <c r="W847" s="320"/>
      <c r="X847" s="320"/>
    </row>
    <row r="848" spans="2:25" ht="15" customHeight="1">
      <c r="B848" s="327">
        <v>97</v>
      </c>
      <c r="C848" s="325"/>
      <c r="D848" s="320"/>
      <c r="E848" s="320"/>
      <c r="F848" s="320"/>
      <c r="G848" s="320"/>
      <c r="H848" s="320"/>
      <c r="I848" s="320"/>
      <c r="J848" s="320"/>
      <c r="K848" s="320"/>
      <c r="L848" s="104"/>
      <c r="M848" s="157"/>
      <c r="N848" s="104"/>
      <c r="O848" s="327">
        <v>98</v>
      </c>
      <c r="P848" s="325"/>
      <c r="Q848" s="320"/>
      <c r="R848" s="320"/>
      <c r="S848" s="320"/>
      <c r="T848" s="320"/>
      <c r="U848" s="320"/>
      <c r="V848" s="320"/>
      <c r="W848" s="320"/>
      <c r="X848" s="320"/>
    </row>
    <row r="849" spans="2:24" ht="15" customHeight="1" thickBot="1">
      <c r="B849" s="328"/>
      <c r="C849" s="325"/>
      <c r="D849" s="320"/>
      <c r="E849" s="320"/>
      <c r="F849" s="320"/>
      <c r="G849" s="320"/>
      <c r="H849" s="326"/>
      <c r="I849" s="326"/>
      <c r="J849" s="326"/>
      <c r="K849" s="326"/>
      <c r="L849" s="104"/>
      <c r="M849" s="157"/>
      <c r="N849" s="104"/>
      <c r="O849" s="328"/>
      <c r="P849" s="325"/>
      <c r="Q849" s="320"/>
      <c r="R849" s="320"/>
      <c r="S849" s="320"/>
      <c r="T849" s="320"/>
      <c r="U849" s="326"/>
      <c r="V849" s="326"/>
      <c r="W849" s="326"/>
      <c r="X849" s="326"/>
    </row>
    <row r="850" spans="2:24" ht="15" customHeight="1" thickTop="1" thickBot="1">
      <c r="B850" s="144" t="s">
        <v>157</v>
      </c>
      <c r="C850" s="289">
        <f>VLOOKUP(B848,'1ここに記入'!$A$13:$M$246,2)</f>
        <v>0</v>
      </c>
      <c r="D850" s="289">
        <f>VLOOKUP(B848,'1ここに記入'!$A$13:$M$246,3)</f>
        <v>0</v>
      </c>
      <c r="E850" s="289">
        <f>VLOOKUP(B848,'1ここに記入'!$A$13:$M$246,4)</f>
        <v>0</v>
      </c>
      <c r="F850" s="289">
        <f>VLOOKUP(B848,'1ここに記入'!$A$13:$M$246,5)</f>
        <v>0</v>
      </c>
      <c r="G850" s="289" t="str">
        <f>VLOOKUP(B848,'1ここに記入'!$A$13:$M$246,13)</f>
        <v>00</v>
      </c>
      <c r="H850" s="290" t="e">
        <f>'1ここに記入'!$H$10</f>
        <v>#N/A</v>
      </c>
      <c r="I850" s="291"/>
      <c r="J850" s="291"/>
      <c r="K850" s="292" t="s">
        <v>158</v>
      </c>
      <c r="L850" s="118"/>
      <c r="M850" s="158"/>
      <c r="N850" s="32"/>
      <c r="O850" s="144" t="s">
        <v>157</v>
      </c>
      <c r="P850" s="289">
        <f>VLOOKUP(O848,'1ここに記入'!$A$13:$M$246,2)</f>
        <v>0</v>
      </c>
      <c r="Q850" s="289">
        <f>VLOOKUP(O848,'1ここに記入'!$A$13:$M$246,3)</f>
        <v>0</v>
      </c>
      <c r="R850" s="289">
        <f>VLOOKUP(O848,'1ここに記入'!$A$13:$M$246,4)</f>
        <v>0</v>
      </c>
      <c r="S850" s="289">
        <f>VLOOKUP(O848,'1ここに記入'!$A$13:$M$246,5)</f>
        <v>0</v>
      </c>
      <c r="T850" s="289" t="str">
        <f>VLOOKUP(O848,'1ここに記入'!$A$13:$M$246,13)</f>
        <v>00</v>
      </c>
      <c r="U850" s="290" t="e">
        <f>'1ここに記入'!$H$10</f>
        <v>#N/A</v>
      </c>
      <c r="V850" s="291"/>
      <c r="W850" s="291"/>
      <c r="X850" s="292" t="s">
        <v>158</v>
      </c>
    </row>
    <row r="851" spans="2:24" ht="15" customHeight="1" thickTop="1" thickBot="1">
      <c r="B851" s="145"/>
      <c r="C851" s="289"/>
      <c r="D851" s="289"/>
      <c r="E851" s="289"/>
      <c r="F851" s="289"/>
      <c r="G851" s="289"/>
      <c r="H851" s="290"/>
      <c r="I851" s="291"/>
      <c r="J851" s="291"/>
      <c r="K851" s="292"/>
      <c r="L851" s="118"/>
      <c r="M851" s="158"/>
      <c r="N851" s="32"/>
      <c r="O851" s="145"/>
      <c r="P851" s="289"/>
      <c r="Q851" s="289"/>
      <c r="R851" s="289"/>
      <c r="S851" s="289"/>
      <c r="T851" s="289"/>
      <c r="U851" s="290"/>
      <c r="V851" s="291"/>
      <c r="W851" s="291"/>
      <c r="X851" s="292"/>
    </row>
    <row r="852" spans="2:24" ht="15" customHeight="1" thickTop="1" thickBot="1">
      <c r="B852" s="146" t="s">
        <v>159</v>
      </c>
      <c r="C852" s="289"/>
      <c r="D852" s="289"/>
      <c r="E852" s="289"/>
      <c r="F852" s="289"/>
      <c r="G852" s="289"/>
      <c r="H852" s="290"/>
      <c r="I852" s="291"/>
      <c r="J852" s="291"/>
      <c r="K852" s="292"/>
      <c r="L852" s="118"/>
      <c r="M852" s="158"/>
      <c r="N852" s="32"/>
      <c r="O852" s="146" t="s">
        <v>159</v>
      </c>
      <c r="P852" s="289"/>
      <c r="Q852" s="289"/>
      <c r="R852" s="289"/>
      <c r="S852" s="289"/>
      <c r="T852" s="289"/>
      <c r="U852" s="290"/>
      <c r="V852" s="291"/>
      <c r="W852" s="291"/>
      <c r="X852" s="292"/>
    </row>
    <row r="853" spans="2:24" ht="15" customHeight="1" thickTop="1">
      <c r="B853" s="264" t="s">
        <v>160</v>
      </c>
      <c r="C853" s="277" t="e">
        <f>'1ここに記入'!$G$10</f>
        <v>#N/A</v>
      </c>
      <c r="D853" s="286"/>
      <c r="E853" s="280"/>
      <c r="F853" s="264" t="s">
        <v>161</v>
      </c>
      <c r="G853" s="296" t="e">
        <f>'1ここに記入'!$I$10</f>
        <v>#N/A</v>
      </c>
      <c r="H853" s="297"/>
      <c r="I853" s="297"/>
      <c r="J853" s="297"/>
      <c r="K853" s="298"/>
      <c r="L853" s="100"/>
      <c r="M853" s="159"/>
      <c r="N853" s="99"/>
      <c r="O853" s="264" t="s">
        <v>160</v>
      </c>
      <c r="P853" s="277" t="e">
        <f>'1ここに記入'!$G$10</f>
        <v>#N/A</v>
      </c>
      <c r="Q853" s="286"/>
      <c r="R853" s="280"/>
      <c r="S853" s="264" t="s">
        <v>161</v>
      </c>
      <c r="T853" s="296" t="e">
        <f>'1ここに記入'!$I$10</f>
        <v>#N/A</v>
      </c>
      <c r="U853" s="297"/>
      <c r="V853" s="297"/>
      <c r="W853" s="297"/>
      <c r="X853" s="298"/>
    </row>
    <row r="854" spans="2:24" ht="15" customHeight="1">
      <c r="B854" s="264"/>
      <c r="C854" s="277"/>
      <c r="D854" s="286"/>
      <c r="E854" s="280"/>
      <c r="F854" s="264"/>
      <c r="G854" s="296"/>
      <c r="H854" s="297"/>
      <c r="I854" s="297"/>
      <c r="J854" s="297"/>
      <c r="K854" s="298"/>
      <c r="L854" s="101"/>
      <c r="M854" s="159"/>
      <c r="N854" s="99"/>
      <c r="O854" s="264"/>
      <c r="P854" s="277"/>
      <c r="Q854" s="286"/>
      <c r="R854" s="280"/>
      <c r="S854" s="264"/>
      <c r="T854" s="296"/>
      <c r="U854" s="297"/>
      <c r="V854" s="297"/>
      <c r="W854" s="297"/>
      <c r="X854" s="298"/>
    </row>
    <row r="855" spans="2:24" ht="15" customHeight="1">
      <c r="B855" s="264"/>
      <c r="C855" s="277"/>
      <c r="D855" s="286"/>
      <c r="E855" s="280"/>
      <c r="F855" s="264"/>
      <c r="G855" s="296"/>
      <c r="H855" s="297"/>
      <c r="I855" s="297"/>
      <c r="J855" s="297"/>
      <c r="K855" s="298"/>
      <c r="L855" s="101"/>
      <c r="M855" s="159"/>
      <c r="N855" s="99"/>
      <c r="O855" s="264"/>
      <c r="P855" s="277"/>
      <c r="Q855" s="286"/>
      <c r="R855" s="280"/>
      <c r="S855" s="264"/>
      <c r="T855" s="296"/>
      <c r="U855" s="297"/>
      <c r="V855" s="297"/>
      <c r="W855" s="297"/>
      <c r="X855" s="298"/>
    </row>
    <row r="856" spans="2:24" ht="15" customHeight="1" thickBot="1">
      <c r="B856" s="288"/>
      <c r="C856" s="278"/>
      <c r="D856" s="287"/>
      <c r="E856" s="281"/>
      <c r="F856" s="288"/>
      <c r="G856" s="299"/>
      <c r="H856" s="300"/>
      <c r="I856" s="300"/>
      <c r="J856" s="300"/>
      <c r="K856" s="301"/>
      <c r="L856" s="101"/>
      <c r="M856" s="159"/>
      <c r="N856" s="99"/>
      <c r="O856" s="288"/>
      <c r="P856" s="278"/>
      <c r="Q856" s="287"/>
      <c r="R856" s="281"/>
      <c r="S856" s="288"/>
      <c r="T856" s="299"/>
      <c r="U856" s="300"/>
      <c r="V856" s="300"/>
      <c r="W856" s="300"/>
      <c r="X856" s="301"/>
    </row>
    <row r="857" spans="2:24" ht="15" customHeight="1">
      <c r="B857" s="263" t="s">
        <v>162</v>
      </c>
      <c r="C857" s="265">
        <f>VLOOKUP(B848,'1ここに記入'!$A$13:$M$246,10)</f>
        <v>0</v>
      </c>
      <c r="D857" s="266"/>
      <c r="E857" s="266"/>
      <c r="F857" s="266"/>
      <c r="G857" s="266"/>
      <c r="H857" s="266"/>
      <c r="I857" s="267"/>
      <c r="J857" s="263" t="s">
        <v>203</v>
      </c>
      <c r="K857" s="321">
        <f>VLOOKUP(B848,'1ここに記入'!$A$13:$M$246,12)</f>
        <v>0</v>
      </c>
      <c r="L857" s="34"/>
      <c r="M857" s="160"/>
      <c r="N857" s="36"/>
      <c r="O857" s="263" t="s">
        <v>162</v>
      </c>
      <c r="P857" s="265">
        <f>VLOOKUP(O848,'1ここに記入'!$A$13:$M$246,10)</f>
        <v>0</v>
      </c>
      <c r="Q857" s="266"/>
      <c r="R857" s="266"/>
      <c r="S857" s="266"/>
      <c r="T857" s="266"/>
      <c r="U857" s="266"/>
      <c r="V857" s="267"/>
      <c r="W857" s="263" t="s">
        <v>203</v>
      </c>
      <c r="X857" s="321">
        <f>VLOOKUP(O848,'1ここに記入'!$A$13:$M$246,12)</f>
        <v>0</v>
      </c>
    </row>
    <row r="858" spans="2:24" ht="15" customHeight="1">
      <c r="B858" s="264"/>
      <c r="C858" s="268"/>
      <c r="D858" s="269"/>
      <c r="E858" s="269"/>
      <c r="F858" s="269"/>
      <c r="G858" s="269"/>
      <c r="H858" s="269"/>
      <c r="I858" s="270"/>
      <c r="J858" s="264"/>
      <c r="K858" s="322"/>
      <c r="L858" s="34"/>
      <c r="M858" s="160"/>
      <c r="N858" s="36"/>
      <c r="O858" s="264"/>
      <c r="P858" s="268"/>
      <c r="Q858" s="269"/>
      <c r="R858" s="269"/>
      <c r="S858" s="269"/>
      <c r="T858" s="269"/>
      <c r="U858" s="269"/>
      <c r="V858" s="270"/>
      <c r="W858" s="264"/>
      <c r="X858" s="322"/>
    </row>
    <row r="859" spans="2:24" ht="15" customHeight="1">
      <c r="B859" s="264"/>
      <c r="C859" s="268"/>
      <c r="D859" s="269"/>
      <c r="E859" s="269"/>
      <c r="F859" s="269"/>
      <c r="G859" s="269"/>
      <c r="H859" s="269"/>
      <c r="I859" s="270"/>
      <c r="J859" s="264"/>
      <c r="K859" s="322"/>
      <c r="L859" s="130"/>
      <c r="M859" s="161"/>
      <c r="N859" s="38"/>
      <c r="O859" s="264"/>
      <c r="P859" s="268"/>
      <c r="Q859" s="269"/>
      <c r="R859" s="269"/>
      <c r="S859" s="269"/>
      <c r="T859" s="269"/>
      <c r="U859" s="269"/>
      <c r="V859" s="270"/>
      <c r="W859" s="264"/>
      <c r="X859" s="322"/>
    </row>
    <row r="860" spans="2:24" ht="15" customHeight="1">
      <c r="B860" s="264"/>
      <c r="C860" s="268"/>
      <c r="D860" s="269"/>
      <c r="E860" s="269"/>
      <c r="F860" s="269"/>
      <c r="G860" s="269"/>
      <c r="H860" s="269"/>
      <c r="I860" s="270"/>
      <c r="J860" s="264"/>
      <c r="K860" s="322"/>
      <c r="L860" s="130"/>
      <c r="M860" s="161"/>
      <c r="N860" s="38"/>
      <c r="O860" s="264"/>
      <c r="P860" s="268"/>
      <c r="Q860" s="269"/>
      <c r="R860" s="269"/>
      <c r="S860" s="269"/>
      <c r="T860" s="269"/>
      <c r="U860" s="269"/>
      <c r="V860" s="270"/>
      <c r="W860" s="264"/>
      <c r="X860" s="322"/>
    </row>
    <row r="861" spans="2:24" ht="15" customHeight="1">
      <c r="B861" s="271" t="s">
        <v>1881</v>
      </c>
      <c r="C861" s="268">
        <f>VLOOKUP(B848,'1ここに記入'!$A$13:$M$246,11)</f>
        <v>0</v>
      </c>
      <c r="D861" s="269"/>
      <c r="E861" s="269"/>
      <c r="F861" s="269"/>
      <c r="G861" s="269"/>
      <c r="H861" s="269"/>
      <c r="I861" s="270"/>
      <c r="J861" s="264"/>
      <c r="K861" s="322"/>
      <c r="L861" s="130"/>
      <c r="M861" s="161"/>
      <c r="N861" s="38"/>
      <c r="O861" s="271" t="s">
        <v>1881</v>
      </c>
      <c r="P861" s="268">
        <f>VLOOKUP(O848,'1ここに記入'!$A$13:$M$246,11)</f>
        <v>0</v>
      </c>
      <c r="Q861" s="269"/>
      <c r="R861" s="269"/>
      <c r="S861" s="269"/>
      <c r="T861" s="269"/>
      <c r="U861" s="269"/>
      <c r="V861" s="270"/>
      <c r="W861" s="264"/>
      <c r="X861" s="322"/>
    </row>
    <row r="862" spans="2:24" ht="15" customHeight="1">
      <c r="B862" s="271"/>
      <c r="C862" s="268"/>
      <c r="D862" s="269"/>
      <c r="E862" s="269"/>
      <c r="F862" s="269"/>
      <c r="G862" s="269"/>
      <c r="H862" s="269"/>
      <c r="I862" s="270"/>
      <c r="J862" s="264"/>
      <c r="K862" s="322"/>
      <c r="L862" s="130"/>
      <c r="M862" s="161"/>
      <c r="N862" s="38"/>
      <c r="O862" s="271"/>
      <c r="P862" s="268"/>
      <c r="Q862" s="269"/>
      <c r="R862" s="269"/>
      <c r="S862" s="269"/>
      <c r="T862" s="269"/>
      <c r="U862" s="269"/>
      <c r="V862" s="270"/>
      <c r="W862" s="264"/>
      <c r="X862" s="322"/>
    </row>
    <row r="863" spans="2:24" ht="15" customHeight="1">
      <c r="B863" s="271"/>
      <c r="C863" s="268"/>
      <c r="D863" s="269"/>
      <c r="E863" s="269"/>
      <c r="F863" s="269"/>
      <c r="G863" s="269"/>
      <c r="H863" s="269"/>
      <c r="I863" s="270"/>
      <c r="J863" s="264"/>
      <c r="K863" s="322"/>
      <c r="L863" s="130"/>
      <c r="M863" s="161"/>
      <c r="N863" s="38"/>
      <c r="O863" s="271"/>
      <c r="P863" s="268"/>
      <c r="Q863" s="269"/>
      <c r="R863" s="269"/>
      <c r="S863" s="269"/>
      <c r="T863" s="269"/>
      <c r="U863" s="269"/>
      <c r="V863" s="270"/>
      <c r="W863" s="264"/>
      <c r="X863" s="322"/>
    </row>
    <row r="864" spans="2:24" ht="15" customHeight="1" thickBot="1">
      <c r="B864" s="272"/>
      <c r="C864" s="273"/>
      <c r="D864" s="274"/>
      <c r="E864" s="274"/>
      <c r="F864" s="274"/>
      <c r="G864" s="274"/>
      <c r="H864" s="274"/>
      <c r="I864" s="275"/>
      <c r="J864" s="288"/>
      <c r="K864" s="323"/>
      <c r="L864" s="130"/>
      <c r="M864" s="161"/>
      <c r="N864" s="38"/>
      <c r="O864" s="272"/>
      <c r="P864" s="273"/>
      <c r="Q864" s="274"/>
      <c r="R864" s="274"/>
      <c r="S864" s="274"/>
      <c r="T864" s="274"/>
      <c r="U864" s="274"/>
      <c r="V864" s="275"/>
      <c r="W864" s="288"/>
      <c r="X864" s="323"/>
    </row>
    <row r="865" spans="2:24" ht="15" customHeight="1">
      <c r="B865" s="263" t="s">
        <v>163</v>
      </c>
      <c r="C865" s="276">
        <f>VLOOKUP(B848,'1ここに記入'!$A$13:$M$246,5)</f>
        <v>0</v>
      </c>
      <c r="D865" s="279" t="str">
        <f>VLOOKUP(B848,'1ここに記入'!$A$13:$M$246,6)</f>
        <v>　</v>
      </c>
      <c r="E865" s="282" t="s">
        <v>164</v>
      </c>
      <c r="F865" s="276">
        <f>VLOOKUP(B848,'1ここに記入'!$A$13:$M$246,8)</f>
        <v>0</v>
      </c>
      <c r="G865" s="285" t="e">
        <f>VLOOKUP(F859,'1ここに記入'!$A$13:$M$246,2)</f>
        <v>#N/A</v>
      </c>
      <c r="H865" s="285" t="e">
        <f>VLOOKUP(G859,'1ここに記入'!$A$13:$M$246,2)</f>
        <v>#N/A</v>
      </c>
      <c r="I865" s="285" t="e">
        <f>VLOOKUP(H859,'1ここに記入'!$A$13:$M$246,2)</f>
        <v>#N/A</v>
      </c>
      <c r="J865" s="285" t="e">
        <f>VLOOKUP(I859,'1ここに記入'!$A$13:$M$246,2)</f>
        <v>#N/A</v>
      </c>
      <c r="K865" s="279" t="e">
        <f>VLOOKUP(J859,'1ここに記入'!$A$13:$M$246,2)</f>
        <v>#N/A</v>
      </c>
      <c r="L865" s="98"/>
      <c r="M865" s="159"/>
      <c r="N865" s="99"/>
      <c r="O865" s="263" t="s">
        <v>163</v>
      </c>
      <c r="P865" s="276">
        <f>VLOOKUP(O848,'1ここに記入'!$A$13:$M$246,5)</f>
        <v>0</v>
      </c>
      <c r="Q865" s="279" t="str">
        <f>VLOOKUP(O848,'1ここに記入'!$A$13:$M$246,6)</f>
        <v>　</v>
      </c>
      <c r="R865" s="282" t="s">
        <v>164</v>
      </c>
      <c r="S865" s="276">
        <f>VLOOKUP(O848,'1ここに記入'!$A$13:$M$246,8)</f>
        <v>0</v>
      </c>
      <c r="T865" s="285" t="e">
        <f>VLOOKUP(S859,'1ここに記入'!$A$13:$M$246,2)</f>
        <v>#N/A</v>
      </c>
      <c r="U865" s="285" t="e">
        <f>VLOOKUP(T859,'1ここに記入'!$A$13:$M$246,2)</f>
        <v>#N/A</v>
      </c>
      <c r="V865" s="285" t="e">
        <f>VLOOKUP(U859,'1ここに記入'!$A$13:$M$246,2)</f>
        <v>#N/A</v>
      </c>
      <c r="W865" s="285" t="e">
        <f>VLOOKUP(V859,'1ここに記入'!$A$13:$M$246,2)</f>
        <v>#N/A</v>
      </c>
      <c r="X865" s="279" t="e">
        <f>VLOOKUP(W859,'1ここに記入'!$A$13:$M$246,2)</f>
        <v>#N/A</v>
      </c>
    </row>
    <row r="866" spans="2:24" ht="15" customHeight="1">
      <c r="B866" s="264"/>
      <c r="C866" s="277"/>
      <c r="D866" s="280"/>
      <c r="E866" s="283"/>
      <c r="F866" s="277"/>
      <c r="G866" s="286"/>
      <c r="H866" s="286"/>
      <c r="I866" s="286"/>
      <c r="J866" s="286"/>
      <c r="K866" s="280"/>
      <c r="L866" s="98"/>
      <c r="M866" s="159"/>
      <c r="N866" s="99"/>
      <c r="O866" s="264"/>
      <c r="P866" s="277"/>
      <c r="Q866" s="280"/>
      <c r="R866" s="283"/>
      <c r="S866" s="277"/>
      <c r="T866" s="286"/>
      <c r="U866" s="286"/>
      <c r="V866" s="286"/>
      <c r="W866" s="286"/>
      <c r="X866" s="280"/>
    </row>
    <row r="867" spans="2:24" ht="15" customHeight="1">
      <c r="B867" s="264"/>
      <c r="C867" s="277"/>
      <c r="D867" s="280"/>
      <c r="E867" s="283"/>
      <c r="F867" s="277"/>
      <c r="G867" s="286"/>
      <c r="H867" s="286"/>
      <c r="I867" s="286"/>
      <c r="J867" s="286"/>
      <c r="K867" s="280"/>
      <c r="L867" s="98"/>
      <c r="M867" s="159"/>
      <c r="N867" s="99"/>
      <c r="O867" s="264"/>
      <c r="P867" s="277"/>
      <c r="Q867" s="280"/>
      <c r="R867" s="283"/>
      <c r="S867" s="277"/>
      <c r="T867" s="286"/>
      <c r="U867" s="286"/>
      <c r="V867" s="286"/>
      <c r="W867" s="286"/>
      <c r="X867" s="280"/>
    </row>
    <row r="868" spans="2:24" ht="15" customHeight="1" thickBot="1">
      <c r="B868" s="288"/>
      <c r="C868" s="278"/>
      <c r="D868" s="281"/>
      <c r="E868" s="284"/>
      <c r="F868" s="278"/>
      <c r="G868" s="287"/>
      <c r="H868" s="286"/>
      <c r="I868" s="286"/>
      <c r="J868" s="286"/>
      <c r="K868" s="280"/>
      <c r="L868" s="98"/>
      <c r="M868" s="159"/>
      <c r="N868" s="99"/>
      <c r="O868" s="288"/>
      <c r="P868" s="278"/>
      <c r="Q868" s="281"/>
      <c r="R868" s="284"/>
      <c r="S868" s="278"/>
      <c r="T868" s="287"/>
      <c r="U868" s="286"/>
      <c r="V868" s="286"/>
      <c r="W868" s="286"/>
      <c r="X868" s="280"/>
    </row>
    <row r="869" spans="2:24" ht="15" customHeight="1" thickTop="1">
      <c r="B869" s="263" t="s">
        <v>165</v>
      </c>
      <c r="C869" s="293">
        <f>VLOOKUP(B848,'1ここに記入'!$A$13:$M$246,9)</f>
        <v>0</v>
      </c>
      <c r="D869" s="294" t="e">
        <f>VLOOKUP(C867,'1ここに記入'!$A$13:$M$246,2)</f>
        <v>#N/A</v>
      </c>
      <c r="E869" s="294" t="e">
        <f>VLOOKUP(D867,'1ここに記入'!$A$13:$M$246,2)</f>
        <v>#N/A</v>
      </c>
      <c r="F869" s="294" t="e">
        <f>VLOOKUP(E867,'1ここに記入'!$A$13:$M$246,2)</f>
        <v>#N/A</v>
      </c>
      <c r="G869" s="302" t="e">
        <f>VLOOKUP(F867,'1ここに記入'!$A$13:$M$246,2)</f>
        <v>#N/A</v>
      </c>
      <c r="H869" s="305" t="s">
        <v>167</v>
      </c>
      <c r="I869" s="308">
        <f>'1ここに記入'!$G$9</f>
        <v>0</v>
      </c>
      <c r="J869" s="309"/>
      <c r="K869" s="310"/>
      <c r="L869" s="102"/>
      <c r="M869" s="162"/>
      <c r="N869" s="103"/>
      <c r="O869" s="263" t="s">
        <v>165</v>
      </c>
      <c r="P869" s="293">
        <f>VLOOKUP(O848,'1ここに記入'!$A$13:$M$246,9)</f>
        <v>0</v>
      </c>
      <c r="Q869" s="294" t="e">
        <f>VLOOKUP(P867,'1ここに記入'!$A$13:$M$246,2)</f>
        <v>#N/A</v>
      </c>
      <c r="R869" s="294" t="e">
        <f>VLOOKUP(Q867,'1ここに記入'!$A$13:$M$246,2)</f>
        <v>#N/A</v>
      </c>
      <c r="S869" s="294" t="e">
        <f>VLOOKUP(R867,'1ここに記入'!$A$13:$M$246,2)</f>
        <v>#N/A</v>
      </c>
      <c r="T869" s="302" t="e">
        <f>VLOOKUP(S867,'1ここに記入'!$A$13:$M$246,2)</f>
        <v>#N/A</v>
      </c>
      <c r="U869" s="305" t="s">
        <v>167</v>
      </c>
      <c r="V869" s="308">
        <f>'1ここに記入'!$G$9</f>
        <v>0</v>
      </c>
      <c r="W869" s="309"/>
      <c r="X869" s="310"/>
    </row>
    <row r="870" spans="2:24" ht="15" customHeight="1">
      <c r="B870" s="264"/>
      <c r="C870" s="296"/>
      <c r="D870" s="297"/>
      <c r="E870" s="297"/>
      <c r="F870" s="297"/>
      <c r="G870" s="303"/>
      <c r="H870" s="306"/>
      <c r="I870" s="311"/>
      <c r="J870" s="312"/>
      <c r="K870" s="313"/>
      <c r="L870" s="102"/>
      <c r="M870" s="162"/>
      <c r="N870" s="103"/>
      <c r="O870" s="264"/>
      <c r="P870" s="296"/>
      <c r="Q870" s="297"/>
      <c r="R870" s="297"/>
      <c r="S870" s="297"/>
      <c r="T870" s="303"/>
      <c r="U870" s="306"/>
      <c r="V870" s="311"/>
      <c r="W870" s="312"/>
      <c r="X870" s="313"/>
    </row>
    <row r="871" spans="2:24" ht="15" customHeight="1" thickBot="1">
      <c r="B871" s="288"/>
      <c r="C871" s="299"/>
      <c r="D871" s="300"/>
      <c r="E871" s="300"/>
      <c r="F871" s="300"/>
      <c r="G871" s="304"/>
      <c r="H871" s="306"/>
      <c r="I871" s="311"/>
      <c r="J871" s="312"/>
      <c r="K871" s="313"/>
      <c r="L871" s="102"/>
      <c r="M871" s="162"/>
      <c r="N871" s="103"/>
      <c r="O871" s="288"/>
      <c r="P871" s="299"/>
      <c r="Q871" s="300"/>
      <c r="R871" s="300"/>
      <c r="S871" s="300"/>
      <c r="T871" s="304"/>
      <c r="U871" s="306"/>
      <c r="V871" s="311"/>
      <c r="W871" s="312"/>
      <c r="X871" s="313"/>
    </row>
    <row r="872" spans="2:24" ht="15" customHeight="1" thickBot="1">
      <c r="B872" s="317" t="s">
        <v>166</v>
      </c>
      <c r="C872" s="317"/>
      <c r="D872" s="317"/>
      <c r="E872" s="317"/>
      <c r="F872" s="317"/>
      <c r="G872" s="318"/>
      <c r="H872" s="307"/>
      <c r="I872" s="314"/>
      <c r="J872" s="315"/>
      <c r="K872" s="316"/>
      <c r="L872" s="102"/>
      <c r="M872" s="163"/>
      <c r="N872" s="41"/>
      <c r="O872" s="317" t="s">
        <v>166</v>
      </c>
      <c r="P872" s="317"/>
      <c r="Q872" s="317"/>
      <c r="R872" s="317"/>
      <c r="S872" s="317"/>
      <c r="T872" s="318"/>
      <c r="U872" s="307"/>
      <c r="V872" s="314"/>
      <c r="W872" s="315"/>
      <c r="X872" s="316"/>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324" t="s">
        <v>1982</v>
      </c>
      <c r="C875" s="324"/>
      <c r="D875" s="324"/>
      <c r="E875" s="324"/>
      <c r="F875" s="324"/>
      <c r="G875" s="324"/>
      <c r="H875" s="324"/>
      <c r="I875" s="324"/>
      <c r="J875" s="324"/>
      <c r="K875" s="324"/>
      <c r="L875" s="156"/>
      <c r="M875" s="164"/>
      <c r="N875" s="156"/>
      <c r="O875" s="324" t="s">
        <v>1982</v>
      </c>
      <c r="P875" s="324"/>
      <c r="Q875" s="324"/>
      <c r="R875" s="324"/>
      <c r="S875" s="324"/>
      <c r="T875" s="324"/>
      <c r="U875" s="324"/>
      <c r="V875" s="324"/>
      <c r="W875" s="324"/>
      <c r="X875" s="324"/>
    </row>
    <row r="876" spans="2:24" ht="15" customHeight="1">
      <c r="B876" s="132"/>
      <c r="C876" s="319" t="str">
        <f>'1ここに記入'!$B$3&amp;"県教美展　特選確認票"</f>
        <v>第72回県教美展　特選確認票</v>
      </c>
      <c r="D876" s="319"/>
      <c r="E876" s="319"/>
      <c r="F876" s="319"/>
      <c r="G876" s="319"/>
      <c r="H876" s="319"/>
      <c r="I876" s="319"/>
      <c r="J876" s="319"/>
      <c r="K876" s="319"/>
      <c r="L876" s="104"/>
      <c r="M876" s="157"/>
      <c r="N876" s="104"/>
      <c r="O876" s="132"/>
      <c r="P876" s="319" t="str">
        <f>'1ここに記入'!$B$3&amp;"県教美展　特選確認票"</f>
        <v>第72回県教美展　特選確認票</v>
      </c>
      <c r="Q876" s="319"/>
      <c r="R876" s="319"/>
      <c r="S876" s="319"/>
      <c r="T876" s="319"/>
      <c r="U876" s="319"/>
      <c r="V876" s="319"/>
      <c r="W876" s="319"/>
      <c r="X876" s="319"/>
    </row>
    <row r="877" spans="2:24" ht="15" customHeight="1" thickBot="1">
      <c r="B877" s="165"/>
      <c r="C877" s="320"/>
      <c r="D877" s="320"/>
      <c r="E877" s="320"/>
      <c r="F877" s="320"/>
      <c r="G877" s="320"/>
      <c r="H877" s="320"/>
      <c r="I877" s="320"/>
      <c r="J877" s="320"/>
      <c r="K877" s="320"/>
      <c r="L877" s="104"/>
      <c r="M877" s="157"/>
      <c r="N877" s="104"/>
      <c r="O877" s="165"/>
      <c r="P877" s="320"/>
      <c r="Q877" s="320"/>
      <c r="R877" s="320"/>
      <c r="S877" s="320"/>
      <c r="T877" s="320"/>
      <c r="U877" s="320"/>
      <c r="V877" s="320"/>
      <c r="W877" s="320"/>
      <c r="X877" s="320"/>
    </row>
    <row r="878" spans="2:24" ht="15" customHeight="1" thickTop="1" thickBot="1">
      <c r="B878" s="144" t="s">
        <v>157</v>
      </c>
      <c r="C878" s="289">
        <f>VLOOKUP(B848,'1ここに記入'!$A$13:$M$246,2)</f>
        <v>0</v>
      </c>
      <c r="D878" s="289">
        <f>VLOOKUP(B848,'1ここに記入'!$A$13:$M$246,3)</f>
        <v>0</v>
      </c>
      <c r="E878" s="289">
        <f>VLOOKUP(B848,'1ここに記入'!$A$13:$M$246,4)</f>
        <v>0</v>
      </c>
      <c r="F878" s="289">
        <f>VLOOKUP(B848,'1ここに記入'!$A$13:$M$246,5)</f>
        <v>0</v>
      </c>
      <c r="G878" s="289" t="str">
        <f>VLOOKUP(B848,'1ここに記入'!$A$13:$M$246,13)</f>
        <v>00</v>
      </c>
      <c r="H878" s="290" t="e">
        <f>'1ここに記入'!$H$10</f>
        <v>#N/A</v>
      </c>
      <c r="I878" s="291"/>
      <c r="J878" s="291"/>
      <c r="K878" s="292" t="s">
        <v>158</v>
      </c>
      <c r="L878" s="104"/>
      <c r="M878" s="157"/>
      <c r="N878" s="104"/>
      <c r="O878" s="144" t="s">
        <v>157</v>
      </c>
      <c r="P878" s="289">
        <f>VLOOKUP(O848,'1ここに記入'!$A$13:$M$246,2)</f>
        <v>0</v>
      </c>
      <c r="Q878" s="289">
        <f>VLOOKUP(O848,'1ここに記入'!$A$13:$M$246,3)</f>
        <v>0</v>
      </c>
      <c r="R878" s="289">
        <f>VLOOKUP(O848,'1ここに記入'!$A$13:$M$246,4)</f>
        <v>0</v>
      </c>
      <c r="S878" s="289">
        <f>VLOOKUP(O848,'1ここに記入'!$A$13:$M$246,5)</f>
        <v>0</v>
      </c>
      <c r="T878" s="289" t="str">
        <f>VLOOKUP(O848,'1ここに記入'!$A$13:$M$246,13)</f>
        <v>00</v>
      </c>
      <c r="U878" s="290" t="e">
        <f>'1ここに記入'!$H$10</f>
        <v>#N/A</v>
      </c>
      <c r="V878" s="291"/>
      <c r="W878" s="291"/>
      <c r="X878" s="292" t="s">
        <v>158</v>
      </c>
    </row>
    <row r="879" spans="2:24" ht="15" customHeight="1" thickTop="1" thickBot="1">
      <c r="B879" s="145"/>
      <c r="C879" s="289"/>
      <c r="D879" s="289"/>
      <c r="E879" s="289"/>
      <c r="F879" s="289"/>
      <c r="G879" s="289"/>
      <c r="H879" s="290"/>
      <c r="I879" s="291"/>
      <c r="J879" s="291"/>
      <c r="K879" s="292"/>
      <c r="L879" s="104"/>
      <c r="M879" s="157"/>
      <c r="N879" s="104"/>
      <c r="O879" s="145"/>
      <c r="P879" s="289"/>
      <c r="Q879" s="289"/>
      <c r="R879" s="289"/>
      <c r="S879" s="289"/>
      <c r="T879" s="289"/>
      <c r="U879" s="290"/>
      <c r="V879" s="291"/>
      <c r="W879" s="291"/>
      <c r="X879" s="292"/>
    </row>
    <row r="880" spans="2:24" ht="15" customHeight="1" thickTop="1" thickBot="1">
      <c r="B880" s="146" t="s">
        <v>159</v>
      </c>
      <c r="C880" s="289"/>
      <c r="D880" s="289"/>
      <c r="E880" s="289"/>
      <c r="F880" s="289"/>
      <c r="G880" s="289"/>
      <c r="H880" s="290"/>
      <c r="I880" s="291"/>
      <c r="J880" s="291"/>
      <c r="K880" s="292"/>
      <c r="L880" s="104"/>
      <c r="M880" s="157"/>
      <c r="N880" s="104"/>
      <c r="O880" s="146" t="s">
        <v>159</v>
      </c>
      <c r="P880" s="289"/>
      <c r="Q880" s="289"/>
      <c r="R880" s="289"/>
      <c r="S880" s="289"/>
      <c r="T880" s="289"/>
      <c r="U880" s="290"/>
      <c r="V880" s="291"/>
      <c r="W880" s="291"/>
      <c r="X880" s="292"/>
    </row>
    <row r="881" spans="2:25" ht="15" customHeight="1" thickTop="1">
      <c r="B881" s="263" t="s">
        <v>160</v>
      </c>
      <c r="C881" s="276" t="e">
        <f>'1ここに記入'!$G$10</f>
        <v>#N/A</v>
      </c>
      <c r="D881" s="285"/>
      <c r="E881" s="279"/>
      <c r="F881" s="263" t="s">
        <v>161</v>
      </c>
      <c r="G881" s="293" t="e">
        <f>'1ここに記入'!$I$10</f>
        <v>#N/A</v>
      </c>
      <c r="H881" s="294"/>
      <c r="I881" s="294"/>
      <c r="J881" s="294"/>
      <c r="K881" s="295"/>
      <c r="L881" s="100"/>
      <c r="M881" s="159"/>
      <c r="N881" s="99"/>
      <c r="O881" s="263" t="s">
        <v>160</v>
      </c>
      <c r="P881" s="276" t="e">
        <f>'1ここに記入'!$G$10</f>
        <v>#N/A</v>
      </c>
      <c r="Q881" s="285"/>
      <c r="R881" s="279"/>
      <c r="S881" s="263" t="s">
        <v>161</v>
      </c>
      <c r="T881" s="293" t="e">
        <f>'1ここに記入'!$I$10</f>
        <v>#N/A</v>
      </c>
      <c r="U881" s="294"/>
      <c r="V881" s="294"/>
      <c r="W881" s="294"/>
      <c r="X881" s="295"/>
      <c r="Y881" s="143"/>
    </row>
    <row r="882" spans="2:25" ht="15" customHeight="1">
      <c r="B882" s="264"/>
      <c r="C882" s="277"/>
      <c r="D882" s="286"/>
      <c r="E882" s="280"/>
      <c r="F882" s="264"/>
      <c r="G882" s="296"/>
      <c r="H882" s="297"/>
      <c r="I882" s="297"/>
      <c r="J882" s="297"/>
      <c r="K882" s="298"/>
      <c r="L882" s="101"/>
      <c r="M882" s="159"/>
      <c r="N882" s="99"/>
      <c r="O882" s="264"/>
      <c r="P882" s="277"/>
      <c r="Q882" s="286"/>
      <c r="R882" s="280"/>
      <c r="S882" s="264"/>
      <c r="T882" s="296"/>
      <c r="U882" s="297"/>
      <c r="V882" s="297"/>
      <c r="W882" s="297"/>
      <c r="X882" s="298"/>
      <c r="Y882" s="143"/>
    </row>
    <row r="883" spans="2:25" ht="15" customHeight="1" thickBot="1">
      <c r="B883" s="288"/>
      <c r="C883" s="278"/>
      <c r="D883" s="287"/>
      <c r="E883" s="281"/>
      <c r="F883" s="288"/>
      <c r="G883" s="299"/>
      <c r="H883" s="300"/>
      <c r="I883" s="300"/>
      <c r="J883" s="300"/>
      <c r="K883" s="301"/>
      <c r="L883" s="101"/>
      <c r="M883" s="159"/>
      <c r="N883" s="99"/>
      <c r="O883" s="288"/>
      <c r="P883" s="278"/>
      <c r="Q883" s="287"/>
      <c r="R883" s="281"/>
      <c r="S883" s="288"/>
      <c r="T883" s="299"/>
      <c r="U883" s="300"/>
      <c r="V883" s="300"/>
      <c r="W883" s="300"/>
      <c r="X883" s="301"/>
      <c r="Y883" s="143"/>
    </row>
    <row r="884" spans="2:25" ht="15" customHeight="1">
      <c r="B884" s="263" t="s">
        <v>162</v>
      </c>
      <c r="C884" s="265">
        <f>VLOOKUP(B848,'1ここに記入'!$A$13:$M$246,10)</f>
        <v>0</v>
      </c>
      <c r="D884" s="266"/>
      <c r="E884" s="266"/>
      <c r="F884" s="266"/>
      <c r="G884" s="266"/>
      <c r="H884" s="266"/>
      <c r="I884" s="266"/>
      <c r="J884" s="266"/>
      <c r="K884" s="267"/>
      <c r="L884" s="34"/>
      <c r="M884" s="160"/>
      <c r="N884" s="36"/>
      <c r="O884" s="263" t="s">
        <v>162</v>
      </c>
      <c r="P884" s="265">
        <f>VLOOKUP(O848,'1ここに記入'!$A$13:$M$246,10)</f>
        <v>0</v>
      </c>
      <c r="Q884" s="266"/>
      <c r="R884" s="266"/>
      <c r="S884" s="266"/>
      <c r="T884" s="266"/>
      <c r="U884" s="266"/>
      <c r="V884" s="266"/>
      <c r="W884" s="266"/>
      <c r="X884" s="267"/>
      <c r="Y884" s="143"/>
    </row>
    <row r="885" spans="2:25" ht="15" customHeight="1">
      <c r="B885" s="264"/>
      <c r="C885" s="268"/>
      <c r="D885" s="269"/>
      <c r="E885" s="269"/>
      <c r="F885" s="269"/>
      <c r="G885" s="269"/>
      <c r="H885" s="269"/>
      <c r="I885" s="269"/>
      <c r="J885" s="269"/>
      <c r="K885" s="270"/>
      <c r="L885" s="130"/>
      <c r="M885" s="161"/>
      <c r="N885" s="38"/>
      <c r="O885" s="264"/>
      <c r="P885" s="268"/>
      <c r="Q885" s="269"/>
      <c r="R885" s="269"/>
      <c r="S885" s="269"/>
      <c r="T885" s="269"/>
      <c r="U885" s="269"/>
      <c r="V885" s="269"/>
      <c r="W885" s="269"/>
      <c r="X885" s="270"/>
      <c r="Y885" s="143"/>
    </row>
    <row r="886" spans="2:25" ht="15" customHeight="1">
      <c r="B886" s="264"/>
      <c r="C886" s="268"/>
      <c r="D886" s="269"/>
      <c r="E886" s="269"/>
      <c r="F886" s="269"/>
      <c r="G886" s="269"/>
      <c r="H886" s="269"/>
      <c r="I886" s="269"/>
      <c r="J886" s="269"/>
      <c r="K886" s="270"/>
      <c r="L886" s="130"/>
      <c r="M886" s="161"/>
      <c r="N886" s="38"/>
      <c r="O886" s="264"/>
      <c r="P886" s="268"/>
      <c r="Q886" s="269"/>
      <c r="R886" s="269"/>
      <c r="S886" s="269"/>
      <c r="T886" s="269"/>
      <c r="U886" s="269"/>
      <c r="V886" s="269"/>
      <c r="W886" s="269"/>
      <c r="X886" s="270"/>
      <c r="Y886" s="143"/>
    </row>
    <row r="887" spans="2:25" ht="15" customHeight="1">
      <c r="B887" s="271" t="s">
        <v>1881</v>
      </c>
      <c r="C887" s="268">
        <f>VLOOKUP(B848,'1ここに記入'!$A$13:$M$246,11)</f>
        <v>0</v>
      </c>
      <c r="D887" s="269"/>
      <c r="E887" s="269"/>
      <c r="F887" s="269"/>
      <c r="G887" s="269"/>
      <c r="H887" s="269"/>
      <c r="I887" s="269"/>
      <c r="J887" s="269"/>
      <c r="K887" s="270"/>
      <c r="L887" s="98"/>
      <c r="M887" s="159"/>
      <c r="N887" s="99"/>
      <c r="O887" s="271" t="s">
        <v>1881</v>
      </c>
      <c r="P887" s="268">
        <f>VLOOKUP(O848,'1ここに記入'!$A$13:$M$246,11)</f>
        <v>0</v>
      </c>
      <c r="Q887" s="269"/>
      <c r="R887" s="269"/>
      <c r="S887" s="269"/>
      <c r="T887" s="269"/>
      <c r="U887" s="269"/>
      <c r="V887" s="269"/>
      <c r="W887" s="269"/>
      <c r="X887" s="270"/>
      <c r="Y887" s="143"/>
    </row>
    <row r="888" spans="2:25" ht="15" customHeight="1">
      <c r="B888" s="271"/>
      <c r="C888" s="268"/>
      <c r="D888" s="269"/>
      <c r="E888" s="269"/>
      <c r="F888" s="269"/>
      <c r="G888" s="269"/>
      <c r="H888" s="269"/>
      <c r="I888" s="269"/>
      <c r="J888" s="269"/>
      <c r="K888" s="270"/>
      <c r="L888" s="98"/>
      <c r="M888" s="159"/>
      <c r="N888" s="99"/>
      <c r="O888" s="271"/>
      <c r="P888" s="268"/>
      <c r="Q888" s="269"/>
      <c r="R888" s="269"/>
      <c r="S888" s="269"/>
      <c r="T888" s="269"/>
      <c r="U888" s="269"/>
      <c r="V888" s="269"/>
      <c r="W888" s="269"/>
      <c r="X888" s="270"/>
      <c r="Y888" s="143"/>
    </row>
    <row r="889" spans="2:25" ht="15" customHeight="1" thickBot="1">
      <c r="B889" s="272"/>
      <c r="C889" s="273"/>
      <c r="D889" s="274"/>
      <c r="E889" s="274"/>
      <c r="F889" s="274"/>
      <c r="G889" s="274"/>
      <c r="H889" s="274"/>
      <c r="I889" s="274"/>
      <c r="J889" s="274"/>
      <c r="K889" s="275"/>
      <c r="L889" s="98"/>
      <c r="M889" s="159"/>
      <c r="N889" s="99"/>
      <c r="O889" s="272"/>
      <c r="P889" s="273"/>
      <c r="Q889" s="274"/>
      <c r="R889" s="274"/>
      <c r="S889" s="274"/>
      <c r="T889" s="274"/>
      <c r="U889" s="274"/>
      <c r="V889" s="274"/>
      <c r="W889" s="274"/>
      <c r="X889" s="275"/>
      <c r="Y889" s="143"/>
    </row>
    <row r="890" spans="2:25" ht="15" customHeight="1">
      <c r="B890" s="263" t="s">
        <v>163</v>
      </c>
      <c r="C890" s="276">
        <f>VLOOKUP(B848,'1ここに記入'!$A$13:$M$246,5)</f>
        <v>0</v>
      </c>
      <c r="D890" s="279" t="str">
        <f>VLOOKUP(B848,'1ここに記入'!$A$13:$M$246,6)</f>
        <v>　</v>
      </c>
      <c r="E890" s="282" t="s">
        <v>164</v>
      </c>
      <c r="F890" s="276">
        <f>VLOOKUP(B848,'1ここに記入'!$A$13:$M$246,8)</f>
        <v>0</v>
      </c>
      <c r="G890" s="285" t="e">
        <f>VLOOKUP(F885,'1ここに記入'!$A$13:$M$246,2)</f>
        <v>#N/A</v>
      </c>
      <c r="H890" s="285" t="e">
        <f>VLOOKUP(G885,'1ここに記入'!$A$13:$M$246,2)</f>
        <v>#N/A</v>
      </c>
      <c r="I890" s="285" t="e">
        <f>VLOOKUP(H885,'1ここに記入'!$A$13:$M$246,2)</f>
        <v>#N/A</v>
      </c>
      <c r="J890" s="285" t="e">
        <f>VLOOKUP(I885,'1ここに記入'!$A$13:$M$246,2)</f>
        <v>#N/A</v>
      </c>
      <c r="K890" s="279" t="e">
        <f>VLOOKUP(J885,'1ここに記入'!$A$13:$M$246,2)</f>
        <v>#N/A</v>
      </c>
      <c r="L890" s="102"/>
      <c r="M890" s="162"/>
      <c r="N890" s="103"/>
      <c r="O890" s="263" t="s">
        <v>163</v>
      </c>
      <c r="P890" s="276">
        <f>VLOOKUP(O848,'1ここに記入'!$A$13:$M$246,5)</f>
        <v>0</v>
      </c>
      <c r="Q890" s="279" t="str">
        <f>VLOOKUP(O848,'1ここに記入'!$A$13:$M$246,6)</f>
        <v>　</v>
      </c>
      <c r="R890" s="282" t="s">
        <v>164</v>
      </c>
      <c r="S890" s="276">
        <f>VLOOKUP(O848,'1ここに記入'!$A$13:$M$246,8)</f>
        <v>0</v>
      </c>
      <c r="T890" s="285" t="e">
        <f>VLOOKUP(S885,'1ここに記入'!$A$13:$M$246,2)</f>
        <v>#N/A</v>
      </c>
      <c r="U890" s="285" t="e">
        <f>VLOOKUP(T885,'1ここに記入'!$A$13:$M$246,2)</f>
        <v>#N/A</v>
      </c>
      <c r="V890" s="285" t="e">
        <f>VLOOKUP(U885,'1ここに記入'!$A$13:$M$246,2)</f>
        <v>#N/A</v>
      </c>
      <c r="W890" s="285" t="e">
        <f>VLOOKUP(V885,'1ここに記入'!$A$13:$M$246,2)</f>
        <v>#N/A</v>
      </c>
      <c r="X890" s="279" t="e">
        <f>VLOOKUP(W885,'1ここに記入'!$A$13:$M$246,2)</f>
        <v>#N/A</v>
      </c>
      <c r="Y890" s="143"/>
    </row>
    <row r="891" spans="2:25" ht="15" customHeight="1">
      <c r="B891" s="264"/>
      <c r="C891" s="277"/>
      <c r="D891" s="280"/>
      <c r="E891" s="283"/>
      <c r="F891" s="277"/>
      <c r="G891" s="286"/>
      <c r="H891" s="286"/>
      <c r="I891" s="286"/>
      <c r="J891" s="286"/>
      <c r="K891" s="280"/>
      <c r="L891" s="102"/>
      <c r="M891" s="162"/>
      <c r="N891" s="103"/>
      <c r="O891" s="264"/>
      <c r="P891" s="277"/>
      <c r="Q891" s="280"/>
      <c r="R891" s="283"/>
      <c r="S891" s="277"/>
      <c r="T891" s="286"/>
      <c r="U891" s="286"/>
      <c r="V891" s="286"/>
      <c r="W891" s="286"/>
      <c r="X891" s="280"/>
      <c r="Y891" s="143"/>
    </row>
    <row r="892" spans="2:25" ht="15" customHeight="1" thickBot="1">
      <c r="B892" s="288"/>
      <c r="C892" s="278"/>
      <c r="D892" s="281"/>
      <c r="E892" s="284"/>
      <c r="F892" s="278"/>
      <c r="G892" s="287"/>
      <c r="H892" s="287"/>
      <c r="I892" s="287"/>
      <c r="J892" s="287"/>
      <c r="K892" s="281"/>
      <c r="L892" s="102"/>
      <c r="M892" s="162"/>
      <c r="N892" s="103"/>
      <c r="O892" s="288"/>
      <c r="P892" s="278"/>
      <c r="Q892" s="281"/>
      <c r="R892" s="284"/>
      <c r="S892" s="278"/>
      <c r="T892" s="287"/>
      <c r="U892" s="287"/>
      <c r="V892" s="287"/>
      <c r="W892" s="287"/>
      <c r="X892" s="281"/>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20"/>
      <c r="E894" s="320"/>
      <c r="F894" s="320"/>
      <c r="G894" s="320"/>
      <c r="H894" s="320"/>
      <c r="I894" s="320"/>
      <c r="J894" s="320"/>
      <c r="K894" s="320"/>
      <c r="L894" s="104"/>
      <c r="M894" s="157"/>
      <c r="N894" s="104"/>
      <c r="O894" s="117" t="s">
        <v>213</v>
      </c>
      <c r="P894" s="325" t="str">
        <f>'1ここに記入'!$B$3&amp;"滋賀県教育美術展出品票"</f>
        <v>第72回滋賀県教育美術展出品票</v>
      </c>
      <c r="Q894" s="320"/>
      <c r="R894" s="320"/>
      <c r="S894" s="320"/>
      <c r="T894" s="320"/>
      <c r="U894" s="320"/>
      <c r="V894" s="320"/>
      <c r="W894" s="320"/>
      <c r="X894" s="320"/>
    </row>
    <row r="895" spans="2:25" ht="15" customHeight="1">
      <c r="B895" s="327">
        <v>99</v>
      </c>
      <c r="C895" s="325"/>
      <c r="D895" s="320"/>
      <c r="E895" s="320"/>
      <c r="F895" s="320"/>
      <c r="G895" s="320"/>
      <c r="H895" s="320"/>
      <c r="I895" s="320"/>
      <c r="J895" s="320"/>
      <c r="K895" s="320"/>
      <c r="L895" s="104"/>
      <c r="M895" s="157"/>
      <c r="N895" s="104"/>
      <c r="O895" s="327">
        <v>100</v>
      </c>
      <c r="P895" s="325"/>
      <c r="Q895" s="320"/>
      <c r="R895" s="320"/>
      <c r="S895" s="320"/>
      <c r="T895" s="320"/>
      <c r="U895" s="320"/>
      <c r="V895" s="320"/>
      <c r="W895" s="320"/>
      <c r="X895" s="320"/>
    </row>
    <row r="896" spans="2:25" ht="15" customHeight="1" thickBot="1">
      <c r="B896" s="328"/>
      <c r="C896" s="325"/>
      <c r="D896" s="320"/>
      <c r="E896" s="320"/>
      <c r="F896" s="320"/>
      <c r="G896" s="320"/>
      <c r="H896" s="326"/>
      <c r="I896" s="326"/>
      <c r="J896" s="326"/>
      <c r="K896" s="326"/>
      <c r="L896" s="104"/>
      <c r="M896" s="157"/>
      <c r="N896" s="104"/>
      <c r="O896" s="328"/>
      <c r="P896" s="325"/>
      <c r="Q896" s="320"/>
      <c r="R896" s="320"/>
      <c r="S896" s="320"/>
      <c r="T896" s="320"/>
      <c r="U896" s="326"/>
      <c r="V896" s="326"/>
      <c r="W896" s="326"/>
      <c r="X896" s="326"/>
    </row>
    <row r="897" spans="2:24" ht="15" customHeight="1" thickTop="1" thickBot="1">
      <c r="B897" s="144" t="s">
        <v>157</v>
      </c>
      <c r="C897" s="289">
        <f>VLOOKUP(B895,'1ここに記入'!$A$13:$M$246,2)</f>
        <v>0</v>
      </c>
      <c r="D897" s="289">
        <f>VLOOKUP(B895,'1ここに記入'!$A$13:$M$246,3)</f>
        <v>0</v>
      </c>
      <c r="E897" s="289">
        <f>VLOOKUP(B895,'1ここに記入'!$A$13:$M$246,4)</f>
        <v>0</v>
      </c>
      <c r="F897" s="289">
        <f>VLOOKUP(B895,'1ここに記入'!$A$13:$M$246,5)</f>
        <v>0</v>
      </c>
      <c r="G897" s="289" t="str">
        <f>VLOOKUP(B895,'1ここに記入'!$A$13:$M$246,13)</f>
        <v>00</v>
      </c>
      <c r="H897" s="290" t="e">
        <f>'1ここに記入'!$H$10</f>
        <v>#N/A</v>
      </c>
      <c r="I897" s="291"/>
      <c r="J897" s="291"/>
      <c r="K897" s="292" t="s">
        <v>158</v>
      </c>
      <c r="L897" s="118"/>
      <c r="M897" s="158"/>
      <c r="N897" s="32"/>
      <c r="O897" s="144" t="s">
        <v>157</v>
      </c>
      <c r="P897" s="289">
        <f>VLOOKUP(O895,'1ここに記入'!$A$13:$M$246,2)</f>
        <v>0</v>
      </c>
      <c r="Q897" s="289">
        <f>VLOOKUP(O895,'1ここに記入'!$A$13:$M$246,3)</f>
        <v>0</v>
      </c>
      <c r="R897" s="289">
        <f>VLOOKUP(O895,'1ここに記入'!$A$13:$M$246,4)</f>
        <v>0</v>
      </c>
      <c r="S897" s="289">
        <f>VLOOKUP(O895,'1ここに記入'!$A$13:$M$246,5)</f>
        <v>0</v>
      </c>
      <c r="T897" s="289" t="str">
        <f>VLOOKUP(O895,'1ここに記入'!$A$13:$M$246,13)</f>
        <v>00</v>
      </c>
      <c r="U897" s="290" t="e">
        <f>'1ここに記入'!$H$10</f>
        <v>#N/A</v>
      </c>
      <c r="V897" s="291"/>
      <c r="W897" s="291"/>
      <c r="X897" s="292" t="s">
        <v>158</v>
      </c>
    </row>
    <row r="898" spans="2:24" ht="15" customHeight="1" thickTop="1" thickBot="1">
      <c r="B898" s="145"/>
      <c r="C898" s="289"/>
      <c r="D898" s="289"/>
      <c r="E898" s="289"/>
      <c r="F898" s="289"/>
      <c r="G898" s="289"/>
      <c r="H898" s="290"/>
      <c r="I898" s="291"/>
      <c r="J898" s="291"/>
      <c r="K898" s="292"/>
      <c r="L898" s="118"/>
      <c r="M898" s="158"/>
      <c r="N898" s="32"/>
      <c r="O898" s="145"/>
      <c r="P898" s="289"/>
      <c r="Q898" s="289"/>
      <c r="R898" s="289"/>
      <c r="S898" s="289"/>
      <c r="T898" s="289"/>
      <c r="U898" s="290"/>
      <c r="V898" s="291"/>
      <c r="W898" s="291"/>
      <c r="X898" s="292"/>
    </row>
    <row r="899" spans="2:24" ht="15" customHeight="1" thickTop="1" thickBot="1">
      <c r="B899" s="146" t="s">
        <v>159</v>
      </c>
      <c r="C899" s="289"/>
      <c r="D899" s="289"/>
      <c r="E899" s="289"/>
      <c r="F899" s="289"/>
      <c r="G899" s="289"/>
      <c r="H899" s="290"/>
      <c r="I899" s="291"/>
      <c r="J899" s="291"/>
      <c r="K899" s="292"/>
      <c r="L899" s="118"/>
      <c r="M899" s="158"/>
      <c r="N899" s="32"/>
      <c r="O899" s="146" t="s">
        <v>159</v>
      </c>
      <c r="P899" s="289"/>
      <c r="Q899" s="289"/>
      <c r="R899" s="289"/>
      <c r="S899" s="289"/>
      <c r="T899" s="289"/>
      <c r="U899" s="290"/>
      <c r="V899" s="291"/>
      <c r="W899" s="291"/>
      <c r="X899" s="292"/>
    </row>
    <row r="900" spans="2:24" ht="15" customHeight="1" thickTop="1">
      <c r="B900" s="264" t="s">
        <v>160</v>
      </c>
      <c r="C900" s="277" t="e">
        <f>'1ここに記入'!$G$10</f>
        <v>#N/A</v>
      </c>
      <c r="D900" s="286"/>
      <c r="E900" s="280"/>
      <c r="F900" s="264" t="s">
        <v>161</v>
      </c>
      <c r="G900" s="296" t="e">
        <f>'1ここに記入'!$I$10</f>
        <v>#N/A</v>
      </c>
      <c r="H900" s="297"/>
      <c r="I900" s="297"/>
      <c r="J900" s="297"/>
      <c r="K900" s="298"/>
      <c r="L900" s="100"/>
      <c r="M900" s="159"/>
      <c r="N900" s="99"/>
      <c r="O900" s="264" t="s">
        <v>160</v>
      </c>
      <c r="P900" s="277" t="e">
        <f>'1ここに記入'!$G$10</f>
        <v>#N/A</v>
      </c>
      <c r="Q900" s="286"/>
      <c r="R900" s="280"/>
      <c r="S900" s="264" t="s">
        <v>161</v>
      </c>
      <c r="T900" s="296" t="e">
        <f>'1ここに記入'!$I$10</f>
        <v>#N/A</v>
      </c>
      <c r="U900" s="297"/>
      <c r="V900" s="297"/>
      <c r="W900" s="297"/>
      <c r="X900" s="298"/>
    </row>
    <row r="901" spans="2:24" ht="15" customHeight="1">
      <c r="B901" s="264"/>
      <c r="C901" s="277"/>
      <c r="D901" s="286"/>
      <c r="E901" s="280"/>
      <c r="F901" s="264"/>
      <c r="G901" s="296"/>
      <c r="H901" s="297"/>
      <c r="I901" s="297"/>
      <c r="J901" s="297"/>
      <c r="K901" s="298"/>
      <c r="L901" s="101"/>
      <c r="M901" s="159"/>
      <c r="N901" s="99"/>
      <c r="O901" s="264"/>
      <c r="P901" s="277"/>
      <c r="Q901" s="286"/>
      <c r="R901" s="280"/>
      <c r="S901" s="264"/>
      <c r="T901" s="296"/>
      <c r="U901" s="297"/>
      <c r="V901" s="297"/>
      <c r="W901" s="297"/>
      <c r="X901" s="298"/>
    </row>
    <row r="902" spans="2:24" ht="15" customHeight="1">
      <c r="B902" s="264"/>
      <c r="C902" s="277"/>
      <c r="D902" s="286"/>
      <c r="E902" s="280"/>
      <c r="F902" s="264"/>
      <c r="G902" s="296"/>
      <c r="H902" s="297"/>
      <c r="I902" s="297"/>
      <c r="J902" s="297"/>
      <c r="K902" s="298"/>
      <c r="L902" s="101"/>
      <c r="M902" s="159"/>
      <c r="N902" s="99"/>
      <c r="O902" s="264"/>
      <c r="P902" s="277"/>
      <c r="Q902" s="286"/>
      <c r="R902" s="280"/>
      <c r="S902" s="264"/>
      <c r="T902" s="296"/>
      <c r="U902" s="297"/>
      <c r="V902" s="297"/>
      <c r="W902" s="297"/>
      <c r="X902" s="298"/>
    </row>
    <row r="903" spans="2:24" ht="15" customHeight="1" thickBot="1">
      <c r="B903" s="288"/>
      <c r="C903" s="278"/>
      <c r="D903" s="287"/>
      <c r="E903" s="281"/>
      <c r="F903" s="288"/>
      <c r="G903" s="299"/>
      <c r="H903" s="300"/>
      <c r="I903" s="300"/>
      <c r="J903" s="300"/>
      <c r="K903" s="301"/>
      <c r="L903" s="101"/>
      <c r="M903" s="159"/>
      <c r="N903" s="99"/>
      <c r="O903" s="288"/>
      <c r="P903" s="278"/>
      <c r="Q903" s="287"/>
      <c r="R903" s="281"/>
      <c r="S903" s="288"/>
      <c r="T903" s="299"/>
      <c r="U903" s="300"/>
      <c r="V903" s="300"/>
      <c r="W903" s="300"/>
      <c r="X903" s="301"/>
    </row>
    <row r="904" spans="2:24" ht="15" customHeight="1">
      <c r="B904" s="263" t="s">
        <v>162</v>
      </c>
      <c r="C904" s="265">
        <f>VLOOKUP(B895,'1ここに記入'!$A$13:$M$246,10)</f>
        <v>0</v>
      </c>
      <c r="D904" s="266"/>
      <c r="E904" s="266"/>
      <c r="F904" s="266"/>
      <c r="G904" s="266"/>
      <c r="H904" s="266"/>
      <c r="I904" s="267"/>
      <c r="J904" s="263" t="s">
        <v>203</v>
      </c>
      <c r="K904" s="321">
        <f>VLOOKUP(B895,'1ここに記入'!$A$13:$M$246,12)</f>
        <v>0</v>
      </c>
      <c r="L904" s="34"/>
      <c r="M904" s="160"/>
      <c r="N904" s="36"/>
      <c r="O904" s="263" t="s">
        <v>162</v>
      </c>
      <c r="P904" s="265">
        <f>VLOOKUP(O895,'1ここに記入'!$A$13:$M$246,10)</f>
        <v>0</v>
      </c>
      <c r="Q904" s="266"/>
      <c r="R904" s="266"/>
      <c r="S904" s="266"/>
      <c r="T904" s="266"/>
      <c r="U904" s="266"/>
      <c r="V904" s="267"/>
      <c r="W904" s="263" t="s">
        <v>203</v>
      </c>
      <c r="X904" s="321">
        <f>VLOOKUP(O895,'1ここに記入'!$A$13:$M$246,12)</f>
        <v>0</v>
      </c>
    </row>
    <row r="905" spans="2:24" ht="15" customHeight="1">
      <c r="B905" s="264"/>
      <c r="C905" s="268"/>
      <c r="D905" s="269"/>
      <c r="E905" s="269"/>
      <c r="F905" s="269"/>
      <c r="G905" s="269"/>
      <c r="H905" s="269"/>
      <c r="I905" s="270"/>
      <c r="J905" s="264"/>
      <c r="K905" s="322"/>
      <c r="L905" s="34"/>
      <c r="M905" s="160"/>
      <c r="N905" s="36"/>
      <c r="O905" s="264"/>
      <c r="P905" s="268"/>
      <c r="Q905" s="269"/>
      <c r="R905" s="269"/>
      <c r="S905" s="269"/>
      <c r="T905" s="269"/>
      <c r="U905" s="269"/>
      <c r="V905" s="270"/>
      <c r="W905" s="264"/>
      <c r="X905" s="322"/>
    </row>
    <row r="906" spans="2:24" ht="15" customHeight="1">
      <c r="B906" s="264"/>
      <c r="C906" s="268"/>
      <c r="D906" s="269"/>
      <c r="E906" s="269"/>
      <c r="F906" s="269"/>
      <c r="G906" s="269"/>
      <c r="H906" s="269"/>
      <c r="I906" s="270"/>
      <c r="J906" s="264"/>
      <c r="K906" s="322"/>
      <c r="L906" s="130"/>
      <c r="M906" s="161"/>
      <c r="N906" s="38"/>
      <c r="O906" s="264"/>
      <c r="P906" s="268"/>
      <c r="Q906" s="269"/>
      <c r="R906" s="269"/>
      <c r="S906" s="269"/>
      <c r="T906" s="269"/>
      <c r="U906" s="269"/>
      <c r="V906" s="270"/>
      <c r="W906" s="264"/>
      <c r="X906" s="322"/>
    </row>
    <row r="907" spans="2:24" ht="15" customHeight="1">
      <c r="B907" s="264"/>
      <c r="C907" s="268"/>
      <c r="D907" s="269"/>
      <c r="E907" s="269"/>
      <c r="F907" s="269"/>
      <c r="G907" s="269"/>
      <c r="H907" s="269"/>
      <c r="I907" s="270"/>
      <c r="J907" s="264"/>
      <c r="K907" s="322"/>
      <c r="L907" s="130"/>
      <c r="M907" s="161"/>
      <c r="N907" s="38"/>
      <c r="O907" s="264"/>
      <c r="P907" s="268"/>
      <c r="Q907" s="269"/>
      <c r="R907" s="269"/>
      <c r="S907" s="269"/>
      <c r="T907" s="269"/>
      <c r="U907" s="269"/>
      <c r="V907" s="270"/>
      <c r="W907" s="264"/>
      <c r="X907" s="322"/>
    </row>
    <row r="908" spans="2:24" ht="15" customHeight="1">
      <c r="B908" s="271" t="s">
        <v>1881</v>
      </c>
      <c r="C908" s="268">
        <f>VLOOKUP(B895,'1ここに記入'!$A$13:$M$246,11)</f>
        <v>0</v>
      </c>
      <c r="D908" s="269"/>
      <c r="E908" s="269"/>
      <c r="F908" s="269"/>
      <c r="G908" s="269"/>
      <c r="H908" s="269"/>
      <c r="I908" s="270"/>
      <c r="J908" s="264"/>
      <c r="K908" s="322"/>
      <c r="L908" s="130"/>
      <c r="M908" s="161"/>
      <c r="N908" s="38"/>
      <c r="O908" s="271" t="s">
        <v>1881</v>
      </c>
      <c r="P908" s="268">
        <f>VLOOKUP(O895,'1ここに記入'!$A$13:$M$246,11)</f>
        <v>0</v>
      </c>
      <c r="Q908" s="269"/>
      <c r="R908" s="269"/>
      <c r="S908" s="269"/>
      <c r="T908" s="269"/>
      <c r="U908" s="269"/>
      <c r="V908" s="270"/>
      <c r="W908" s="264"/>
      <c r="X908" s="322"/>
    </row>
    <row r="909" spans="2:24" ht="15" customHeight="1">
      <c r="B909" s="271"/>
      <c r="C909" s="268"/>
      <c r="D909" s="269"/>
      <c r="E909" s="269"/>
      <c r="F909" s="269"/>
      <c r="G909" s="269"/>
      <c r="H909" s="269"/>
      <c r="I909" s="270"/>
      <c r="J909" s="264"/>
      <c r="K909" s="322"/>
      <c r="L909" s="130"/>
      <c r="M909" s="161"/>
      <c r="N909" s="38"/>
      <c r="O909" s="271"/>
      <c r="P909" s="268"/>
      <c r="Q909" s="269"/>
      <c r="R909" s="269"/>
      <c r="S909" s="269"/>
      <c r="T909" s="269"/>
      <c r="U909" s="269"/>
      <c r="V909" s="270"/>
      <c r="W909" s="264"/>
      <c r="X909" s="322"/>
    </row>
    <row r="910" spans="2:24" ht="15" customHeight="1">
      <c r="B910" s="271"/>
      <c r="C910" s="268"/>
      <c r="D910" s="269"/>
      <c r="E910" s="269"/>
      <c r="F910" s="269"/>
      <c r="G910" s="269"/>
      <c r="H910" s="269"/>
      <c r="I910" s="270"/>
      <c r="J910" s="264"/>
      <c r="K910" s="322"/>
      <c r="L910" s="130"/>
      <c r="M910" s="161"/>
      <c r="N910" s="38"/>
      <c r="O910" s="271"/>
      <c r="P910" s="268"/>
      <c r="Q910" s="269"/>
      <c r="R910" s="269"/>
      <c r="S910" s="269"/>
      <c r="T910" s="269"/>
      <c r="U910" s="269"/>
      <c r="V910" s="270"/>
      <c r="W910" s="264"/>
      <c r="X910" s="322"/>
    </row>
    <row r="911" spans="2:24" ht="15" customHeight="1" thickBot="1">
      <c r="B911" s="272"/>
      <c r="C911" s="273"/>
      <c r="D911" s="274"/>
      <c r="E911" s="274"/>
      <c r="F911" s="274"/>
      <c r="G911" s="274"/>
      <c r="H911" s="274"/>
      <c r="I911" s="275"/>
      <c r="J911" s="288"/>
      <c r="K911" s="323"/>
      <c r="L911" s="130"/>
      <c r="M911" s="161"/>
      <c r="N911" s="38"/>
      <c r="O911" s="272"/>
      <c r="P911" s="273"/>
      <c r="Q911" s="274"/>
      <c r="R911" s="274"/>
      <c r="S911" s="274"/>
      <c r="T911" s="274"/>
      <c r="U911" s="274"/>
      <c r="V911" s="275"/>
      <c r="W911" s="288"/>
      <c r="X911" s="323"/>
    </row>
    <row r="912" spans="2:24" ht="15" customHeight="1">
      <c r="B912" s="263" t="s">
        <v>163</v>
      </c>
      <c r="C912" s="276">
        <f>VLOOKUP(B895,'1ここに記入'!$A$13:$M$246,5)</f>
        <v>0</v>
      </c>
      <c r="D912" s="279" t="str">
        <f>VLOOKUP(B895,'1ここに記入'!$A$13:$M$246,6)</f>
        <v>　</v>
      </c>
      <c r="E912" s="282" t="s">
        <v>164</v>
      </c>
      <c r="F912" s="276">
        <f>VLOOKUP(B895,'1ここに記入'!$A$13:$M$246,8)</f>
        <v>0</v>
      </c>
      <c r="G912" s="285" t="e">
        <f>VLOOKUP(F906,'1ここに記入'!$A$13:$M$246,2)</f>
        <v>#N/A</v>
      </c>
      <c r="H912" s="285" t="e">
        <f>VLOOKUP(G906,'1ここに記入'!$A$13:$M$246,2)</f>
        <v>#N/A</v>
      </c>
      <c r="I912" s="285" t="e">
        <f>VLOOKUP(H906,'1ここに記入'!$A$13:$M$246,2)</f>
        <v>#N/A</v>
      </c>
      <c r="J912" s="285" t="e">
        <f>VLOOKUP(I906,'1ここに記入'!$A$13:$M$246,2)</f>
        <v>#N/A</v>
      </c>
      <c r="K912" s="279" t="e">
        <f>VLOOKUP(J906,'1ここに記入'!$A$13:$M$246,2)</f>
        <v>#N/A</v>
      </c>
      <c r="L912" s="98"/>
      <c r="M912" s="159"/>
      <c r="N912" s="99"/>
      <c r="O912" s="263" t="s">
        <v>163</v>
      </c>
      <c r="P912" s="276">
        <f>VLOOKUP(O895,'1ここに記入'!$A$13:$M$246,5)</f>
        <v>0</v>
      </c>
      <c r="Q912" s="279" t="str">
        <f>VLOOKUP(O895,'1ここに記入'!$A$13:$M$246,6)</f>
        <v>　</v>
      </c>
      <c r="R912" s="282" t="s">
        <v>164</v>
      </c>
      <c r="S912" s="276">
        <f>VLOOKUP(O895,'1ここに記入'!$A$13:$M$246,8)</f>
        <v>0</v>
      </c>
      <c r="T912" s="285" t="e">
        <f>VLOOKUP(S906,'1ここに記入'!$A$13:$M$246,2)</f>
        <v>#N/A</v>
      </c>
      <c r="U912" s="285" t="e">
        <f>VLOOKUP(T906,'1ここに記入'!$A$13:$M$246,2)</f>
        <v>#N/A</v>
      </c>
      <c r="V912" s="285" t="e">
        <f>VLOOKUP(U906,'1ここに記入'!$A$13:$M$246,2)</f>
        <v>#N/A</v>
      </c>
      <c r="W912" s="285" t="e">
        <f>VLOOKUP(V906,'1ここに記入'!$A$13:$M$246,2)</f>
        <v>#N/A</v>
      </c>
      <c r="X912" s="279" t="e">
        <f>VLOOKUP(W906,'1ここに記入'!$A$13:$M$246,2)</f>
        <v>#N/A</v>
      </c>
    </row>
    <row r="913" spans="2:25" ht="15" customHeight="1">
      <c r="B913" s="264"/>
      <c r="C913" s="277"/>
      <c r="D913" s="280"/>
      <c r="E913" s="283"/>
      <c r="F913" s="277"/>
      <c r="G913" s="286"/>
      <c r="H913" s="286"/>
      <c r="I913" s="286"/>
      <c r="J913" s="286"/>
      <c r="K913" s="280"/>
      <c r="L913" s="98"/>
      <c r="M913" s="159"/>
      <c r="N913" s="99"/>
      <c r="O913" s="264"/>
      <c r="P913" s="277"/>
      <c r="Q913" s="280"/>
      <c r="R913" s="283"/>
      <c r="S913" s="277"/>
      <c r="T913" s="286"/>
      <c r="U913" s="286"/>
      <c r="V913" s="286"/>
      <c r="W913" s="286"/>
      <c r="X913" s="280"/>
    </row>
    <row r="914" spans="2:25" ht="15" customHeight="1">
      <c r="B914" s="264"/>
      <c r="C914" s="277"/>
      <c r="D914" s="280"/>
      <c r="E914" s="283"/>
      <c r="F914" s="277"/>
      <c r="G914" s="286"/>
      <c r="H914" s="286"/>
      <c r="I914" s="286"/>
      <c r="J914" s="286"/>
      <c r="K914" s="280"/>
      <c r="L914" s="98"/>
      <c r="M914" s="159"/>
      <c r="N914" s="99"/>
      <c r="O914" s="264"/>
      <c r="P914" s="277"/>
      <c r="Q914" s="280"/>
      <c r="R914" s="283"/>
      <c r="S914" s="277"/>
      <c r="T914" s="286"/>
      <c r="U914" s="286"/>
      <c r="V914" s="286"/>
      <c r="W914" s="286"/>
      <c r="X914" s="280"/>
    </row>
    <row r="915" spans="2:25" ht="15" customHeight="1" thickBot="1">
      <c r="B915" s="288"/>
      <c r="C915" s="278"/>
      <c r="D915" s="281"/>
      <c r="E915" s="284"/>
      <c r="F915" s="278"/>
      <c r="G915" s="287"/>
      <c r="H915" s="286"/>
      <c r="I915" s="286"/>
      <c r="J915" s="286"/>
      <c r="K915" s="280"/>
      <c r="L915" s="98"/>
      <c r="M915" s="159"/>
      <c r="N915" s="99"/>
      <c r="O915" s="288"/>
      <c r="P915" s="278"/>
      <c r="Q915" s="281"/>
      <c r="R915" s="284"/>
      <c r="S915" s="278"/>
      <c r="T915" s="287"/>
      <c r="U915" s="286"/>
      <c r="V915" s="286"/>
      <c r="W915" s="286"/>
      <c r="X915" s="280"/>
    </row>
    <row r="916" spans="2:25" ht="15" customHeight="1" thickTop="1">
      <c r="B916" s="263" t="s">
        <v>165</v>
      </c>
      <c r="C916" s="293">
        <f>VLOOKUP(B895,'1ここに記入'!$A$13:$M$246,9)</f>
        <v>0</v>
      </c>
      <c r="D916" s="294" t="e">
        <f>VLOOKUP(C914,'1ここに記入'!$A$13:$M$246,2)</f>
        <v>#N/A</v>
      </c>
      <c r="E916" s="294" t="e">
        <f>VLOOKUP(D914,'1ここに記入'!$A$13:$M$246,2)</f>
        <v>#N/A</v>
      </c>
      <c r="F916" s="294" t="e">
        <f>VLOOKUP(E914,'1ここに記入'!$A$13:$M$246,2)</f>
        <v>#N/A</v>
      </c>
      <c r="G916" s="302" t="e">
        <f>VLOOKUP(F914,'1ここに記入'!$A$13:$M$246,2)</f>
        <v>#N/A</v>
      </c>
      <c r="H916" s="305" t="s">
        <v>167</v>
      </c>
      <c r="I916" s="308">
        <f>'1ここに記入'!$G$9</f>
        <v>0</v>
      </c>
      <c r="J916" s="309"/>
      <c r="K916" s="310"/>
      <c r="L916" s="102"/>
      <c r="M916" s="162"/>
      <c r="N916" s="103"/>
      <c r="O916" s="263" t="s">
        <v>165</v>
      </c>
      <c r="P916" s="293">
        <f>VLOOKUP(O895,'1ここに記入'!$A$13:$M$246,9)</f>
        <v>0</v>
      </c>
      <c r="Q916" s="294" t="e">
        <f>VLOOKUP(P914,'1ここに記入'!$A$13:$M$246,2)</f>
        <v>#N/A</v>
      </c>
      <c r="R916" s="294" t="e">
        <f>VLOOKUP(Q914,'1ここに記入'!$A$13:$M$246,2)</f>
        <v>#N/A</v>
      </c>
      <c r="S916" s="294" t="e">
        <f>VLOOKUP(R914,'1ここに記入'!$A$13:$M$246,2)</f>
        <v>#N/A</v>
      </c>
      <c r="T916" s="302" t="e">
        <f>VLOOKUP(S914,'1ここに記入'!$A$13:$M$246,2)</f>
        <v>#N/A</v>
      </c>
      <c r="U916" s="305" t="s">
        <v>167</v>
      </c>
      <c r="V916" s="308">
        <f>'1ここに記入'!$G$9</f>
        <v>0</v>
      </c>
      <c r="W916" s="309"/>
      <c r="X916" s="310"/>
    </row>
    <row r="917" spans="2:25" ht="15" customHeight="1">
      <c r="B917" s="264"/>
      <c r="C917" s="296"/>
      <c r="D917" s="297"/>
      <c r="E917" s="297"/>
      <c r="F917" s="297"/>
      <c r="G917" s="303"/>
      <c r="H917" s="306"/>
      <c r="I917" s="311"/>
      <c r="J917" s="312"/>
      <c r="K917" s="313"/>
      <c r="L917" s="102"/>
      <c r="M917" s="162"/>
      <c r="N917" s="103"/>
      <c r="O917" s="264"/>
      <c r="P917" s="296"/>
      <c r="Q917" s="297"/>
      <c r="R917" s="297"/>
      <c r="S917" s="297"/>
      <c r="T917" s="303"/>
      <c r="U917" s="306"/>
      <c r="V917" s="311"/>
      <c r="W917" s="312"/>
      <c r="X917" s="313"/>
    </row>
    <row r="918" spans="2:25" ht="15" customHeight="1" thickBot="1">
      <c r="B918" s="288"/>
      <c r="C918" s="299"/>
      <c r="D918" s="300"/>
      <c r="E918" s="300"/>
      <c r="F918" s="300"/>
      <c r="G918" s="304"/>
      <c r="H918" s="306"/>
      <c r="I918" s="311"/>
      <c r="J918" s="312"/>
      <c r="K918" s="313"/>
      <c r="L918" s="102"/>
      <c r="M918" s="162"/>
      <c r="N918" s="103"/>
      <c r="O918" s="288"/>
      <c r="P918" s="299"/>
      <c r="Q918" s="300"/>
      <c r="R918" s="300"/>
      <c r="S918" s="300"/>
      <c r="T918" s="304"/>
      <c r="U918" s="306"/>
      <c r="V918" s="311"/>
      <c r="W918" s="312"/>
      <c r="X918" s="313"/>
    </row>
    <row r="919" spans="2:25" ht="15" customHeight="1" thickBot="1">
      <c r="B919" s="317" t="s">
        <v>166</v>
      </c>
      <c r="C919" s="317"/>
      <c r="D919" s="317"/>
      <c r="E919" s="317"/>
      <c r="F919" s="317"/>
      <c r="G919" s="318"/>
      <c r="H919" s="307"/>
      <c r="I919" s="314"/>
      <c r="J919" s="315"/>
      <c r="K919" s="316"/>
      <c r="L919" s="102"/>
      <c r="M919" s="163"/>
      <c r="N919" s="41"/>
      <c r="O919" s="317" t="s">
        <v>166</v>
      </c>
      <c r="P919" s="317"/>
      <c r="Q919" s="317"/>
      <c r="R919" s="317"/>
      <c r="S919" s="317"/>
      <c r="T919" s="318"/>
      <c r="U919" s="307"/>
      <c r="V919" s="314"/>
      <c r="W919" s="315"/>
      <c r="X919" s="316"/>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324" t="s">
        <v>1982</v>
      </c>
      <c r="C922" s="324"/>
      <c r="D922" s="324"/>
      <c r="E922" s="324"/>
      <c r="F922" s="324"/>
      <c r="G922" s="324"/>
      <c r="H922" s="324"/>
      <c r="I922" s="324"/>
      <c r="J922" s="324"/>
      <c r="K922" s="324"/>
      <c r="L922" s="156"/>
      <c r="M922" s="164"/>
      <c r="N922" s="156"/>
      <c r="O922" s="324" t="s">
        <v>1982</v>
      </c>
      <c r="P922" s="324"/>
      <c r="Q922" s="324"/>
      <c r="R922" s="324"/>
      <c r="S922" s="324"/>
      <c r="T922" s="324"/>
      <c r="U922" s="324"/>
      <c r="V922" s="324"/>
      <c r="W922" s="324"/>
      <c r="X922" s="324"/>
    </row>
    <row r="923" spans="2:25" ht="15" customHeight="1">
      <c r="B923" s="132"/>
      <c r="C923" s="319" t="str">
        <f>'1ここに記入'!$B$3&amp;"県教美展　特選確認票"</f>
        <v>第72回県教美展　特選確認票</v>
      </c>
      <c r="D923" s="319"/>
      <c r="E923" s="319"/>
      <c r="F923" s="319"/>
      <c r="G923" s="319"/>
      <c r="H923" s="319"/>
      <c r="I923" s="319"/>
      <c r="J923" s="319"/>
      <c r="K923" s="319"/>
      <c r="L923" s="104"/>
      <c r="M923" s="157"/>
      <c r="N923" s="104"/>
      <c r="O923" s="132"/>
      <c r="P923" s="319" t="str">
        <f>'1ここに記入'!$B$3&amp;"県教美展　特選確認票"</f>
        <v>第72回県教美展　特選確認票</v>
      </c>
      <c r="Q923" s="319"/>
      <c r="R923" s="319"/>
      <c r="S923" s="319"/>
      <c r="T923" s="319"/>
      <c r="U923" s="319"/>
      <c r="V923" s="319"/>
      <c r="W923" s="319"/>
      <c r="X923" s="319"/>
    </row>
    <row r="924" spans="2:25" ht="15" customHeight="1" thickBot="1">
      <c r="B924" s="165"/>
      <c r="C924" s="320"/>
      <c r="D924" s="320"/>
      <c r="E924" s="320"/>
      <c r="F924" s="320"/>
      <c r="G924" s="320"/>
      <c r="H924" s="320"/>
      <c r="I924" s="320"/>
      <c r="J924" s="320"/>
      <c r="K924" s="320"/>
      <c r="L924" s="104"/>
      <c r="M924" s="157"/>
      <c r="N924" s="104"/>
      <c r="O924" s="165"/>
      <c r="P924" s="320"/>
      <c r="Q924" s="320"/>
      <c r="R924" s="320"/>
      <c r="S924" s="320"/>
      <c r="T924" s="320"/>
      <c r="U924" s="320"/>
      <c r="V924" s="320"/>
      <c r="W924" s="320"/>
      <c r="X924" s="320"/>
    </row>
    <row r="925" spans="2:25" ht="15" customHeight="1" thickTop="1" thickBot="1">
      <c r="B925" s="144" t="s">
        <v>157</v>
      </c>
      <c r="C925" s="289">
        <f>VLOOKUP(B895,'1ここに記入'!$A$13:$M$246,2)</f>
        <v>0</v>
      </c>
      <c r="D925" s="289">
        <f>VLOOKUP(B895,'1ここに記入'!$A$13:$M$246,3)</f>
        <v>0</v>
      </c>
      <c r="E925" s="289">
        <f>VLOOKUP(B895,'1ここに記入'!$A$13:$M$246,4)</f>
        <v>0</v>
      </c>
      <c r="F925" s="289">
        <f>VLOOKUP(B895,'1ここに記入'!$A$13:$M$246,5)</f>
        <v>0</v>
      </c>
      <c r="G925" s="289" t="str">
        <f>VLOOKUP(B895,'1ここに記入'!$A$13:$M$246,13)</f>
        <v>00</v>
      </c>
      <c r="H925" s="290" t="e">
        <f>'1ここに記入'!$H$10</f>
        <v>#N/A</v>
      </c>
      <c r="I925" s="291"/>
      <c r="J925" s="291"/>
      <c r="K925" s="292" t="s">
        <v>158</v>
      </c>
      <c r="L925" s="104"/>
      <c r="M925" s="157"/>
      <c r="N925" s="104"/>
      <c r="O925" s="144" t="s">
        <v>157</v>
      </c>
      <c r="P925" s="289">
        <f>VLOOKUP(O895,'1ここに記入'!$A$13:$M$246,2)</f>
        <v>0</v>
      </c>
      <c r="Q925" s="289">
        <f>VLOOKUP(O895,'1ここに記入'!$A$13:$M$246,3)</f>
        <v>0</v>
      </c>
      <c r="R925" s="289">
        <f>VLOOKUP(O895,'1ここに記入'!$A$13:$M$246,4)</f>
        <v>0</v>
      </c>
      <c r="S925" s="289">
        <f>VLOOKUP(O895,'1ここに記入'!$A$13:$M$246,5)</f>
        <v>0</v>
      </c>
      <c r="T925" s="289" t="str">
        <f>VLOOKUP(O895,'1ここに記入'!$A$13:$M$246,13)</f>
        <v>00</v>
      </c>
      <c r="U925" s="290" t="e">
        <f>'1ここに記入'!$H$10</f>
        <v>#N/A</v>
      </c>
      <c r="V925" s="291"/>
      <c r="W925" s="291"/>
      <c r="X925" s="292" t="s">
        <v>158</v>
      </c>
    </row>
    <row r="926" spans="2:25" ht="15" customHeight="1" thickTop="1" thickBot="1">
      <c r="B926" s="145"/>
      <c r="C926" s="289"/>
      <c r="D926" s="289"/>
      <c r="E926" s="289"/>
      <c r="F926" s="289"/>
      <c r="G926" s="289"/>
      <c r="H926" s="290"/>
      <c r="I926" s="291"/>
      <c r="J926" s="291"/>
      <c r="K926" s="292"/>
      <c r="L926" s="104"/>
      <c r="M926" s="157"/>
      <c r="N926" s="104"/>
      <c r="O926" s="145"/>
      <c r="P926" s="289"/>
      <c r="Q926" s="289"/>
      <c r="R926" s="289"/>
      <c r="S926" s="289"/>
      <c r="T926" s="289"/>
      <c r="U926" s="290"/>
      <c r="V926" s="291"/>
      <c r="W926" s="291"/>
      <c r="X926" s="292"/>
    </row>
    <row r="927" spans="2:25" ht="15" customHeight="1" thickTop="1" thickBot="1">
      <c r="B927" s="146" t="s">
        <v>159</v>
      </c>
      <c r="C927" s="289"/>
      <c r="D927" s="289"/>
      <c r="E927" s="289"/>
      <c r="F927" s="289"/>
      <c r="G927" s="289"/>
      <c r="H927" s="290"/>
      <c r="I927" s="291"/>
      <c r="J927" s="291"/>
      <c r="K927" s="292"/>
      <c r="L927" s="104"/>
      <c r="M927" s="157"/>
      <c r="N927" s="104"/>
      <c r="O927" s="146" t="s">
        <v>159</v>
      </c>
      <c r="P927" s="289"/>
      <c r="Q927" s="289"/>
      <c r="R927" s="289"/>
      <c r="S927" s="289"/>
      <c r="T927" s="289"/>
      <c r="U927" s="290"/>
      <c r="V927" s="291"/>
      <c r="W927" s="291"/>
      <c r="X927" s="292"/>
    </row>
    <row r="928" spans="2:25" ht="15" customHeight="1" thickTop="1">
      <c r="B928" s="263" t="s">
        <v>160</v>
      </c>
      <c r="C928" s="276" t="e">
        <f>'1ここに記入'!$G$10</f>
        <v>#N/A</v>
      </c>
      <c r="D928" s="285"/>
      <c r="E928" s="279"/>
      <c r="F928" s="263" t="s">
        <v>161</v>
      </c>
      <c r="G928" s="293" t="e">
        <f>'1ここに記入'!$I$10</f>
        <v>#N/A</v>
      </c>
      <c r="H928" s="294"/>
      <c r="I928" s="294"/>
      <c r="J928" s="294"/>
      <c r="K928" s="295"/>
      <c r="L928" s="100"/>
      <c r="M928" s="159"/>
      <c r="N928" s="99"/>
      <c r="O928" s="263" t="s">
        <v>160</v>
      </c>
      <c r="P928" s="276" t="e">
        <f>'1ここに記入'!$G$10</f>
        <v>#N/A</v>
      </c>
      <c r="Q928" s="285"/>
      <c r="R928" s="279"/>
      <c r="S928" s="263" t="s">
        <v>161</v>
      </c>
      <c r="T928" s="293" t="e">
        <f>'1ここに記入'!$I$10</f>
        <v>#N/A</v>
      </c>
      <c r="U928" s="294"/>
      <c r="V928" s="294"/>
      <c r="W928" s="294"/>
      <c r="X928" s="295"/>
      <c r="Y928" s="143"/>
    </row>
    <row r="929" spans="2:25" ht="15" customHeight="1">
      <c r="B929" s="264"/>
      <c r="C929" s="277"/>
      <c r="D929" s="286"/>
      <c r="E929" s="280"/>
      <c r="F929" s="264"/>
      <c r="G929" s="296"/>
      <c r="H929" s="297"/>
      <c r="I929" s="297"/>
      <c r="J929" s="297"/>
      <c r="K929" s="298"/>
      <c r="L929" s="101"/>
      <c r="M929" s="159"/>
      <c r="N929" s="99"/>
      <c r="O929" s="264"/>
      <c r="P929" s="277"/>
      <c r="Q929" s="286"/>
      <c r="R929" s="280"/>
      <c r="S929" s="264"/>
      <c r="T929" s="296"/>
      <c r="U929" s="297"/>
      <c r="V929" s="297"/>
      <c r="W929" s="297"/>
      <c r="X929" s="298"/>
      <c r="Y929" s="143"/>
    </row>
    <row r="930" spans="2:25" ht="15" customHeight="1" thickBot="1">
      <c r="B930" s="288"/>
      <c r="C930" s="278"/>
      <c r="D930" s="287"/>
      <c r="E930" s="281"/>
      <c r="F930" s="288"/>
      <c r="G930" s="299"/>
      <c r="H930" s="300"/>
      <c r="I930" s="300"/>
      <c r="J930" s="300"/>
      <c r="K930" s="301"/>
      <c r="L930" s="101"/>
      <c r="M930" s="159"/>
      <c r="N930" s="99"/>
      <c r="O930" s="288"/>
      <c r="P930" s="278"/>
      <c r="Q930" s="287"/>
      <c r="R930" s="281"/>
      <c r="S930" s="288"/>
      <c r="T930" s="299"/>
      <c r="U930" s="300"/>
      <c r="V930" s="300"/>
      <c r="W930" s="300"/>
      <c r="X930" s="301"/>
      <c r="Y930" s="143"/>
    </row>
    <row r="931" spans="2:25" ht="15" customHeight="1">
      <c r="B931" s="263" t="s">
        <v>162</v>
      </c>
      <c r="C931" s="265">
        <f>VLOOKUP(B895,'1ここに記入'!$A$13:$M$246,10)</f>
        <v>0</v>
      </c>
      <c r="D931" s="266"/>
      <c r="E931" s="266"/>
      <c r="F931" s="266"/>
      <c r="G931" s="266"/>
      <c r="H931" s="266"/>
      <c r="I931" s="266"/>
      <c r="J931" s="266"/>
      <c r="K931" s="267"/>
      <c r="L931" s="34"/>
      <c r="M931" s="160"/>
      <c r="N931" s="36"/>
      <c r="O931" s="263" t="s">
        <v>162</v>
      </c>
      <c r="P931" s="265">
        <f>VLOOKUP(O895,'1ここに記入'!$A$13:$M$246,10)</f>
        <v>0</v>
      </c>
      <c r="Q931" s="266"/>
      <c r="R931" s="266"/>
      <c r="S931" s="266"/>
      <c r="T931" s="266"/>
      <c r="U931" s="266"/>
      <c r="V931" s="266"/>
      <c r="W931" s="266"/>
      <c r="X931" s="267"/>
      <c r="Y931" s="143"/>
    </row>
    <row r="932" spans="2:25" ht="15" customHeight="1">
      <c r="B932" s="264"/>
      <c r="C932" s="268"/>
      <c r="D932" s="269"/>
      <c r="E932" s="269"/>
      <c r="F932" s="269"/>
      <c r="G932" s="269"/>
      <c r="H932" s="269"/>
      <c r="I932" s="269"/>
      <c r="J932" s="269"/>
      <c r="K932" s="270"/>
      <c r="L932" s="130"/>
      <c r="M932" s="161"/>
      <c r="N932" s="38"/>
      <c r="O932" s="264"/>
      <c r="P932" s="268"/>
      <c r="Q932" s="269"/>
      <c r="R932" s="269"/>
      <c r="S932" s="269"/>
      <c r="T932" s="269"/>
      <c r="U932" s="269"/>
      <c r="V932" s="269"/>
      <c r="W932" s="269"/>
      <c r="X932" s="270"/>
      <c r="Y932" s="143"/>
    </row>
    <row r="933" spans="2:25" ht="15" customHeight="1">
      <c r="B933" s="264"/>
      <c r="C933" s="268"/>
      <c r="D933" s="269"/>
      <c r="E933" s="269"/>
      <c r="F933" s="269"/>
      <c r="G933" s="269"/>
      <c r="H933" s="269"/>
      <c r="I933" s="269"/>
      <c r="J933" s="269"/>
      <c r="K933" s="270"/>
      <c r="L933" s="130"/>
      <c r="M933" s="161"/>
      <c r="N933" s="38"/>
      <c r="O933" s="264"/>
      <c r="P933" s="268"/>
      <c r="Q933" s="269"/>
      <c r="R933" s="269"/>
      <c r="S933" s="269"/>
      <c r="T933" s="269"/>
      <c r="U933" s="269"/>
      <c r="V933" s="269"/>
      <c r="W933" s="269"/>
      <c r="X933" s="270"/>
      <c r="Y933" s="143"/>
    </row>
    <row r="934" spans="2:25" ht="15" customHeight="1">
      <c r="B934" s="271" t="s">
        <v>1881</v>
      </c>
      <c r="C934" s="268">
        <f>VLOOKUP(B895,'1ここに記入'!$A$13:$M$246,11)</f>
        <v>0</v>
      </c>
      <c r="D934" s="269"/>
      <c r="E934" s="269"/>
      <c r="F934" s="269"/>
      <c r="G934" s="269"/>
      <c r="H934" s="269"/>
      <c r="I934" s="269"/>
      <c r="J934" s="269"/>
      <c r="K934" s="270"/>
      <c r="L934" s="98"/>
      <c r="M934" s="159"/>
      <c r="N934" s="99"/>
      <c r="O934" s="271" t="s">
        <v>1881</v>
      </c>
      <c r="P934" s="268">
        <f>VLOOKUP(O895,'1ここに記入'!$A$13:$M$246,11)</f>
        <v>0</v>
      </c>
      <c r="Q934" s="269"/>
      <c r="R934" s="269"/>
      <c r="S934" s="269"/>
      <c r="T934" s="269"/>
      <c r="U934" s="269"/>
      <c r="V934" s="269"/>
      <c r="W934" s="269"/>
      <c r="X934" s="270"/>
      <c r="Y934" s="143"/>
    </row>
    <row r="935" spans="2:25" ht="15" customHeight="1">
      <c r="B935" s="271"/>
      <c r="C935" s="268"/>
      <c r="D935" s="269"/>
      <c r="E935" s="269"/>
      <c r="F935" s="269"/>
      <c r="G935" s="269"/>
      <c r="H935" s="269"/>
      <c r="I935" s="269"/>
      <c r="J935" s="269"/>
      <c r="K935" s="270"/>
      <c r="L935" s="98"/>
      <c r="M935" s="159"/>
      <c r="N935" s="99"/>
      <c r="O935" s="271"/>
      <c r="P935" s="268"/>
      <c r="Q935" s="269"/>
      <c r="R935" s="269"/>
      <c r="S935" s="269"/>
      <c r="T935" s="269"/>
      <c r="U935" s="269"/>
      <c r="V935" s="269"/>
      <c r="W935" s="269"/>
      <c r="X935" s="270"/>
      <c r="Y935" s="143"/>
    </row>
    <row r="936" spans="2:25" ht="15" customHeight="1" thickBot="1">
      <c r="B936" s="272"/>
      <c r="C936" s="273"/>
      <c r="D936" s="274"/>
      <c r="E936" s="274"/>
      <c r="F936" s="274"/>
      <c r="G936" s="274"/>
      <c r="H936" s="274"/>
      <c r="I936" s="274"/>
      <c r="J936" s="274"/>
      <c r="K936" s="275"/>
      <c r="L936" s="98"/>
      <c r="M936" s="159"/>
      <c r="N936" s="99"/>
      <c r="O936" s="272"/>
      <c r="P936" s="273"/>
      <c r="Q936" s="274"/>
      <c r="R936" s="274"/>
      <c r="S936" s="274"/>
      <c r="T936" s="274"/>
      <c r="U936" s="274"/>
      <c r="V936" s="274"/>
      <c r="W936" s="274"/>
      <c r="X936" s="275"/>
      <c r="Y936" s="143"/>
    </row>
    <row r="937" spans="2:25" ht="15" customHeight="1">
      <c r="B937" s="263" t="s">
        <v>163</v>
      </c>
      <c r="C937" s="276">
        <f>VLOOKUP(B895,'1ここに記入'!$A$13:$M$246,5)</f>
        <v>0</v>
      </c>
      <c r="D937" s="279" t="str">
        <f>VLOOKUP(B895,'1ここに記入'!$A$13:$M$246,6)</f>
        <v>　</v>
      </c>
      <c r="E937" s="282" t="s">
        <v>164</v>
      </c>
      <c r="F937" s="276">
        <f>VLOOKUP(B895,'1ここに記入'!$A$13:$M$246,8)</f>
        <v>0</v>
      </c>
      <c r="G937" s="285" t="e">
        <f>VLOOKUP(F932,'1ここに記入'!$A$13:$M$246,2)</f>
        <v>#N/A</v>
      </c>
      <c r="H937" s="285" t="e">
        <f>VLOOKUP(G932,'1ここに記入'!$A$13:$M$246,2)</f>
        <v>#N/A</v>
      </c>
      <c r="I937" s="285" t="e">
        <f>VLOOKUP(H932,'1ここに記入'!$A$13:$M$246,2)</f>
        <v>#N/A</v>
      </c>
      <c r="J937" s="285" t="e">
        <f>VLOOKUP(I932,'1ここに記入'!$A$13:$M$246,2)</f>
        <v>#N/A</v>
      </c>
      <c r="K937" s="279" t="e">
        <f>VLOOKUP(J932,'1ここに記入'!$A$13:$M$246,2)</f>
        <v>#N/A</v>
      </c>
      <c r="L937" s="102"/>
      <c r="M937" s="162"/>
      <c r="N937" s="103"/>
      <c r="O937" s="263" t="s">
        <v>163</v>
      </c>
      <c r="P937" s="276">
        <f>VLOOKUP(O895,'1ここに記入'!$A$13:$M$246,5)</f>
        <v>0</v>
      </c>
      <c r="Q937" s="279" t="str">
        <f>VLOOKUP(O895,'1ここに記入'!$A$13:$M$246,6)</f>
        <v>　</v>
      </c>
      <c r="R937" s="282" t="s">
        <v>164</v>
      </c>
      <c r="S937" s="276">
        <f>VLOOKUP(O895,'1ここに記入'!$A$13:$M$246,8)</f>
        <v>0</v>
      </c>
      <c r="T937" s="285" t="e">
        <f>VLOOKUP(S932,'1ここに記入'!$A$13:$M$246,2)</f>
        <v>#N/A</v>
      </c>
      <c r="U937" s="285" t="e">
        <f>VLOOKUP(T932,'1ここに記入'!$A$13:$M$246,2)</f>
        <v>#N/A</v>
      </c>
      <c r="V937" s="285" t="e">
        <f>VLOOKUP(U932,'1ここに記入'!$A$13:$M$246,2)</f>
        <v>#N/A</v>
      </c>
      <c r="W937" s="285" t="e">
        <f>VLOOKUP(V932,'1ここに記入'!$A$13:$M$246,2)</f>
        <v>#N/A</v>
      </c>
      <c r="X937" s="279" t="e">
        <f>VLOOKUP(W932,'1ここに記入'!$A$13:$M$246,2)</f>
        <v>#N/A</v>
      </c>
      <c r="Y937" s="143"/>
    </row>
    <row r="938" spans="2:25" ht="15" customHeight="1">
      <c r="B938" s="264"/>
      <c r="C938" s="277"/>
      <c r="D938" s="280"/>
      <c r="E938" s="283"/>
      <c r="F938" s="277"/>
      <c r="G938" s="286"/>
      <c r="H938" s="286"/>
      <c r="I938" s="286"/>
      <c r="J938" s="286"/>
      <c r="K938" s="280"/>
      <c r="L938" s="102"/>
      <c r="M938" s="162"/>
      <c r="N938" s="103"/>
      <c r="O938" s="264"/>
      <c r="P938" s="277"/>
      <c r="Q938" s="280"/>
      <c r="R938" s="283"/>
      <c r="S938" s="277"/>
      <c r="T938" s="286"/>
      <c r="U938" s="286"/>
      <c r="V938" s="286"/>
      <c r="W938" s="286"/>
      <c r="X938" s="280"/>
      <c r="Y938" s="143"/>
    </row>
    <row r="939" spans="2:25" ht="15" customHeight="1" thickBot="1">
      <c r="B939" s="288"/>
      <c r="C939" s="278"/>
      <c r="D939" s="281"/>
      <c r="E939" s="284"/>
      <c r="F939" s="278"/>
      <c r="G939" s="287"/>
      <c r="H939" s="287"/>
      <c r="I939" s="287"/>
      <c r="J939" s="287"/>
      <c r="K939" s="281"/>
      <c r="L939" s="102"/>
      <c r="M939" s="162"/>
      <c r="N939" s="103"/>
      <c r="O939" s="288"/>
      <c r="P939" s="278"/>
      <c r="Q939" s="281"/>
      <c r="R939" s="284"/>
      <c r="S939" s="278"/>
      <c r="T939" s="287"/>
      <c r="U939" s="287"/>
      <c r="V939" s="287"/>
      <c r="W939" s="287"/>
      <c r="X939" s="281"/>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20"/>
      <c r="E941" s="320"/>
      <c r="F941" s="320"/>
      <c r="G941" s="320"/>
      <c r="H941" s="320"/>
      <c r="I941" s="320"/>
      <c r="J941" s="320"/>
      <c r="K941" s="320"/>
      <c r="L941" s="104"/>
      <c r="M941" s="157"/>
      <c r="N941" s="104"/>
      <c r="O941" s="117" t="s">
        <v>213</v>
      </c>
      <c r="P941" s="325" t="str">
        <f>'1ここに記入'!$B$3&amp;"滋賀県教育美術展出品票"</f>
        <v>第72回滋賀県教育美術展出品票</v>
      </c>
      <c r="Q941" s="320"/>
      <c r="R941" s="320"/>
      <c r="S941" s="320"/>
      <c r="T941" s="320"/>
      <c r="U941" s="320"/>
      <c r="V941" s="320"/>
      <c r="W941" s="320"/>
      <c r="X941" s="320"/>
    </row>
    <row r="942" spans="2:25" ht="15" customHeight="1">
      <c r="B942" s="327">
        <v>101</v>
      </c>
      <c r="C942" s="325"/>
      <c r="D942" s="320"/>
      <c r="E942" s="320"/>
      <c r="F942" s="320"/>
      <c r="G942" s="320"/>
      <c r="H942" s="320"/>
      <c r="I942" s="320"/>
      <c r="J942" s="320"/>
      <c r="K942" s="320"/>
      <c r="L942" s="104"/>
      <c r="M942" s="157"/>
      <c r="N942" s="104"/>
      <c r="O942" s="327">
        <v>102</v>
      </c>
      <c r="P942" s="325"/>
      <c r="Q942" s="320"/>
      <c r="R942" s="320"/>
      <c r="S942" s="320"/>
      <c r="T942" s="320"/>
      <c r="U942" s="320"/>
      <c r="V942" s="320"/>
      <c r="W942" s="320"/>
      <c r="X942" s="320"/>
    </row>
    <row r="943" spans="2:25" ht="15" customHeight="1" thickBot="1">
      <c r="B943" s="328"/>
      <c r="C943" s="325"/>
      <c r="D943" s="320"/>
      <c r="E943" s="320"/>
      <c r="F943" s="320"/>
      <c r="G943" s="320"/>
      <c r="H943" s="326"/>
      <c r="I943" s="326"/>
      <c r="J943" s="326"/>
      <c r="K943" s="326"/>
      <c r="L943" s="104"/>
      <c r="M943" s="157"/>
      <c r="N943" s="104"/>
      <c r="O943" s="328"/>
      <c r="P943" s="325"/>
      <c r="Q943" s="320"/>
      <c r="R943" s="320"/>
      <c r="S943" s="320"/>
      <c r="T943" s="320"/>
      <c r="U943" s="326"/>
      <c r="V943" s="326"/>
      <c r="W943" s="326"/>
      <c r="X943" s="326"/>
    </row>
    <row r="944" spans="2:25" ht="15" customHeight="1" thickTop="1" thickBot="1">
      <c r="B944" s="144" t="s">
        <v>157</v>
      </c>
      <c r="C944" s="289">
        <f>VLOOKUP(B942,'1ここに記入'!$A$13:$M$246,2)</f>
        <v>0</v>
      </c>
      <c r="D944" s="289">
        <f>VLOOKUP(B942,'1ここに記入'!$A$13:$M$246,3)</f>
        <v>0</v>
      </c>
      <c r="E944" s="289">
        <f>VLOOKUP(B942,'1ここに記入'!$A$13:$M$246,4)</f>
        <v>0</v>
      </c>
      <c r="F944" s="289">
        <f>VLOOKUP(B942,'1ここに記入'!$A$13:$M$246,5)</f>
        <v>0</v>
      </c>
      <c r="G944" s="289" t="str">
        <f>VLOOKUP(B942,'1ここに記入'!$A$13:$M$246,13)</f>
        <v>00</v>
      </c>
      <c r="H944" s="290" t="e">
        <f>'1ここに記入'!$H$10</f>
        <v>#N/A</v>
      </c>
      <c r="I944" s="291"/>
      <c r="J944" s="291"/>
      <c r="K944" s="292" t="s">
        <v>158</v>
      </c>
      <c r="L944" s="118"/>
      <c r="M944" s="158"/>
      <c r="N944" s="32"/>
      <c r="O944" s="144" t="s">
        <v>157</v>
      </c>
      <c r="P944" s="289">
        <f>VLOOKUP(O942,'1ここに記入'!$A$13:$M$246,2)</f>
        <v>0</v>
      </c>
      <c r="Q944" s="289">
        <f>VLOOKUP(O942,'1ここに記入'!$A$13:$M$246,3)</f>
        <v>0</v>
      </c>
      <c r="R944" s="289">
        <f>VLOOKUP(O942,'1ここに記入'!$A$13:$M$246,4)</f>
        <v>0</v>
      </c>
      <c r="S944" s="289">
        <f>VLOOKUP(O942,'1ここに記入'!$A$13:$M$246,5)</f>
        <v>0</v>
      </c>
      <c r="T944" s="289" t="str">
        <f>VLOOKUP(O942,'1ここに記入'!$A$13:$M$246,13)</f>
        <v>00</v>
      </c>
      <c r="U944" s="290" t="e">
        <f>'1ここに記入'!$H$10</f>
        <v>#N/A</v>
      </c>
      <c r="V944" s="291"/>
      <c r="W944" s="291"/>
      <c r="X944" s="292" t="s">
        <v>158</v>
      </c>
    </row>
    <row r="945" spans="2:24" ht="15" customHeight="1" thickTop="1" thickBot="1">
      <c r="B945" s="145"/>
      <c r="C945" s="289"/>
      <c r="D945" s="289"/>
      <c r="E945" s="289"/>
      <c r="F945" s="289"/>
      <c r="G945" s="289"/>
      <c r="H945" s="290"/>
      <c r="I945" s="291"/>
      <c r="J945" s="291"/>
      <c r="K945" s="292"/>
      <c r="L945" s="118"/>
      <c r="M945" s="158"/>
      <c r="N945" s="32"/>
      <c r="O945" s="145"/>
      <c r="P945" s="289"/>
      <c r="Q945" s="289"/>
      <c r="R945" s="289"/>
      <c r="S945" s="289"/>
      <c r="T945" s="289"/>
      <c r="U945" s="290"/>
      <c r="V945" s="291"/>
      <c r="W945" s="291"/>
      <c r="X945" s="292"/>
    </row>
    <row r="946" spans="2:24" ht="15" customHeight="1" thickTop="1" thickBot="1">
      <c r="B946" s="146" t="s">
        <v>159</v>
      </c>
      <c r="C946" s="289"/>
      <c r="D946" s="289"/>
      <c r="E946" s="289"/>
      <c r="F946" s="289"/>
      <c r="G946" s="289"/>
      <c r="H946" s="290"/>
      <c r="I946" s="291"/>
      <c r="J946" s="291"/>
      <c r="K946" s="292"/>
      <c r="L946" s="118"/>
      <c r="M946" s="158"/>
      <c r="N946" s="32"/>
      <c r="O946" s="146" t="s">
        <v>159</v>
      </c>
      <c r="P946" s="289"/>
      <c r="Q946" s="289"/>
      <c r="R946" s="289"/>
      <c r="S946" s="289"/>
      <c r="T946" s="289"/>
      <c r="U946" s="290"/>
      <c r="V946" s="291"/>
      <c r="W946" s="291"/>
      <c r="X946" s="292"/>
    </row>
    <row r="947" spans="2:24" ht="15" customHeight="1" thickTop="1">
      <c r="B947" s="264" t="s">
        <v>160</v>
      </c>
      <c r="C947" s="277" t="e">
        <f>'1ここに記入'!$G$10</f>
        <v>#N/A</v>
      </c>
      <c r="D947" s="286"/>
      <c r="E947" s="280"/>
      <c r="F947" s="264" t="s">
        <v>161</v>
      </c>
      <c r="G947" s="296" t="e">
        <f>'1ここに記入'!$I$10</f>
        <v>#N/A</v>
      </c>
      <c r="H947" s="297"/>
      <c r="I947" s="297"/>
      <c r="J947" s="297"/>
      <c r="K947" s="298"/>
      <c r="L947" s="100"/>
      <c r="M947" s="159"/>
      <c r="N947" s="99"/>
      <c r="O947" s="264" t="s">
        <v>160</v>
      </c>
      <c r="P947" s="277" t="e">
        <f>'1ここに記入'!$G$10</f>
        <v>#N/A</v>
      </c>
      <c r="Q947" s="286"/>
      <c r="R947" s="280"/>
      <c r="S947" s="264" t="s">
        <v>161</v>
      </c>
      <c r="T947" s="296" t="e">
        <f>'1ここに記入'!$I$10</f>
        <v>#N/A</v>
      </c>
      <c r="U947" s="297"/>
      <c r="V947" s="297"/>
      <c r="W947" s="297"/>
      <c r="X947" s="298"/>
    </row>
    <row r="948" spans="2:24" ht="15" customHeight="1">
      <c r="B948" s="264"/>
      <c r="C948" s="277"/>
      <c r="D948" s="286"/>
      <c r="E948" s="280"/>
      <c r="F948" s="264"/>
      <c r="G948" s="296"/>
      <c r="H948" s="297"/>
      <c r="I948" s="297"/>
      <c r="J948" s="297"/>
      <c r="K948" s="298"/>
      <c r="L948" s="101"/>
      <c r="M948" s="159"/>
      <c r="N948" s="99"/>
      <c r="O948" s="264"/>
      <c r="P948" s="277"/>
      <c r="Q948" s="286"/>
      <c r="R948" s="280"/>
      <c r="S948" s="264"/>
      <c r="T948" s="296"/>
      <c r="U948" s="297"/>
      <c r="V948" s="297"/>
      <c r="W948" s="297"/>
      <c r="X948" s="298"/>
    </row>
    <row r="949" spans="2:24" ht="15" customHeight="1">
      <c r="B949" s="264"/>
      <c r="C949" s="277"/>
      <c r="D949" s="286"/>
      <c r="E949" s="280"/>
      <c r="F949" s="264"/>
      <c r="G949" s="296"/>
      <c r="H949" s="297"/>
      <c r="I949" s="297"/>
      <c r="J949" s="297"/>
      <c r="K949" s="298"/>
      <c r="L949" s="101"/>
      <c r="M949" s="159"/>
      <c r="N949" s="99"/>
      <c r="O949" s="264"/>
      <c r="P949" s="277"/>
      <c r="Q949" s="286"/>
      <c r="R949" s="280"/>
      <c r="S949" s="264"/>
      <c r="T949" s="296"/>
      <c r="U949" s="297"/>
      <c r="V949" s="297"/>
      <c r="W949" s="297"/>
      <c r="X949" s="298"/>
    </row>
    <row r="950" spans="2:24" ht="15" customHeight="1" thickBot="1">
      <c r="B950" s="288"/>
      <c r="C950" s="278"/>
      <c r="D950" s="287"/>
      <c r="E950" s="281"/>
      <c r="F950" s="288"/>
      <c r="G950" s="299"/>
      <c r="H950" s="300"/>
      <c r="I950" s="300"/>
      <c r="J950" s="300"/>
      <c r="K950" s="301"/>
      <c r="L950" s="101"/>
      <c r="M950" s="159"/>
      <c r="N950" s="99"/>
      <c r="O950" s="288"/>
      <c r="P950" s="278"/>
      <c r="Q950" s="287"/>
      <c r="R950" s="281"/>
      <c r="S950" s="288"/>
      <c r="T950" s="299"/>
      <c r="U950" s="300"/>
      <c r="V950" s="300"/>
      <c r="W950" s="300"/>
      <c r="X950" s="301"/>
    </row>
    <row r="951" spans="2:24" ht="15" customHeight="1">
      <c r="B951" s="263" t="s">
        <v>162</v>
      </c>
      <c r="C951" s="265">
        <f>VLOOKUP(B942,'1ここに記入'!$A$13:$M$246,10)</f>
        <v>0</v>
      </c>
      <c r="D951" s="266"/>
      <c r="E951" s="266"/>
      <c r="F951" s="266"/>
      <c r="G951" s="266"/>
      <c r="H951" s="266"/>
      <c r="I951" s="267"/>
      <c r="J951" s="263" t="s">
        <v>203</v>
      </c>
      <c r="K951" s="321">
        <f>VLOOKUP(B942,'1ここに記入'!$A$13:$M$246,12)</f>
        <v>0</v>
      </c>
      <c r="L951" s="34"/>
      <c r="M951" s="160"/>
      <c r="N951" s="36"/>
      <c r="O951" s="263" t="s">
        <v>162</v>
      </c>
      <c r="P951" s="265">
        <f>VLOOKUP(O942,'1ここに記入'!$A$13:$M$246,10)</f>
        <v>0</v>
      </c>
      <c r="Q951" s="266"/>
      <c r="R951" s="266"/>
      <c r="S951" s="266"/>
      <c r="T951" s="266"/>
      <c r="U951" s="266"/>
      <c r="V951" s="267"/>
      <c r="W951" s="263" t="s">
        <v>203</v>
      </c>
      <c r="X951" s="321">
        <f>VLOOKUP(O942,'1ここに記入'!$A$13:$M$246,12)</f>
        <v>0</v>
      </c>
    </row>
    <row r="952" spans="2:24" ht="15" customHeight="1">
      <c r="B952" s="264"/>
      <c r="C952" s="268"/>
      <c r="D952" s="269"/>
      <c r="E952" s="269"/>
      <c r="F952" s="269"/>
      <c r="G952" s="269"/>
      <c r="H952" s="269"/>
      <c r="I952" s="270"/>
      <c r="J952" s="264"/>
      <c r="K952" s="322"/>
      <c r="L952" s="34"/>
      <c r="M952" s="160"/>
      <c r="N952" s="36"/>
      <c r="O952" s="264"/>
      <c r="P952" s="268"/>
      <c r="Q952" s="269"/>
      <c r="R952" s="269"/>
      <c r="S952" s="269"/>
      <c r="T952" s="269"/>
      <c r="U952" s="269"/>
      <c r="V952" s="270"/>
      <c r="W952" s="264"/>
      <c r="X952" s="322"/>
    </row>
    <row r="953" spans="2:24" ht="15" customHeight="1">
      <c r="B953" s="264"/>
      <c r="C953" s="268"/>
      <c r="D953" s="269"/>
      <c r="E953" s="269"/>
      <c r="F953" s="269"/>
      <c r="G953" s="269"/>
      <c r="H953" s="269"/>
      <c r="I953" s="270"/>
      <c r="J953" s="264"/>
      <c r="K953" s="322"/>
      <c r="L953" s="130"/>
      <c r="M953" s="161"/>
      <c r="N953" s="38"/>
      <c r="O953" s="264"/>
      <c r="P953" s="268"/>
      <c r="Q953" s="269"/>
      <c r="R953" s="269"/>
      <c r="S953" s="269"/>
      <c r="T953" s="269"/>
      <c r="U953" s="269"/>
      <c r="V953" s="270"/>
      <c r="W953" s="264"/>
      <c r="X953" s="322"/>
    </row>
    <row r="954" spans="2:24" ht="15" customHeight="1">
      <c r="B954" s="264"/>
      <c r="C954" s="268"/>
      <c r="D954" s="269"/>
      <c r="E954" s="269"/>
      <c r="F954" s="269"/>
      <c r="G954" s="269"/>
      <c r="H954" s="269"/>
      <c r="I954" s="270"/>
      <c r="J954" s="264"/>
      <c r="K954" s="322"/>
      <c r="L954" s="130"/>
      <c r="M954" s="161"/>
      <c r="N954" s="38"/>
      <c r="O954" s="264"/>
      <c r="P954" s="268"/>
      <c r="Q954" s="269"/>
      <c r="R954" s="269"/>
      <c r="S954" s="269"/>
      <c r="T954" s="269"/>
      <c r="U954" s="269"/>
      <c r="V954" s="270"/>
      <c r="W954" s="264"/>
      <c r="X954" s="322"/>
    </row>
    <row r="955" spans="2:24" ht="15" customHeight="1">
      <c r="B955" s="271" t="s">
        <v>1881</v>
      </c>
      <c r="C955" s="268">
        <f>VLOOKUP(B942,'1ここに記入'!$A$13:$M$246,11)</f>
        <v>0</v>
      </c>
      <c r="D955" s="269"/>
      <c r="E955" s="269"/>
      <c r="F955" s="269"/>
      <c r="G955" s="269"/>
      <c r="H955" s="269"/>
      <c r="I955" s="270"/>
      <c r="J955" s="264"/>
      <c r="K955" s="322"/>
      <c r="L955" s="130"/>
      <c r="M955" s="161"/>
      <c r="N955" s="38"/>
      <c r="O955" s="271" t="s">
        <v>1881</v>
      </c>
      <c r="P955" s="268">
        <f>VLOOKUP(O942,'1ここに記入'!$A$13:$M$246,11)</f>
        <v>0</v>
      </c>
      <c r="Q955" s="269"/>
      <c r="R955" s="269"/>
      <c r="S955" s="269"/>
      <c r="T955" s="269"/>
      <c r="U955" s="269"/>
      <c r="V955" s="270"/>
      <c r="W955" s="264"/>
      <c r="X955" s="322"/>
    </row>
    <row r="956" spans="2:24" ht="15" customHeight="1">
      <c r="B956" s="271"/>
      <c r="C956" s="268"/>
      <c r="D956" s="269"/>
      <c r="E956" s="269"/>
      <c r="F956" s="269"/>
      <c r="G956" s="269"/>
      <c r="H956" s="269"/>
      <c r="I956" s="270"/>
      <c r="J956" s="264"/>
      <c r="K956" s="322"/>
      <c r="L956" s="130"/>
      <c r="M956" s="161"/>
      <c r="N956" s="38"/>
      <c r="O956" s="271"/>
      <c r="P956" s="268"/>
      <c r="Q956" s="269"/>
      <c r="R956" s="269"/>
      <c r="S956" s="269"/>
      <c r="T956" s="269"/>
      <c r="U956" s="269"/>
      <c r="V956" s="270"/>
      <c r="W956" s="264"/>
      <c r="X956" s="322"/>
    </row>
    <row r="957" spans="2:24" ht="15" customHeight="1">
      <c r="B957" s="271"/>
      <c r="C957" s="268"/>
      <c r="D957" s="269"/>
      <c r="E957" s="269"/>
      <c r="F957" s="269"/>
      <c r="G957" s="269"/>
      <c r="H957" s="269"/>
      <c r="I957" s="270"/>
      <c r="J957" s="264"/>
      <c r="K957" s="322"/>
      <c r="L957" s="130"/>
      <c r="M957" s="161"/>
      <c r="N957" s="38"/>
      <c r="O957" s="271"/>
      <c r="P957" s="268"/>
      <c r="Q957" s="269"/>
      <c r="R957" s="269"/>
      <c r="S957" s="269"/>
      <c r="T957" s="269"/>
      <c r="U957" s="269"/>
      <c r="V957" s="270"/>
      <c r="W957" s="264"/>
      <c r="X957" s="322"/>
    </row>
    <row r="958" spans="2:24" ht="15" customHeight="1" thickBot="1">
      <c r="B958" s="272"/>
      <c r="C958" s="273"/>
      <c r="D958" s="274"/>
      <c r="E958" s="274"/>
      <c r="F958" s="274"/>
      <c r="G958" s="274"/>
      <c r="H958" s="274"/>
      <c r="I958" s="275"/>
      <c r="J958" s="288"/>
      <c r="K958" s="323"/>
      <c r="L958" s="130"/>
      <c r="M958" s="161"/>
      <c r="N958" s="38"/>
      <c r="O958" s="272"/>
      <c r="P958" s="273"/>
      <c r="Q958" s="274"/>
      <c r="R958" s="274"/>
      <c r="S958" s="274"/>
      <c r="T958" s="274"/>
      <c r="U958" s="274"/>
      <c r="V958" s="275"/>
      <c r="W958" s="288"/>
      <c r="X958" s="323"/>
    </row>
    <row r="959" spans="2:24" ht="15" customHeight="1">
      <c r="B959" s="263" t="s">
        <v>163</v>
      </c>
      <c r="C959" s="276">
        <f>VLOOKUP(B942,'1ここに記入'!$A$13:$M$246,5)</f>
        <v>0</v>
      </c>
      <c r="D959" s="279" t="str">
        <f>VLOOKUP(B942,'1ここに記入'!$A$13:$M$246,6)</f>
        <v>　</v>
      </c>
      <c r="E959" s="282" t="s">
        <v>164</v>
      </c>
      <c r="F959" s="276">
        <f>VLOOKUP(B942,'1ここに記入'!$A$13:$M$246,8)</f>
        <v>0</v>
      </c>
      <c r="G959" s="285" t="e">
        <f>VLOOKUP(F953,'1ここに記入'!$A$13:$M$246,2)</f>
        <v>#N/A</v>
      </c>
      <c r="H959" s="285" t="e">
        <f>VLOOKUP(G953,'1ここに記入'!$A$13:$M$246,2)</f>
        <v>#N/A</v>
      </c>
      <c r="I959" s="285" t="e">
        <f>VLOOKUP(H953,'1ここに記入'!$A$13:$M$246,2)</f>
        <v>#N/A</v>
      </c>
      <c r="J959" s="285" t="e">
        <f>VLOOKUP(I953,'1ここに記入'!$A$13:$M$246,2)</f>
        <v>#N/A</v>
      </c>
      <c r="K959" s="279" t="e">
        <f>VLOOKUP(J953,'1ここに記入'!$A$13:$M$246,2)</f>
        <v>#N/A</v>
      </c>
      <c r="L959" s="98"/>
      <c r="M959" s="159"/>
      <c r="N959" s="99"/>
      <c r="O959" s="263" t="s">
        <v>163</v>
      </c>
      <c r="P959" s="276">
        <f>VLOOKUP(O942,'1ここに記入'!$A$13:$M$246,5)</f>
        <v>0</v>
      </c>
      <c r="Q959" s="279" t="str">
        <f>VLOOKUP(O942,'1ここに記入'!$A$13:$M$246,6)</f>
        <v>　</v>
      </c>
      <c r="R959" s="282" t="s">
        <v>164</v>
      </c>
      <c r="S959" s="276">
        <f>VLOOKUP(O942,'1ここに記入'!$A$13:$M$246,8)</f>
        <v>0</v>
      </c>
      <c r="T959" s="285" t="e">
        <f>VLOOKUP(S953,'1ここに記入'!$A$13:$M$246,2)</f>
        <v>#N/A</v>
      </c>
      <c r="U959" s="285" t="e">
        <f>VLOOKUP(T953,'1ここに記入'!$A$13:$M$246,2)</f>
        <v>#N/A</v>
      </c>
      <c r="V959" s="285" t="e">
        <f>VLOOKUP(U953,'1ここに記入'!$A$13:$M$246,2)</f>
        <v>#N/A</v>
      </c>
      <c r="W959" s="285" t="e">
        <f>VLOOKUP(V953,'1ここに記入'!$A$13:$M$246,2)</f>
        <v>#N/A</v>
      </c>
      <c r="X959" s="279" t="e">
        <f>VLOOKUP(W953,'1ここに記入'!$A$13:$M$246,2)</f>
        <v>#N/A</v>
      </c>
    </row>
    <row r="960" spans="2:24" ht="15" customHeight="1">
      <c r="B960" s="264"/>
      <c r="C960" s="277"/>
      <c r="D960" s="280"/>
      <c r="E960" s="283"/>
      <c r="F960" s="277"/>
      <c r="G960" s="286"/>
      <c r="H960" s="286"/>
      <c r="I960" s="286"/>
      <c r="J960" s="286"/>
      <c r="K960" s="280"/>
      <c r="L960" s="98"/>
      <c r="M960" s="159"/>
      <c r="N960" s="99"/>
      <c r="O960" s="264"/>
      <c r="P960" s="277"/>
      <c r="Q960" s="280"/>
      <c r="R960" s="283"/>
      <c r="S960" s="277"/>
      <c r="T960" s="286"/>
      <c r="U960" s="286"/>
      <c r="V960" s="286"/>
      <c r="W960" s="286"/>
      <c r="X960" s="280"/>
    </row>
    <row r="961" spans="2:25" ht="15" customHeight="1">
      <c r="B961" s="264"/>
      <c r="C961" s="277"/>
      <c r="D961" s="280"/>
      <c r="E961" s="283"/>
      <c r="F961" s="277"/>
      <c r="G961" s="286"/>
      <c r="H961" s="286"/>
      <c r="I961" s="286"/>
      <c r="J961" s="286"/>
      <c r="K961" s="280"/>
      <c r="L961" s="98"/>
      <c r="M961" s="159"/>
      <c r="N961" s="99"/>
      <c r="O961" s="264"/>
      <c r="P961" s="277"/>
      <c r="Q961" s="280"/>
      <c r="R961" s="283"/>
      <c r="S961" s="277"/>
      <c r="T961" s="286"/>
      <c r="U961" s="286"/>
      <c r="V961" s="286"/>
      <c r="W961" s="286"/>
      <c r="X961" s="280"/>
    </row>
    <row r="962" spans="2:25" ht="15" customHeight="1" thickBot="1">
      <c r="B962" s="288"/>
      <c r="C962" s="278"/>
      <c r="D962" s="281"/>
      <c r="E962" s="284"/>
      <c r="F962" s="278"/>
      <c r="G962" s="287"/>
      <c r="H962" s="286"/>
      <c r="I962" s="286"/>
      <c r="J962" s="286"/>
      <c r="K962" s="280"/>
      <c r="L962" s="98"/>
      <c r="M962" s="159"/>
      <c r="N962" s="99"/>
      <c r="O962" s="288"/>
      <c r="P962" s="278"/>
      <c r="Q962" s="281"/>
      <c r="R962" s="284"/>
      <c r="S962" s="278"/>
      <c r="T962" s="287"/>
      <c r="U962" s="286"/>
      <c r="V962" s="286"/>
      <c r="W962" s="286"/>
      <c r="X962" s="280"/>
    </row>
    <row r="963" spans="2:25" ht="15" customHeight="1" thickTop="1">
      <c r="B963" s="263" t="s">
        <v>165</v>
      </c>
      <c r="C963" s="293">
        <f>VLOOKUP(B942,'1ここに記入'!$A$13:$M$246,9)</f>
        <v>0</v>
      </c>
      <c r="D963" s="294" t="e">
        <f>VLOOKUP(C961,'1ここに記入'!$A$13:$M$246,2)</f>
        <v>#N/A</v>
      </c>
      <c r="E963" s="294" t="e">
        <f>VLOOKUP(D961,'1ここに記入'!$A$13:$M$246,2)</f>
        <v>#N/A</v>
      </c>
      <c r="F963" s="294" t="e">
        <f>VLOOKUP(E961,'1ここに記入'!$A$13:$M$246,2)</f>
        <v>#N/A</v>
      </c>
      <c r="G963" s="302" t="e">
        <f>VLOOKUP(F961,'1ここに記入'!$A$13:$M$246,2)</f>
        <v>#N/A</v>
      </c>
      <c r="H963" s="305" t="s">
        <v>167</v>
      </c>
      <c r="I963" s="308">
        <f>'1ここに記入'!$G$9</f>
        <v>0</v>
      </c>
      <c r="J963" s="309"/>
      <c r="K963" s="310"/>
      <c r="L963" s="102"/>
      <c r="M963" s="162"/>
      <c r="N963" s="103"/>
      <c r="O963" s="263" t="s">
        <v>165</v>
      </c>
      <c r="P963" s="293">
        <f>VLOOKUP(O942,'1ここに記入'!$A$13:$M$246,9)</f>
        <v>0</v>
      </c>
      <c r="Q963" s="294" t="e">
        <f>VLOOKUP(P961,'1ここに記入'!$A$13:$M$246,2)</f>
        <v>#N/A</v>
      </c>
      <c r="R963" s="294" t="e">
        <f>VLOOKUP(Q961,'1ここに記入'!$A$13:$M$246,2)</f>
        <v>#N/A</v>
      </c>
      <c r="S963" s="294" t="e">
        <f>VLOOKUP(R961,'1ここに記入'!$A$13:$M$246,2)</f>
        <v>#N/A</v>
      </c>
      <c r="T963" s="302" t="e">
        <f>VLOOKUP(S961,'1ここに記入'!$A$13:$M$246,2)</f>
        <v>#N/A</v>
      </c>
      <c r="U963" s="305" t="s">
        <v>167</v>
      </c>
      <c r="V963" s="308">
        <f>'1ここに記入'!$G$9</f>
        <v>0</v>
      </c>
      <c r="W963" s="309"/>
      <c r="X963" s="310"/>
    </row>
    <row r="964" spans="2:25" ht="15" customHeight="1">
      <c r="B964" s="264"/>
      <c r="C964" s="296"/>
      <c r="D964" s="297"/>
      <c r="E964" s="297"/>
      <c r="F964" s="297"/>
      <c r="G964" s="303"/>
      <c r="H964" s="306"/>
      <c r="I964" s="311"/>
      <c r="J964" s="312"/>
      <c r="K964" s="313"/>
      <c r="L964" s="102"/>
      <c r="M964" s="162"/>
      <c r="N964" s="103"/>
      <c r="O964" s="264"/>
      <c r="P964" s="296"/>
      <c r="Q964" s="297"/>
      <c r="R964" s="297"/>
      <c r="S964" s="297"/>
      <c r="T964" s="303"/>
      <c r="U964" s="306"/>
      <c r="V964" s="311"/>
      <c r="W964" s="312"/>
      <c r="X964" s="313"/>
    </row>
    <row r="965" spans="2:25" ht="15" customHeight="1" thickBot="1">
      <c r="B965" s="288"/>
      <c r="C965" s="299"/>
      <c r="D965" s="300"/>
      <c r="E965" s="300"/>
      <c r="F965" s="300"/>
      <c r="G965" s="304"/>
      <c r="H965" s="306"/>
      <c r="I965" s="311"/>
      <c r="J965" s="312"/>
      <c r="K965" s="313"/>
      <c r="L965" s="102"/>
      <c r="M965" s="162"/>
      <c r="N965" s="103"/>
      <c r="O965" s="288"/>
      <c r="P965" s="299"/>
      <c r="Q965" s="300"/>
      <c r="R965" s="300"/>
      <c r="S965" s="300"/>
      <c r="T965" s="304"/>
      <c r="U965" s="306"/>
      <c r="V965" s="311"/>
      <c r="W965" s="312"/>
      <c r="X965" s="313"/>
    </row>
    <row r="966" spans="2:25" ht="15" customHeight="1" thickBot="1">
      <c r="B966" s="317" t="s">
        <v>166</v>
      </c>
      <c r="C966" s="317"/>
      <c r="D966" s="317"/>
      <c r="E966" s="317"/>
      <c r="F966" s="317"/>
      <c r="G966" s="318"/>
      <c r="H966" s="307"/>
      <c r="I966" s="314"/>
      <c r="J966" s="315"/>
      <c r="K966" s="316"/>
      <c r="L966" s="102"/>
      <c r="M966" s="163"/>
      <c r="N966" s="41"/>
      <c r="O966" s="317" t="s">
        <v>166</v>
      </c>
      <c r="P966" s="317"/>
      <c r="Q966" s="317"/>
      <c r="R966" s="317"/>
      <c r="S966" s="317"/>
      <c r="T966" s="318"/>
      <c r="U966" s="307"/>
      <c r="V966" s="314"/>
      <c r="W966" s="315"/>
      <c r="X966" s="316"/>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324" t="s">
        <v>1982</v>
      </c>
      <c r="C969" s="324"/>
      <c r="D969" s="324"/>
      <c r="E969" s="324"/>
      <c r="F969" s="324"/>
      <c r="G969" s="324"/>
      <c r="H969" s="324"/>
      <c r="I969" s="324"/>
      <c r="J969" s="324"/>
      <c r="K969" s="324"/>
      <c r="L969" s="156"/>
      <c r="M969" s="164"/>
      <c r="N969" s="156"/>
      <c r="O969" s="324" t="s">
        <v>1982</v>
      </c>
      <c r="P969" s="324"/>
      <c r="Q969" s="324"/>
      <c r="R969" s="324"/>
      <c r="S969" s="324"/>
      <c r="T969" s="324"/>
      <c r="U969" s="324"/>
      <c r="V969" s="324"/>
      <c r="W969" s="324"/>
      <c r="X969" s="324"/>
    </row>
    <row r="970" spans="2:25" ht="15" customHeight="1">
      <c r="B970" s="132"/>
      <c r="C970" s="319" t="str">
        <f>'1ここに記入'!$B$3&amp;"県教美展　特選確認票"</f>
        <v>第72回県教美展　特選確認票</v>
      </c>
      <c r="D970" s="319"/>
      <c r="E970" s="319"/>
      <c r="F970" s="319"/>
      <c r="G970" s="319"/>
      <c r="H970" s="319"/>
      <c r="I970" s="319"/>
      <c r="J970" s="319"/>
      <c r="K970" s="319"/>
      <c r="L970" s="104"/>
      <c r="M970" s="157"/>
      <c r="N970" s="104"/>
      <c r="O970" s="132"/>
      <c r="P970" s="319" t="str">
        <f>'1ここに記入'!$B$3&amp;"県教美展　特選確認票"</f>
        <v>第72回県教美展　特選確認票</v>
      </c>
      <c r="Q970" s="319"/>
      <c r="R970" s="319"/>
      <c r="S970" s="319"/>
      <c r="T970" s="319"/>
      <c r="U970" s="319"/>
      <c r="V970" s="319"/>
      <c r="W970" s="319"/>
      <c r="X970" s="319"/>
    </row>
    <row r="971" spans="2:25" ht="15" customHeight="1" thickBot="1">
      <c r="B971" s="165"/>
      <c r="C971" s="320"/>
      <c r="D971" s="320"/>
      <c r="E971" s="320"/>
      <c r="F971" s="320"/>
      <c r="G971" s="320"/>
      <c r="H971" s="320"/>
      <c r="I971" s="320"/>
      <c r="J971" s="320"/>
      <c r="K971" s="320"/>
      <c r="L971" s="104"/>
      <c r="M971" s="157"/>
      <c r="N971" s="104"/>
      <c r="O971" s="165"/>
      <c r="P971" s="320"/>
      <c r="Q971" s="320"/>
      <c r="R971" s="320"/>
      <c r="S971" s="320"/>
      <c r="T971" s="320"/>
      <c r="U971" s="320"/>
      <c r="V971" s="320"/>
      <c r="W971" s="320"/>
      <c r="X971" s="320"/>
    </row>
    <row r="972" spans="2:25" ht="15" customHeight="1" thickTop="1" thickBot="1">
      <c r="B972" s="144" t="s">
        <v>157</v>
      </c>
      <c r="C972" s="289">
        <f>VLOOKUP(B942,'1ここに記入'!$A$13:$M$246,2)</f>
        <v>0</v>
      </c>
      <c r="D972" s="289">
        <f>VLOOKUP(B942,'1ここに記入'!$A$13:$M$246,3)</f>
        <v>0</v>
      </c>
      <c r="E972" s="289">
        <f>VLOOKUP(B942,'1ここに記入'!$A$13:$M$246,4)</f>
        <v>0</v>
      </c>
      <c r="F972" s="289">
        <f>VLOOKUP(B942,'1ここに記入'!$A$13:$M$246,5)</f>
        <v>0</v>
      </c>
      <c r="G972" s="289" t="str">
        <f>VLOOKUP(B942,'1ここに記入'!$A$13:$M$246,13)</f>
        <v>00</v>
      </c>
      <c r="H972" s="290" t="e">
        <f>'1ここに記入'!$H$10</f>
        <v>#N/A</v>
      </c>
      <c r="I972" s="291"/>
      <c r="J972" s="291"/>
      <c r="K972" s="292" t="s">
        <v>158</v>
      </c>
      <c r="L972" s="104"/>
      <c r="M972" s="157"/>
      <c r="N972" s="104"/>
      <c r="O972" s="144" t="s">
        <v>157</v>
      </c>
      <c r="P972" s="289">
        <f>VLOOKUP(O942,'1ここに記入'!$A$13:$M$246,2)</f>
        <v>0</v>
      </c>
      <c r="Q972" s="289">
        <f>VLOOKUP(O942,'1ここに記入'!$A$13:$M$246,3)</f>
        <v>0</v>
      </c>
      <c r="R972" s="289">
        <f>VLOOKUP(O942,'1ここに記入'!$A$13:$M$246,4)</f>
        <v>0</v>
      </c>
      <c r="S972" s="289">
        <f>VLOOKUP(O942,'1ここに記入'!$A$13:$M$246,5)</f>
        <v>0</v>
      </c>
      <c r="T972" s="289" t="str">
        <f>VLOOKUP(O942,'1ここに記入'!$A$13:$M$246,13)</f>
        <v>00</v>
      </c>
      <c r="U972" s="290" t="e">
        <f>'1ここに記入'!$H$10</f>
        <v>#N/A</v>
      </c>
      <c r="V972" s="291"/>
      <c r="W972" s="291"/>
      <c r="X972" s="292" t="s">
        <v>158</v>
      </c>
    </row>
    <row r="973" spans="2:25" ht="15" customHeight="1" thickTop="1" thickBot="1">
      <c r="B973" s="145"/>
      <c r="C973" s="289"/>
      <c r="D973" s="289"/>
      <c r="E973" s="289"/>
      <c r="F973" s="289"/>
      <c r="G973" s="289"/>
      <c r="H973" s="290"/>
      <c r="I973" s="291"/>
      <c r="J973" s="291"/>
      <c r="K973" s="292"/>
      <c r="L973" s="104"/>
      <c r="M973" s="157"/>
      <c r="N973" s="104"/>
      <c r="O973" s="145"/>
      <c r="P973" s="289"/>
      <c r="Q973" s="289"/>
      <c r="R973" s="289"/>
      <c r="S973" s="289"/>
      <c r="T973" s="289"/>
      <c r="U973" s="290"/>
      <c r="V973" s="291"/>
      <c r="W973" s="291"/>
      <c r="X973" s="292"/>
    </row>
    <row r="974" spans="2:25" ht="15" customHeight="1" thickTop="1" thickBot="1">
      <c r="B974" s="146" t="s">
        <v>159</v>
      </c>
      <c r="C974" s="289"/>
      <c r="D974" s="289"/>
      <c r="E974" s="289"/>
      <c r="F974" s="289"/>
      <c r="G974" s="289"/>
      <c r="H974" s="290"/>
      <c r="I974" s="291"/>
      <c r="J974" s="291"/>
      <c r="K974" s="292"/>
      <c r="L974" s="104"/>
      <c r="M974" s="157"/>
      <c r="N974" s="104"/>
      <c r="O974" s="146" t="s">
        <v>159</v>
      </c>
      <c r="P974" s="289"/>
      <c r="Q974" s="289"/>
      <c r="R974" s="289"/>
      <c r="S974" s="289"/>
      <c r="T974" s="289"/>
      <c r="U974" s="290"/>
      <c r="V974" s="291"/>
      <c r="W974" s="291"/>
      <c r="X974" s="292"/>
    </row>
    <row r="975" spans="2:25" ht="15" customHeight="1" thickTop="1">
      <c r="B975" s="263" t="s">
        <v>160</v>
      </c>
      <c r="C975" s="276" t="e">
        <f>'1ここに記入'!$G$10</f>
        <v>#N/A</v>
      </c>
      <c r="D975" s="285"/>
      <c r="E975" s="279"/>
      <c r="F975" s="263" t="s">
        <v>161</v>
      </c>
      <c r="G975" s="293" t="e">
        <f>'1ここに記入'!$I$10</f>
        <v>#N/A</v>
      </c>
      <c r="H975" s="294"/>
      <c r="I975" s="294"/>
      <c r="J975" s="294"/>
      <c r="K975" s="295"/>
      <c r="L975" s="100"/>
      <c r="M975" s="159"/>
      <c r="N975" s="99"/>
      <c r="O975" s="263" t="s">
        <v>160</v>
      </c>
      <c r="P975" s="276" t="e">
        <f>'1ここに記入'!$G$10</f>
        <v>#N/A</v>
      </c>
      <c r="Q975" s="285"/>
      <c r="R975" s="279"/>
      <c r="S975" s="263" t="s">
        <v>161</v>
      </c>
      <c r="T975" s="293" t="e">
        <f>'1ここに記入'!$I$10</f>
        <v>#N/A</v>
      </c>
      <c r="U975" s="294"/>
      <c r="V975" s="294"/>
      <c r="W975" s="294"/>
      <c r="X975" s="295"/>
      <c r="Y975" s="143"/>
    </row>
    <row r="976" spans="2:25" ht="15" customHeight="1">
      <c r="B976" s="264"/>
      <c r="C976" s="277"/>
      <c r="D976" s="286"/>
      <c r="E976" s="280"/>
      <c r="F976" s="264"/>
      <c r="G976" s="296"/>
      <c r="H976" s="297"/>
      <c r="I976" s="297"/>
      <c r="J976" s="297"/>
      <c r="K976" s="298"/>
      <c r="L976" s="101"/>
      <c r="M976" s="159"/>
      <c r="N976" s="99"/>
      <c r="O976" s="264"/>
      <c r="P976" s="277"/>
      <c r="Q976" s="286"/>
      <c r="R976" s="280"/>
      <c r="S976" s="264"/>
      <c r="T976" s="296"/>
      <c r="U976" s="297"/>
      <c r="V976" s="297"/>
      <c r="W976" s="297"/>
      <c r="X976" s="298"/>
      <c r="Y976" s="143"/>
    </row>
    <row r="977" spans="2:25" ht="15" customHeight="1" thickBot="1">
      <c r="B977" s="288"/>
      <c r="C977" s="278"/>
      <c r="D977" s="287"/>
      <c r="E977" s="281"/>
      <c r="F977" s="288"/>
      <c r="G977" s="299"/>
      <c r="H977" s="300"/>
      <c r="I977" s="300"/>
      <c r="J977" s="300"/>
      <c r="K977" s="301"/>
      <c r="L977" s="101"/>
      <c r="M977" s="159"/>
      <c r="N977" s="99"/>
      <c r="O977" s="288"/>
      <c r="P977" s="278"/>
      <c r="Q977" s="287"/>
      <c r="R977" s="281"/>
      <c r="S977" s="288"/>
      <c r="T977" s="299"/>
      <c r="U977" s="300"/>
      <c r="V977" s="300"/>
      <c r="W977" s="300"/>
      <c r="X977" s="301"/>
      <c r="Y977" s="143"/>
    </row>
    <row r="978" spans="2:25" ht="15" customHeight="1">
      <c r="B978" s="263" t="s">
        <v>162</v>
      </c>
      <c r="C978" s="265">
        <f>VLOOKUP(B942,'1ここに記入'!$A$13:$M$246,10)</f>
        <v>0</v>
      </c>
      <c r="D978" s="266"/>
      <c r="E978" s="266"/>
      <c r="F978" s="266"/>
      <c r="G978" s="266"/>
      <c r="H978" s="266"/>
      <c r="I978" s="266"/>
      <c r="J978" s="266"/>
      <c r="K978" s="267"/>
      <c r="L978" s="34"/>
      <c r="M978" s="160"/>
      <c r="N978" s="36"/>
      <c r="O978" s="263" t="s">
        <v>162</v>
      </c>
      <c r="P978" s="265">
        <f>VLOOKUP(O942,'1ここに記入'!$A$13:$M$246,10)</f>
        <v>0</v>
      </c>
      <c r="Q978" s="266"/>
      <c r="R978" s="266"/>
      <c r="S978" s="266"/>
      <c r="T978" s="266"/>
      <c r="U978" s="266"/>
      <c r="V978" s="266"/>
      <c r="W978" s="266"/>
      <c r="X978" s="267"/>
      <c r="Y978" s="143"/>
    </row>
    <row r="979" spans="2:25" ht="15" customHeight="1">
      <c r="B979" s="264"/>
      <c r="C979" s="268"/>
      <c r="D979" s="269"/>
      <c r="E979" s="269"/>
      <c r="F979" s="269"/>
      <c r="G979" s="269"/>
      <c r="H979" s="269"/>
      <c r="I979" s="269"/>
      <c r="J979" s="269"/>
      <c r="K979" s="270"/>
      <c r="L979" s="130"/>
      <c r="M979" s="161"/>
      <c r="N979" s="38"/>
      <c r="O979" s="264"/>
      <c r="P979" s="268"/>
      <c r="Q979" s="269"/>
      <c r="R979" s="269"/>
      <c r="S979" s="269"/>
      <c r="T979" s="269"/>
      <c r="U979" s="269"/>
      <c r="V979" s="269"/>
      <c r="W979" s="269"/>
      <c r="X979" s="270"/>
      <c r="Y979" s="143"/>
    </row>
    <row r="980" spans="2:25" ht="15" customHeight="1">
      <c r="B980" s="264"/>
      <c r="C980" s="268"/>
      <c r="D980" s="269"/>
      <c r="E980" s="269"/>
      <c r="F980" s="269"/>
      <c r="G980" s="269"/>
      <c r="H980" s="269"/>
      <c r="I980" s="269"/>
      <c r="J980" s="269"/>
      <c r="K980" s="270"/>
      <c r="L980" s="130"/>
      <c r="M980" s="161"/>
      <c r="N980" s="38"/>
      <c r="O980" s="264"/>
      <c r="P980" s="268"/>
      <c r="Q980" s="269"/>
      <c r="R980" s="269"/>
      <c r="S980" s="269"/>
      <c r="T980" s="269"/>
      <c r="U980" s="269"/>
      <c r="V980" s="269"/>
      <c r="W980" s="269"/>
      <c r="X980" s="270"/>
      <c r="Y980" s="143"/>
    </row>
    <row r="981" spans="2:25" ht="15" customHeight="1">
      <c r="B981" s="271" t="s">
        <v>1881</v>
      </c>
      <c r="C981" s="268">
        <f>VLOOKUP(B942,'1ここに記入'!$A$13:$M$246,11)</f>
        <v>0</v>
      </c>
      <c r="D981" s="269"/>
      <c r="E981" s="269"/>
      <c r="F981" s="269"/>
      <c r="G981" s="269"/>
      <c r="H981" s="269"/>
      <c r="I981" s="269"/>
      <c r="J981" s="269"/>
      <c r="K981" s="270"/>
      <c r="L981" s="98"/>
      <c r="M981" s="159"/>
      <c r="N981" s="99"/>
      <c r="O981" s="271" t="s">
        <v>1881</v>
      </c>
      <c r="P981" s="268">
        <f>VLOOKUP(O942,'1ここに記入'!$A$13:$M$246,11)</f>
        <v>0</v>
      </c>
      <c r="Q981" s="269"/>
      <c r="R981" s="269"/>
      <c r="S981" s="269"/>
      <c r="T981" s="269"/>
      <c r="U981" s="269"/>
      <c r="V981" s="269"/>
      <c r="W981" s="269"/>
      <c r="X981" s="270"/>
      <c r="Y981" s="143"/>
    </row>
    <row r="982" spans="2:25" ht="15" customHeight="1">
      <c r="B982" s="271"/>
      <c r="C982" s="268"/>
      <c r="D982" s="269"/>
      <c r="E982" s="269"/>
      <c r="F982" s="269"/>
      <c r="G982" s="269"/>
      <c r="H982" s="269"/>
      <c r="I982" s="269"/>
      <c r="J982" s="269"/>
      <c r="K982" s="270"/>
      <c r="L982" s="98"/>
      <c r="M982" s="159"/>
      <c r="N982" s="99"/>
      <c r="O982" s="271"/>
      <c r="P982" s="268"/>
      <c r="Q982" s="269"/>
      <c r="R982" s="269"/>
      <c r="S982" s="269"/>
      <c r="T982" s="269"/>
      <c r="U982" s="269"/>
      <c r="V982" s="269"/>
      <c r="W982" s="269"/>
      <c r="X982" s="270"/>
      <c r="Y982" s="143"/>
    </row>
    <row r="983" spans="2:25" ht="15" customHeight="1" thickBot="1">
      <c r="B983" s="272"/>
      <c r="C983" s="273"/>
      <c r="D983" s="274"/>
      <c r="E983" s="274"/>
      <c r="F983" s="274"/>
      <c r="G983" s="274"/>
      <c r="H983" s="274"/>
      <c r="I983" s="274"/>
      <c r="J983" s="274"/>
      <c r="K983" s="275"/>
      <c r="L983" s="98"/>
      <c r="M983" s="159"/>
      <c r="N983" s="99"/>
      <c r="O983" s="272"/>
      <c r="P983" s="273"/>
      <c r="Q983" s="274"/>
      <c r="R983" s="274"/>
      <c r="S983" s="274"/>
      <c r="T983" s="274"/>
      <c r="U983" s="274"/>
      <c r="V983" s="274"/>
      <c r="W983" s="274"/>
      <c r="X983" s="275"/>
      <c r="Y983" s="143"/>
    </row>
    <row r="984" spans="2:25" ht="15" customHeight="1">
      <c r="B984" s="263" t="s">
        <v>163</v>
      </c>
      <c r="C984" s="276">
        <f>VLOOKUP(B942,'1ここに記入'!$A$13:$M$246,5)</f>
        <v>0</v>
      </c>
      <c r="D984" s="279" t="str">
        <f>VLOOKUP(B942,'1ここに記入'!$A$13:$M$246,6)</f>
        <v>　</v>
      </c>
      <c r="E984" s="282" t="s">
        <v>164</v>
      </c>
      <c r="F984" s="276">
        <f>VLOOKUP(B942,'1ここに記入'!$A$13:$M$246,8)</f>
        <v>0</v>
      </c>
      <c r="G984" s="285" t="e">
        <f>VLOOKUP(F979,'1ここに記入'!$A$13:$M$246,2)</f>
        <v>#N/A</v>
      </c>
      <c r="H984" s="285" t="e">
        <f>VLOOKUP(G979,'1ここに記入'!$A$13:$M$246,2)</f>
        <v>#N/A</v>
      </c>
      <c r="I984" s="285" t="e">
        <f>VLOOKUP(H979,'1ここに記入'!$A$13:$M$246,2)</f>
        <v>#N/A</v>
      </c>
      <c r="J984" s="285" t="e">
        <f>VLOOKUP(I979,'1ここに記入'!$A$13:$M$246,2)</f>
        <v>#N/A</v>
      </c>
      <c r="K984" s="279" t="e">
        <f>VLOOKUP(J979,'1ここに記入'!$A$13:$M$246,2)</f>
        <v>#N/A</v>
      </c>
      <c r="L984" s="102"/>
      <c r="M984" s="162"/>
      <c r="N984" s="103"/>
      <c r="O984" s="263" t="s">
        <v>163</v>
      </c>
      <c r="P984" s="276">
        <f>VLOOKUP(O942,'1ここに記入'!$A$13:$M$246,5)</f>
        <v>0</v>
      </c>
      <c r="Q984" s="279" t="str">
        <f>VLOOKUP(O942,'1ここに記入'!$A$13:$M$246,6)</f>
        <v>　</v>
      </c>
      <c r="R984" s="282" t="s">
        <v>164</v>
      </c>
      <c r="S984" s="276">
        <f>VLOOKUP(O942,'1ここに記入'!$A$13:$M$246,8)</f>
        <v>0</v>
      </c>
      <c r="T984" s="285" t="e">
        <f>VLOOKUP(S979,'1ここに記入'!$A$13:$M$246,2)</f>
        <v>#N/A</v>
      </c>
      <c r="U984" s="285" t="e">
        <f>VLOOKUP(T979,'1ここに記入'!$A$13:$M$246,2)</f>
        <v>#N/A</v>
      </c>
      <c r="V984" s="285" t="e">
        <f>VLOOKUP(U979,'1ここに記入'!$A$13:$M$246,2)</f>
        <v>#N/A</v>
      </c>
      <c r="W984" s="285" t="e">
        <f>VLOOKUP(V979,'1ここに記入'!$A$13:$M$246,2)</f>
        <v>#N/A</v>
      </c>
      <c r="X984" s="279" t="e">
        <f>VLOOKUP(W979,'1ここに記入'!$A$13:$M$246,2)</f>
        <v>#N/A</v>
      </c>
      <c r="Y984" s="143"/>
    </row>
    <row r="985" spans="2:25" ht="15" customHeight="1">
      <c r="B985" s="264"/>
      <c r="C985" s="277"/>
      <c r="D985" s="280"/>
      <c r="E985" s="283"/>
      <c r="F985" s="277"/>
      <c r="G985" s="286"/>
      <c r="H985" s="286"/>
      <c r="I985" s="286"/>
      <c r="J985" s="286"/>
      <c r="K985" s="280"/>
      <c r="L985" s="102"/>
      <c r="M985" s="162"/>
      <c r="N985" s="103"/>
      <c r="O985" s="264"/>
      <c r="P985" s="277"/>
      <c r="Q985" s="280"/>
      <c r="R985" s="283"/>
      <c r="S985" s="277"/>
      <c r="T985" s="286"/>
      <c r="U985" s="286"/>
      <c r="V985" s="286"/>
      <c r="W985" s="286"/>
      <c r="X985" s="280"/>
      <c r="Y985" s="143"/>
    </row>
    <row r="986" spans="2:25" ht="15" customHeight="1" thickBot="1">
      <c r="B986" s="288"/>
      <c r="C986" s="278"/>
      <c r="D986" s="281"/>
      <c r="E986" s="284"/>
      <c r="F986" s="278"/>
      <c r="G986" s="287"/>
      <c r="H986" s="287"/>
      <c r="I986" s="287"/>
      <c r="J986" s="287"/>
      <c r="K986" s="281"/>
      <c r="L986" s="102"/>
      <c r="M986" s="162"/>
      <c r="N986" s="103"/>
      <c r="O986" s="288"/>
      <c r="P986" s="278"/>
      <c r="Q986" s="281"/>
      <c r="R986" s="284"/>
      <c r="S986" s="278"/>
      <c r="T986" s="287"/>
      <c r="U986" s="287"/>
      <c r="V986" s="287"/>
      <c r="W986" s="287"/>
      <c r="X986" s="281"/>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20"/>
      <c r="E988" s="320"/>
      <c r="F988" s="320"/>
      <c r="G988" s="320"/>
      <c r="H988" s="320"/>
      <c r="I988" s="320"/>
      <c r="J988" s="320"/>
      <c r="K988" s="320"/>
      <c r="L988" s="104"/>
      <c r="M988" s="157"/>
      <c r="N988" s="104"/>
      <c r="O988" s="117" t="s">
        <v>213</v>
      </c>
      <c r="P988" s="325" t="str">
        <f>'1ここに記入'!$B$3&amp;"滋賀県教育美術展出品票"</f>
        <v>第72回滋賀県教育美術展出品票</v>
      </c>
      <c r="Q988" s="320"/>
      <c r="R988" s="320"/>
      <c r="S988" s="320"/>
      <c r="T988" s="320"/>
      <c r="U988" s="320"/>
      <c r="V988" s="320"/>
      <c r="W988" s="320"/>
      <c r="X988" s="320"/>
    </row>
    <row r="989" spans="2:25" ht="15" customHeight="1">
      <c r="B989" s="327">
        <v>103</v>
      </c>
      <c r="C989" s="325"/>
      <c r="D989" s="320"/>
      <c r="E989" s="320"/>
      <c r="F989" s="320"/>
      <c r="G989" s="320"/>
      <c r="H989" s="320"/>
      <c r="I989" s="320"/>
      <c r="J989" s="320"/>
      <c r="K989" s="320"/>
      <c r="L989" s="104"/>
      <c r="M989" s="157"/>
      <c r="N989" s="104"/>
      <c r="O989" s="327">
        <v>104</v>
      </c>
      <c r="P989" s="325"/>
      <c r="Q989" s="320"/>
      <c r="R989" s="320"/>
      <c r="S989" s="320"/>
      <c r="T989" s="320"/>
      <c r="U989" s="320"/>
      <c r="V989" s="320"/>
      <c r="W989" s="320"/>
      <c r="X989" s="320"/>
    </row>
    <row r="990" spans="2:25" ht="15" customHeight="1" thickBot="1">
      <c r="B990" s="328"/>
      <c r="C990" s="325"/>
      <c r="D990" s="320"/>
      <c r="E990" s="320"/>
      <c r="F990" s="320"/>
      <c r="G990" s="320"/>
      <c r="H990" s="326"/>
      <c r="I990" s="326"/>
      <c r="J990" s="326"/>
      <c r="K990" s="326"/>
      <c r="L990" s="104"/>
      <c r="M990" s="157"/>
      <c r="N990" s="104"/>
      <c r="O990" s="328"/>
      <c r="P990" s="325"/>
      <c r="Q990" s="320"/>
      <c r="R990" s="320"/>
      <c r="S990" s="320"/>
      <c r="T990" s="320"/>
      <c r="U990" s="326"/>
      <c r="V990" s="326"/>
      <c r="W990" s="326"/>
      <c r="X990" s="326"/>
    </row>
    <row r="991" spans="2:25" ht="15" customHeight="1" thickTop="1" thickBot="1">
      <c r="B991" s="144" t="s">
        <v>157</v>
      </c>
      <c r="C991" s="289">
        <f>VLOOKUP(B989,'1ここに記入'!$A$13:$M$246,2)</f>
        <v>0</v>
      </c>
      <c r="D991" s="289">
        <f>VLOOKUP(B989,'1ここに記入'!$A$13:$M$246,3)</f>
        <v>0</v>
      </c>
      <c r="E991" s="289">
        <f>VLOOKUP(B989,'1ここに記入'!$A$13:$M$246,4)</f>
        <v>0</v>
      </c>
      <c r="F991" s="289">
        <f>VLOOKUP(B989,'1ここに記入'!$A$13:$M$246,5)</f>
        <v>0</v>
      </c>
      <c r="G991" s="289" t="str">
        <f>VLOOKUP(B989,'1ここに記入'!$A$13:$M$246,13)</f>
        <v>00</v>
      </c>
      <c r="H991" s="290" t="e">
        <f>'1ここに記入'!$H$10</f>
        <v>#N/A</v>
      </c>
      <c r="I991" s="291"/>
      <c r="J991" s="291"/>
      <c r="K991" s="292" t="s">
        <v>158</v>
      </c>
      <c r="L991" s="118"/>
      <c r="M991" s="158"/>
      <c r="N991" s="32"/>
      <c r="O991" s="144" t="s">
        <v>157</v>
      </c>
      <c r="P991" s="289">
        <f>VLOOKUP(O989,'1ここに記入'!$A$13:$M$246,2)</f>
        <v>0</v>
      </c>
      <c r="Q991" s="289">
        <f>VLOOKUP(O989,'1ここに記入'!$A$13:$M$246,3)</f>
        <v>0</v>
      </c>
      <c r="R991" s="289">
        <f>VLOOKUP(O989,'1ここに記入'!$A$13:$M$246,4)</f>
        <v>0</v>
      </c>
      <c r="S991" s="289">
        <f>VLOOKUP(O989,'1ここに記入'!$A$13:$M$246,5)</f>
        <v>0</v>
      </c>
      <c r="T991" s="289" t="str">
        <f>VLOOKUP(O989,'1ここに記入'!$A$13:$M$246,13)</f>
        <v>00</v>
      </c>
      <c r="U991" s="290" t="e">
        <f>'1ここに記入'!$H$10</f>
        <v>#N/A</v>
      </c>
      <c r="V991" s="291"/>
      <c r="W991" s="291"/>
      <c r="X991" s="292" t="s">
        <v>158</v>
      </c>
    </row>
    <row r="992" spans="2:25" ht="15" customHeight="1" thickTop="1" thickBot="1">
      <c r="B992" s="145"/>
      <c r="C992" s="289"/>
      <c r="D992" s="289"/>
      <c r="E992" s="289"/>
      <c r="F992" s="289"/>
      <c r="G992" s="289"/>
      <c r="H992" s="290"/>
      <c r="I992" s="291"/>
      <c r="J992" s="291"/>
      <c r="K992" s="292"/>
      <c r="L992" s="118"/>
      <c r="M992" s="158"/>
      <c r="N992" s="32"/>
      <c r="O992" s="145"/>
      <c r="P992" s="289"/>
      <c r="Q992" s="289"/>
      <c r="R992" s="289"/>
      <c r="S992" s="289"/>
      <c r="T992" s="289"/>
      <c r="U992" s="290"/>
      <c r="V992" s="291"/>
      <c r="W992" s="291"/>
      <c r="X992" s="292"/>
    </row>
    <row r="993" spans="2:24" ht="15" customHeight="1" thickTop="1" thickBot="1">
      <c r="B993" s="146" t="s">
        <v>159</v>
      </c>
      <c r="C993" s="289"/>
      <c r="D993" s="289"/>
      <c r="E993" s="289"/>
      <c r="F993" s="289"/>
      <c r="G993" s="289"/>
      <c r="H993" s="290"/>
      <c r="I993" s="291"/>
      <c r="J993" s="291"/>
      <c r="K993" s="292"/>
      <c r="L993" s="118"/>
      <c r="M993" s="158"/>
      <c r="N993" s="32"/>
      <c r="O993" s="146" t="s">
        <v>159</v>
      </c>
      <c r="P993" s="289"/>
      <c r="Q993" s="289"/>
      <c r="R993" s="289"/>
      <c r="S993" s="289"/>
      <c r="T993" s="289"/>
      <c r="U993" s="290"/>
      <c r="V993" s="291"/>
      <c r="W993" s="291"/>
      <c r="X993" s="292"/>
    </row>
    <row r="994" spans="2:24" ht="15" customHeight="1" thickTop="1">
      <c r="B994" s="264" t="s">
        <v>160</v>
      </c>
      <c r="C994" s="277" t="e">
        <f>'1ここに記入'!$G$10</f>
        <v>#N/A</v>
      </c>
      <c r="D994" s="286"/>
      <c r="E994" s="280"/>
      <c r="F994" s="264" t="s">
        <v>161</v>
      </c>
      <c r="G994" s="296" t="e">
        <f>'1ここに記入'!$I$10</f>
        <v>#N/A</v>
      </c>
      <c r="H994" s="297"/>
      <c r="I994" s="297"/>
      <c r="J994" s="297"/>
      <c r="K994" s="298"/>
      <c r="L994" s="100"/>
      <c r="M994" s="159"/>
      <c r="N994" s="99"/>
      <c r="O994" s="264" t="s">
        <v>160</v>
      </c>
      <c r="P994" s="277" t="e">
        <f>'1ここに記入'!$G$10</f>
        <v>#N/A</v>
      </c>
      <c r="Q994" s="286"/>
      <c r="R994" s="280"/>
      <c r="S994" s="264" t="s">
        <v>161</v>
      </c>
      <c r="T994" s="296" t="e">
        <f>'1ここに記入'!$I$10</f>
        <v>#N/A</v>
      </c>
      <c r="U994" s="297"/>
      <c r="V994" s="297"/>
      <c r="W994" s="297"/>
      <c r="X994" s="298"/>
    </row>
    <row r="995" spans="2:24" ht="15" customHeight="1">
      <c r="B995" s="264"/>
      <c r="C995" s="277"/>
      <c r="D995" s="286"/>
      <c r="E995" s="280"/>
      <c r="F995" s="264"/>
      <c r="G995" s="296"/>
      <c r="H995" s="297"/>
      <c r="I995" s="297"/>
      <c r="J995" s="297"/>
      <c r="K995" s="298"/>
      <c r="L995" s="101"/>
      <c r="M995" s="159"/>
      <c r="N995" s="99"/>
      <c r="O995" s="264"/>
      <c r="P995" s="277"/>
      <c r="Q995" s="286"/>
      <c r="R995" s="280"/>
      <c r="S995" s="264"/>
      <c r="T995" s="296"/>
      <c r="U995" s="297"/>
      <c r="V995" s="297"/>
      <c r="W995" s="297"/>
      <c r="X995" s="298"/>
    </row>
    <row r="996" spans="2:24" ht="15" customHeight="1">
      <c r="B996" s="264"/>
      <c r="C996" s="277"/>
      <c r="D996" s="286"/>
      <c r="E996" s="280"/>
      <c r="F996" s="264"/>
      <c r="G996" s="296"/>
      <c r="H996" s="297"/>
      <c r="I996" s="297"/>
      <c r="J996" s="297"/>
      <c r="K996" s="298"/>
      <c r="L996" s="101"/>
      <c r="M996" s="159"/>
      <c r="N996" s="99"/>
      <c r="O996" s="264"/>
      <c r="P996" s="277"/>
      <c r="Q996" s="286"/>
      <c r="R996" s="280"/>
      <c r="S996" s="264"/>
      <c r="T996" s="296"/>
      <c r="U996" s="297"/>
      <c r="V996" s="297"/>
      <c r="W996" s="297"/>
      <c r="X996" s="298"/>
    </row>
    <row r="997" spans="2:24" ht="15" customHeight="1" thickBot="1">
      <c r="B997" s="288"/>
      <c r="C997" s="278"/>
      <c r="D997" s="287"/>
      <c r="E997" s="281"/>
      <c r="F997" s="288"/>
      <c r="G997" s="299"/>
      <c r="H997" s="300"/>
      <c r="I997" s="300"/>
      <c r="J997" s="300"/>
      <c r="K997" s="301"/>
      <c r="L997" s="101"/>
      <c r="M997" s="159"/>
      <c r="N997" s="99"/>
      <c r="O997" s="288"/>
      <c r="P997" s="278"/>
      <c r="Q997" s="287"/>
      <c r="R997" s="281"/>
      <c r="S997" s="288"/>
      <c r="T997" s="299"/>
      <c r="U997" s="300"/>
      <c r="V997" s="300"/>
      <c r="W997" s="300"/>
      <c r="X997" s="301"/>
    </row>
    <row r="998" spans="2:24" ht="15" customHeight="1">
      <c r="B998" s="263" t="s">
        <v>162</v>
      </c>
      <c r="C998" s="265">
        <f>VLOOKUP(B989,'1ここに記入'!$A$13:$M$246,10)</f>
        <v>0</v>
      </c>
      <c r="D998" s="266"/>
      <c r="E998" s="266"/>
      <c r="F998" s="266"/>
      <c r="G998" s="266"/>
      <c r="H998" s="266"/>
      <c r="I998" s="267"/>
      <c r="J998" s="263" t="s">
        <v>203</v>
      </c>
      <c r="K998" s="321">
        <f>VLOOKUP(B989,'1ここに記入'!$A$13:$M$246,12)</f>
        <v>0</v>
      </c>
      <c r="L998" s="34"/>
      <c r="M998" s="160"/>
      <c r="N998" s="36"/>
      <c r="O998" s="263" t="s">
        <v>162</v>
      </c>
      <c r="P998" s="265">
        <f>VLOOKUP(O989,'1ここに記入'!$A$13:$M$246,10)</f>
        <v>0</v>
      </c>
      <c r="Q998" s="266"/>
      <c r="R998" s="266"/>
      <c r="S998" s="266"/>
      <c r="T998" s="266"/>
      <c r="U998" s="266"/>
      <c r="V998" s="267"/>
      <c r="W998" s="263" t="s">
        <v>203</v>
      </c>
      <c r="X998" s="321">
        <f>VLOOKUP(O989,'1ここに記入'!$A$13:$M$246,12)</f>
        <v>0</v>
      </c>
    </row>
    <row r="999" spans="2:24" ht="15" customHeight="1">
      <c r="B999" s="264"/>
      <c r="C999" s="268"/>
      <c r="D999" s="269"/>
      <c r="E999" s="269"/>
      <c r="F999" s="269"/>
      <c r="G999" s="269"/>
      <c r="H999" s="269"/>
      <c r="I999" s="270"/>
      <c r="J999" s="264"/>
      <c r="K999" s="322"/>
      <c r="L999" s="34"/>
      <c r="M999" s="160"/>
      <c r="N999" s="36"/>
      <c r="O999" s="264"/>
      <c r="P999" s="268"/>
      <c r="Q999" s="269"/>
      <c r="R999" s="269"/>
      <c r="S999" s="269"/>
      <c r="T999" s="269"/>
      <c r="U999" s="269"/>
      <c r="V999" s="270"/>
      <c r="W999" s="264"/>
      <c r="X999" s="322"/>
    </row>
    <row r="1000" spans="2:24" ht="15" customHeight="1">
      <c r="B1000" s="264"/>
      <c r="C1000" s="268"/>
      <c r="D1000" s="269"/>
      <c r="E1000" s="269"/>
      <c r="F1000" s="269"/>
      <c r="G1000" s="269"/>
      <c r="H1000" s="269"/>
      <c r="I1000" s="270"/>
      <c r="J1000" s="264"/>
      <c r="K1000" s="322"/>
      <c r="L1000" s="130"/>
      <c r="M1000" s="161"/>
      <c r="N1000" s="38"/>
      <c r="O1000" s="264"/>
      <c r="P1000" s="268"/>
      <c r="Q1000" s="269"/>
      <c r="R1000" s="269"/>
      <c r="S1000" s="269"/>
      <c r="T1000" s="269"/>
      <c r="U1000" s="269"/>
      <c r="V1000" s="270"/>
      <c r="W1000" s="264"/>
      <c r="X1000" s="322"/>
    </row>
    <row r="1001" spans="2:24" ht="15" customHeight="1">
      <c r="B1001" s="264"/>
      <c r="C1001" s="268"/>
      <c r="D1001" s="269"/>
      <c r="E1001" s="269"/>
      <c r="F1001" s="269"/>
      <c r="G1001" s="269"/>
      <c r="H1001" s="269"/>
      <c r="I1001" s="270"/>
      <c r="J1001" s="264"/>
      <c r="K1001" s="322"/>
      <c r="L1001" s="130"/>
      <c r="M1001" s="161"/>
      <c r="N1001" s="38"/>
      <c r="O1001" s="264"/>
      <c r="P1001" s="268"/>
      <c r="Q1001" s="269"/>
      <c r="R1001" s="269"/>
      <c r="S1001" s="269"/>
      <c r="T1001" s="269"/>
      <c r="U1001" s="269"/>
      <c r="V1001" s="270"/>
      <c r="W1001" s="264"/>
      <c r="X1001" s="322"/>
    </row>
    <row r="1002" spans="2:24" ht="15" customHeight="1">
      <c r="B1002" s="271" t="s">
        <v>1881</v>
      </c>
      <c r="C1002" s="268">
        <f>VLOOKUP(B989,'1ここに記入'!$A$13:$M$246,11)</f>
        <v>0</v>
      </c>
      <c r="D1002" s="269"/>
      <c r="E1002" s="269"/>
      <c r="F1002" s="269"/>
      <c r="G1002" s="269"/>
      <c r="H1002" s="269"/>
      <c r="I1002" s="270"/>
      <c r="J1002" s="264"/>
      <c r="K1002" s="322"/>
      <c r="L1002" s="130"/>
      <c r="M1002" s="161"/>
      <c r="N1002" s="38"/>
      <c r="O1002" s="271" t="s">
        <v>1881</v>
      </c>
      <c r="P1002" s="268">
        <f>VLOOKUP(O989,'1ここに記入'!$A$13:$M$246,11)</f>
        <v>0</v>
      </c>
      <c r="Q1002" s="269"/>
      <c r="R1002" s="269"/>
      <c r="S1002" s="269"/>
      <c r="T1002" s="269"/>
      <c r="U1002" s="269"/>
      <c r="V1002" s="270"/>
      <c r="W1002" s="264"/>
      <c r="X1002" s="322"/>
    </row>
    <row r="1003" spans="2:24" ht="15" customHeight="1">
      <c r="B1003" s="271"/>
      <c r="C1003" s="268"/>
      <c r="D1003" s="269"/>
      <c r="E1003" s="269"/>
      <c r="F1003" s="269"/>
      <c r="G1003" s="269"/>
      <c r="H1003" s="269"/>
      <c r="I1003" s="270"/>
      <c r="J1003" s="264"/>
      <c r="K1003" s="322"/>
      <c r="L1003" s="130"/>
      <c r="M1003" s="161"/>
      <c r="N1003" s="38"/>
      <c r="O1003" s="271"/>
      <c r="P1003" s="268"/>
      <c r="Q1003" s="269"/>
      <c r="R1003" s="269"/>
      <c r="S1003" s="269"/>
      <c r="T1003" s="269"/>
      <c r="U1003" s="269"/>
      <c r="V1003" s="270"/>
      <c r="W1003" s="264"/>
      <c r="X1003" s="322"/>
    </row>
    <row r="1004" spans="2:24" ht="15" customHeight="1">
      <c r="B1004" s="271"/>
      <c r="C1004" s="268"/>
      <c r="D1004" s="269"/>
      <c r="E1004" s="269"/>
      <c r="F1004" s="269"/>
      <c r="G1004" s="269"/>
      <c r="H1004" s="269"/>
      <c r="I1004" s="270"/>
      <c r="J1004" s="264"/>
      <c r="K1004" s="322"/>
      <c r="L1004" s="130"/>
      <c r="M1004" s="161"/>
      <c r="N1004" s="38"/>
      <c r="O1004" s="271"/>
      <c r="P1004" s="268"/>
      <c r="Q1004" s="269"/>
      <c r="R1004" s="269"/>
      <c r="S1004" s="269"/>
      <c r="T1004" s="269"/>
      <c r="U1004" s="269"/>
      <c r="V1004" s="270"/>
      <c r="W1004" s="264"/>
      <c r="X1004" s="322"/>
    </row>
    <row r="1005" spans="2:24" ht="15" customHeight="1" thickBot="1">
      <c r="B1005" s="272"/>
      <c r="C1005" s="273"/>
      <c r="D1005" s="274"/>
      <c r="E1005" s="274"/>
      <c r="F1005" s="274"/>
      <c r="G1005" s="274"/>
      <c r="H1005" s="274"/>
      <c r="I1005" s="275"/>
      <c r="J1005" s="288"/>
      <c r="K1005" s="323"/>
      <c r="L1005" s="130"/>
      <c r="M1005" s="161"/>
      <c r="N1005" s="38"/>
      <c r="O1005" s="272"/>
      <c r="P1005" s="273"/>
      <c r="Q1005" s="274"/>
      <c r="R1005" s="274"/>
      <c r="S1005" s="274"/>
      <c r="T1005" s="274"/>
      <c r="U1005" s="274"/>
      <c r="V1005" s="275"/>
      <c r="W1005" s="288"/>
      <c r="X1005" s="323"/>
    </row>
    <row r="1006" spans="2:24" ht="15" customHeight="1">
      <c r="B1006" s="263" t="s">
        <v>163</v>
      </c>
      <c r="C1006" s="276">
        <f>VLOOKUP(B989,'1ここに記入'!$A$13:$M$246,5)</f>
        <v>0</v>
      </c>
      <c r="D1006" s="279" t="str">
        <f>VLOOKUP(B989,'1ここに記入'!$A$13:$M$246,6)</f>
        <v>　</v>
      </c>
      <c r="E1006" s="282" t="s">
        <v>164</v>
      </c>
      <c r="F1006" s="276">
        <f>VLOOKUP(B989,'1ここに記入'!$A$13:$M$246,8)</f>
        <v>0</v>
      </c>
      <c r="G1006" s="285" t="e">
        <f>VLOOKUP(F1000,'1ここに記入'!$A$13:$M$246,2)</f>
        <v>#N/A</v>
      </c>
      <c r="H1006" s="285" t="e">
        <f>VLOOKUP(G1000,'1ここに記入'!$A$13:$M$246,2)</f>
        <v>#N/A</v>
      </c>
      <c r="I1006" s="285" t="e">
        <f>VLOOKUP(H1000,'1ここに記入'!$A$13:$M$246,2)</f>
        <v>#N/A</v>
      </c>
      <c r="J1006" s="285" t="e">
        <f>VLOOKUP(I1000,'1ここに記入'!$A$13:$M$246,2)</f>
        <v>#N/A</v>
      </c>
      <c r="K1006" s="279" t="e">
        <f>VLOOKUP(J1000,'1ここに記入'!$A$13:$M$246,2)</f>
        <v>#N/A</v>
      </c>
      <c r="L1006" s="98"/>
      <c r="M1006" s="159"/>
      <c r="N1006" s="99"/>
      <c r="O1006" s="263" t="s">
        <v>163</v>
      </c>
      <c r="P1006" s="276">
        <f>VLOOKUP(O989,'1ここに記入'!$A$13:$M$246,5)</f>
        <v>0</v>
      </c>
      <c r="Q1006" s="279" t="str">
        <f>VLOOKUP(O989,'1ここに記入'!$A$13:$M$246,6)</f>
        <v>　</v>
      </c>
      <c r="R1006" s="282" t="s">
        <v>164</v>
      </c>
      <c r="S1006" s="276">
        <f>VLOOKUP(O989,'1ここに記入'!$A$13:$M$246,8)</f>
        <v>0</v>
      </c>
      <c r="T1006" s="285" t="e">
        <f>VLOOKUP(S1000,'1ここに記入'!$A$13:$M$246,2)</f>
        <v>#N/A</v>
      </c>
      <c r="U1006" s="285" t="e">
        <f>VLOOKUP(T1000,'1ここに記入'!$A$13:$M$246,2)</f>
        <v>#N/A</v>
      </c>
      <c r="V1006" s="285" t="e">
        <f>VLOOKUP(U1000,'1ここに記入'!$A$13:$M$246,2)</f>
        <v>#N/A</v>
      </c>
      <c r="W1006" s="285" t="e">
        <f>VLOOKUP(V1000,'1ここに記入'!$A$13:$M$246,2)</f>
        <v>#N/A</v>
      </c>
      <c r="X1006" s="279" t="e">
        <f>VLOOKUP(W1000,'1ここに記入'!$A$13:$M$246,2)</f>
        <v>#N/A</v>
      </c>
    </row>
    <row r="1007" spans="2:24" ht="15" customHeight="1">
      <c r="B1007" s="264"/>
      <c r="C1007" s="277"/>
      <c r="D1007" s="280"/>
      <c r="E1007" s="283"/>
      <c r="F1007" s="277"/>
      <c r="G1007" s="286"/>
      <c r="H1007" s="286"/>
      <c r="I1007" s="286"/>
      <c r="J1007" s="286"/>
      <c r="K1007" s="280"/>
      <c r="L1007" s="98"/>
      <c r="M1007" s="159"/>
      <c r="N1007" s="99"/>
      <c r="O1007" s="264"/>
      <c r="P1007" s="277"/>
      <c r="Q1007" s="280"/>
      <c r="R1007" s="283"/>
      <c r="S1007" s="277"/>
      <c r="T1007" s="286"/>
      <c r="U1007" s="286"/>
      <c r="V1007" s="286"/>
      <c r="W1007" s="286"/>
      <c r="X1007" s="280"/>
    </row>
    <row r="1008" spans="2:24" ht="15" customHeight="1">
      <c r="B1008" s="264"/>
      <c r="C1008" s="277"/>
      <c r="D1008" s="280"/>
      <c r="E1008" s="283"/>
      <c r="F1008" s="277"/>
      <c r="G1008" s="286"/>
      <c r="H1008" s="286"/>
      <c r="I1008" s="286"/>
      <c r="J1008" s="286"/>
      <c r="K1008" s="280"/>
      <c r="L1008" s="98"/>
      <c r="M1008" s="159"/>
      <c r="N1008" s="99"/>
      <c r="O1008" s="264"/>
      <c r="P1008" s="277"/>
      <c r="Q1008" s="280"/>
      <c r="R1008" s="283"/>
      <c r="S1008" s="277"/>
      <c r="T1008" s="286"/>
      <c r="U1008" s="286"/>
      <c r="V1008" s="286"/>
      <c r="W1008" s="286"/>
      <c r="X1008" s="280"/>
    </row>
    <row r="1009" spans="2:25" ht="15" customHeight="1" thickBot="1">
      <c r="B1009" s="288"/>
      <c r="C1009" s="278"/>
      <c r="D1009" s="281"/>
      <c r="E1009" s="284"/>
      <c r="F1009" s="278"/>
      <c r="G1009" s="287"/>
      <c r="H1009" s="286"/>
      <c r="I1009" s="286"/>
      <c r="J1009" s="286"/>
      <c r="K1009" s="280"/>
      <c r="L1009" s="98"/>
      <c r="M1009" s="159"/>
      <c r="N1009" s="99"/>
      <c r="O1009" s="288"/>
      <c r="P1009" s="278"/>
      <c r="Q1009" s="281"/>
      <c r="R1009" s="284"/>
      <c r="S1009" s="278"/>
      <c r="T1009" s="287"/>
      <c r="U1009" s="286"/>
      <c r="V1009" s="286"/>
      <c r="W1009" s="286"/>
      <c r="X1009" s="280"/>
    </row>
    <row r="1010" spans="2:25" ht="15" customHeight="1" thickTop="1">
      <c r="B1010" s="263" t="s">
        <v>165</v>
      </c>
      <c r="C1010" s="293">
        <f>VLOOKUP(B989,'1ここに記入'!$A$13:$M$246,9)</f>
        <v>0</v>
      </c>
      <c r="D1010" s="294" t="e">
        <f>VLOOKUP(C1008,'1ここに記入'!$A$13:$M$246,2)</f>
        <v>#N/A</v>
      </c>
      <c r="E1010" s="294" t="e">
        <f>VLOOKUP(D1008,'1ここに記入'!$A$13:$M$246,2)</f>
        <v>#N/A</v>
      </c>
      <c r="F1010" s="294" t="e">
        <f>VLOOKUP(E1008,'1ここに記入'!$A$13:$M$246,2)</f>
        <v>#N/A</v>
      </c>
      <c r="G1010" s="302" t="e">
        <f>VLOOKUP(F1008,'1ここに記入'!$A$13:$M$246,2)</f>
        <v>#N/A</v>
      </c>
      <c r="H1010" s="305" t="s">
        <v>167</v>
      </c>
      <c r="I1010" s="308">
        <f>'1ここに記入'!$G$9</f>
        <v>0</v>
      </c>
      <c r="J1010" s="309"/>
      <c r="K1010" s="310"/>
      <c r="L1010" s="102"/>
      <c r="M1010" s="162"/>
      <c r="N1010" s="103"/>
      <c r="O1010" s="263" t="s">
        <v>165</v>
      </c>
      <c r="P1010" s="293">
        <f>VLOOKUP(O989,'1ここに記入'!$A$13:$M$246,9)</f>
        <v>0</v>
      </c>
      <c r="Q1010" s="294" t="e">
        <f>VLOOKUP(P1008,'1ここに記入'!$A$13:$M$246,2)</f>
        <v>#N/A</v>
      </c>
      <c r="R1010" s="294" t="e">
        <f>VLOOKUP(Q1008,'1ここに記入'!$A$13:$M$246,2)</f>
        <v>#N/A</v>
      </c>
      <c r="S1010" s="294" t="e">
        <f>VLOOKUP(R1008,'1ここに記入'!$A$13:$M$246,2)</f>
        <v>#N/A</v>
      </c>
      <c r="T1010" s="302" t="e">
        <f>VLOOKUP(S1008,'1ここに記入'!$A$13:$M$246,2)</f>
        <v>#N/A</v>
      </c>
      <c r="U1010" s="305" t="s">
        <v>167</v>
      </c>
      <c r="V1010" s="308">
        <f>'1ここに記入'!$G$9</f>
        <v>0</v>
      </c>
      <c r="W1010" s="309"/>
      <c r="X1010" s="310"/>
    </row>
    <row r="1011" spans="2:25" ht="15" customHeight="1">
      <c r="B1011" s="264"/>
      <c r="C1011" s="296"/>
      <c r="D1011" s="297"/>
      <c r="E1011" s="297"/>
      <c r="F1011" s="297"/>
      <c r="G1011" s="303"/>
      <c r="H1011" s="306"/>
      <c r="I1011" s="311"/>
      <c r="J1011" s="312"/>
      <c r="K1011" s="313"/>
      <c r="L1011" s="102"/>
      <c r="M1011" s="162"/>
      <c r="N1011" s="103"/>
      <c r="O1011" s="264"/>
      <c r="P1011" s="296"/>
      <c r="Q1011" s="297"/>
      <c r="R1011" s="297"/>
      <c r="S1011" s="297"/>
      <c r="T1011" s="303"/>
      <c r="U1011" s="306"/>
      <c r="V1011" s="311"/>
      <c r="W1011" s="312"/>
      <c r="X1011" s="313"/>
    </row>
    <row r="1012" spans="2:25" ht="15" customHeight="1" thickBot="1">
      <c r="B1012" s="288"/>
      <c r="C1012" s="299"/>
      <c r="D1012" s="300"/>
      <c r="E1012" s="300"/>
      <c r="F1012" s="300"/>
      <c r="G1012" s="304"/>
      <c r="H1012" s="306"/>
      <c r="I1012" s="311"/>
      <c r="J1012" s="312"/>
      <c r="K1012" s="313"/>
      <c r="L1012" s="102"/>
      <c r="M1012" s="162"/>
      <c r="N1012" s="103"/>
      <c r="O1012" s="288"/>
      <c r="P1012" s="299"/>
      <c r="Q1012" s="300"/>
      <c r="R1012" s="300"/>
      <c r="S1012" s="300"/>
      <c r="T1012" s="304"/>
      <c r="U1012" s="306"/>
      <c r="V1012" s="311"/>
      <c r="W1012" s="312"/>
      <c r="X1012" s="313"/>
    </row>
    <row r="1013" spans="2:25" ht="15" customHeight="1" thickBot="1">
      <c r="B1013" s="317" t="s">
        <v>166</v>
      </c>
      <c r="C1013" s="317"/>
      <c r="D1013" s="317"/>
      <c r="E1013" s="317"/>
      <c r="F1013" s="317"/>
      <c r="G1013" s="318"/>
      <c r="H1013" s="307"/>
      <c r="I1013" s="314"/>
      <c r="J1013" s="315"/>
      <c r="K1013" s="316"/>
      <c r="L1013" s="102"/>
      <c r="M1013" s="163"/>
      <c r="N1013" s="41"/>
      <c r="O1013" s="317" t="s">
        <v>166</v>
      </c>
      <c r="P1013" s="317"/>
      <c r="Q1013" s="317"/>
      <c r="R1013" s="317"/>
      <c r="S1013" s="317"/>
      <c r="T1013" s="318"/>
      <c r="U1013" s="307"/>
      <c r="V1013" s="314"/>
      <c r="W1013" s="315"/>
      <c r="X1013" s="316"/>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324" t="s">
        <v>1982</v>
      </c>
      <c r="C1016" s="324"/>
      <c r="D1016" s="324"/>
      <c r="E1016" s="324"/>
      <c r="F1016" s="324"/>
      <c r="G1016" s="324"/>
      <c r="H1016" s="324"/>
      <c r="I1016" s="324"/>
      <c r="J1016" s="324"/>
      <c r="K1016" s="324"/>
      <c r="L1016" s="156"/>
      <c r="M1016" s="164"/>
      <c r="N1016" s="156"/>
      <c r="O1016" s="324" t="s">
        <v>1982</v>
      </c>
      <c r="P1016" s="324"/>
      <c r="Q1016" s="324"/>
      <c r="R1016" s="324"/>
      <c r="S1016" s="324"/>
      <c r="T1016" s="324"/>
      <c r="U1016" s="324"/>
      <c r="V1016" s="324"/>
      <c r="W1016" s="324"/>
      <c r="X1016" s="324"/>
    </row>
    <row r="1017" spans="2:25" ht="15" customHeight="1">
      <c r="B1017" s="132"/>
      <c r="C1017" s="319" t="str">
        <f>'1ここに記入'!$B$3&amp;"県教美展　特選確認票"</f>
        <v>第72回県教美展　特選確認票</v>
      </c>
      <c r="D1017" s="319"/>
      <c r="E1017" s="319"/>
      <c r="F1017" s="319"/>
      <c r="G1017" s="319"/>
      <c r="H1017" s="319"/>
      <c r="I1017" s="319"/>
      <c r="J1017" s="319"/>
      <c r="K1017" s="319"/>
      <c r="L1017" s="104"/>
      <c r="M1017" s="157"/>
      <c r="N1017" s="104"/>
      <c r="O1017" s="132"/>
      <c r="P1017" s="319" t="str">
        <f>'1ここに記入'!$B$3&amp;"県教美展　特選確認票"</f>
        <v>第72回県教美展　特選確認票</v>
      </c>
      <c r="Q1017" s="319"/>
      <c r="R1017" s="319"/>
      <c r="S1017" s="319"/>
      <c r="T1017" s="319"/>
      <c r="U1017" s="319"/>
      <c r="V1017" s="319"/>
      <c r="W1017" s="319"/>
      <c r="X1017" s="319"/>
    </row>
    <row r="1018" spans="2:25" ht="15" customHeight="1" thickBot="1">
      <c r="B1018" s="165"/>
      <c r="C1018" s="320"/>
      <c r="D1018" s="320"/>
      <c r="E1018" s="320"/>
      <c r="F1018" s="320"/>
      <c r="G1018" s="320"/>
      <c r="H1018" s="320"/>
      <c r="I1018" s="320"/>
      <c r="J1018" s="320"/>
      <c r="K1018" s="320"/>
      <c r="L1018" s="104"/>
      <c r="M1018" s="157"/>
      <c r="N1018" s="104"/>
      <c r="O1018" s="165"/>
      <c r="P1018" s="320"/>
      <c r="Q1018" s="320"/>
      <c r="R1018" s="320"/>
      <c r="S1018" s="320"/>
      <c r="T1018" s="320"/>
      <c r="U1018" s="320"/>
      <c r="V1018" s="320"/>
      <c r="W1018" s="320"/>
      <c r="X1018" s="320"/>
    </row>
    <row r="1019" spans="2:25" ht="15" customHeight="1" thickTop="1" thickBot="1">
      <c r="B1019" s="144" t="s">
        <v>157</v>
      </c>
      <c r="C1019" s="289">
        <f>VLOOKUP(B989,'1ここに記入'!$A$13:$M$246,2)</f>
        <v>0</v>
      </c>
      <c r="D1019" s="289">
        <f>VLOOKUP(B989,'1ここに記入'!$A$13:$M$246,3)</f>
        <v>0</v>
      </c>
      <c r="E1019" s="289">
        <f>VLOOKUP(B989,'1ここに記入'!$A$13:$M$246,4)</f>
        <v>0</v>
      </c>
      <c r="F1019" s="289">
        <f>VLOOKUP(B989,'1ここに記入'!$A$13:$M$246,5)</f>
        <v>0</v>
      </c>
      <c r="G1019" s="289" t="str">
        <f>VLOOKUP(B989,'1ここに記入'!$A$13:$M$246,13)</f>
        <v>00</v>
      </c>
      <c r="H1019" s="290" t="e">
        <f>'1ここに記入'!$H$10</f>
        <v>#N/A</v>
      </c>
      <c r="I1019" s="291"/>
      <c r="J1019" s="291"/>
      <c r="K1019" s="292" t="s">
        <v>158</v>
      </c>
      <c r="L1019" s="104"/>
      <c r="M1019" s="157"/>
      <c r="N1019" s="104"/>
      <c r="O1019" s="144" t="s">
        <v>157</v>
      </c>
      <c r="P1019" s="289">
        <f>VLOOKUP(O989,'1ここに記入'!$A$13:$M$246,2)</f>
        <v>0</v>
      </c>
      <c r="Q1019" s="289">
        <f>VLOOKUP(O989,'1ここに記入'!$A$13:$M$246,3)</f>
        <v>0</v>
      </c>
      <c r="R1019" s="289">
        <f>VLOOKUP(O989,'1ここに記入'!$A$13:$M$246,4)</f>
        <v>0</v>
      </c>
      <c r="S1019" s="289">
        <f>VLOOKUP(O989,'1ここに記入'!$A$13:$M$246,5)</f>
        <v>0</v>
      </c>
      <c r="T1019" s="289" t="str">
        <f>VLOOKUP(O989,'1ここに記入'!$A$13:$M$246,13)</f>
        <v>00</v>
      </c>
      <c r="U1019" s="290" t="e">
        <f>'1ここに記入'!$H$10</f>
        <v>#N/A</v>
      </c>
      <c r="V1019" s="291"/>
      <c r="W1019" s="291"/>
      <c r="X1019" s="292" t="s">
        <v>158</v>
      </c>
    </row>
    <row r="1020" spans="2:25" ht="15" customHeight="1" thickTop="1" thickBot="1">
      <c r="B1020" s="145"/>
      <c r="C1020" s="289"/>
      <c r="D1020" s="289"/>
      <c r="E1020" s="289"/>
      <c r="F1020" s="289"/>
      <c r="G1020" s="289"/>
      <c r="H1020" s="290"/>
      <c r="I1020" s="291"/>
      <c r="J1020" s="291"/>
      <c r="K1020" s="292"/>
      <c r="L1020" s="104"/>
      <c r="M1020" s="157"/>
      <c r="N1020" s="104"/>
      <c r="O1020" s="145"/>
      <c r="P1020" s="289"/>
      <c r="Q1020" s="289"/>
      <c r="R1020" s="289"/>
      <c r="S1020" s="289"/>
      <c r="T1020" s="289"/>
      <c r="U1020" s="290"/>
      <c r="V1020" s="291"/>
      <c r="W1020" s="291"/>
      <c r="X1020" s="292"/>
    </row>
    <row r="1021" spans="2:25" ht="15" customHeight="1" thickTop="1" thickBot="1">
      <c r="B1021" s="146" t="s">
        <v>159</v>
      </c>
      <c r="C1021" s="289"/>
      <c r="D1021" s="289"/>
      <c r="E1021" s="289"/>
      <c r="F1021" s="289"/>
      <c r="G1021" s="289"/>
      <c r="H1021" s="290"/>
      <c r="I1021" s="291"/>
      <c r="J1021" s="291"/>
      <c r="K1021" s="292"/>
      <c r="L1021" s="104"/>
      <c r="M1021" s="157"/>
      <c r="N1021" s="104"/>
      <c r="O1021" s="146" t="s">
        <v>159</v>
      </c>
      <c r="P1021" s="289"/>
      <c r="Q1021" s="289"/>
      <c r="R1021" s="289"/>
      <c r="S1021" s="289"/>
      <c r="T1021" s="289"/>
      <c r="U1021" s="290"/>
      <c r="V1021" s="291"/>
      <c r="W1021" s="291"/>
      <c r="X1021" s="292"/>
    </row>
    <row r="1022" spans="2:25" ht="15" customHeight="1" thickTop="1">
      <c r="B1022" s="263" t="s">
        <v>160</v>
      </c>
      <c r="C1022" s="276" t="e">
        <f>'1ここに記入'!$G$10</f>
        <v>#N/A</v>
      </c>
      <c r="D1022" s="285"/>
      <c r="E1022" s="279"/>
      <c r="F1022" s="263" t="s">
        <v>161</v>
      </c>
      <c r="G1022" s="293" t="e">
        <f>'1ここに記入'!$I$10</f>
        <v>#N/A</v>
      </c>
      <c r="H1022" s="294"/>
      <c r="I1022" s="294"/>
      <c r="J1022" s="294"/>
      <c r="K1022" s="295"/>
      <c r="L1022" s="100"/>
      <c r="M1022" s="159"/>
      <c r="N1022" s="99"/>
      <c r="O1022" s="263" t="s">
        <v>160</v>
      </c>
      <c r="P1022" s="276" t="e">
        <f>'1ここに記入'!$G$10</f>
        <v>#N/A</v>
      </c>
      <c r="Q1022" s="285"/>
      <c r="R1022" s="279"/>
      <c r="S1022" s="263" t="s">
        <v>161</v>
      </c>
      <c r="T1022" s="293" t="e">
        <f>'1ここに記入'!$I$10</f>
        <v>#N/A</v>
      </c>
      <c r="U1022" s="294"/>
      <c r="V1022" s="294"/>
      <c r="W1022" s="294"/>
      <c r="X1022" s="295"/>
      <c r="Y1022" s="143"/>
    </row>
    <row r="1023" spans="2:25" ht="15" customHeight="1">
      <c r="B1023" s="264"/>
      <c r="C1023" s="277"/>
      <c r="D1023" s="286"/>
      <c r="E1023" s="280"/>
      <c r="F1023" s="264"/>
      <c r="G1023" s="296"/>
      <c r="H1023" s="297"/>
      <c r="I1023" s="297"/>
      <c r="J1023" s="297"/>
      <c r="K1023" s="298"/>
      <c r="L1023" s="101"/>
      <c r="M1023" s="159"/>
      <c r="N1023" s="99"/>
      <c r="O1023" s="264"/>
      <c r="P1023" s="277"/>
      <c r="Q1023" s="286"/>
      <c r="R1023" s="280"/>
      <c r="S1023" s="264"/>
      <c r="T1023" s="296"/>
      <c r="U1023" s="297"/>
      <c r="V1023" s="297"/>
      <c r="W1023" s="297"/>
      <c r="X1023" s="298"/>
      <c r="Y1023" s="143"/>
    </row>
    <row r="1024" spans="2:25" ht="15" customHeight="1" thickBot="1">
      <c r="B1024" s="288"/>
      <c r="C1024" s="278"/>
      <c r="D1024" s="287"/>
      <c r="E1024" s="281"/>
      <c r="F1024" s="288"/>
      <c r="G1024" s="299"/>
      <c r="H1024" s="300"/>
      <c r="I1024" s="300"/>
      <c r="J1024" s="300"/>
      <c r="K1024" s="301"/>
      <c r="L1024" s="101"/>
      <c r="M1024" s="159"/>
      <c r="N1024" s="99"/>
      <c r="O1024" s="288"/>
      <c r="P1024" s="278"/>
      <c r="Q1024" s="287"/>
      <c r="R1024" s="281"/>
      <c r="S1024" s="288"/>
      <c r="T1024" s="299"/>
      <c r="U1024" s="300"/>
      <c r="V1024" s="300"/>
      <c r="W1024" s="300"/>
      <c r="X1024" s="301"/>
      <c r="Y1024" s="143"/>
    </row>
    <row r="1025" spans="2:25" ht="15" customHeight="1">
      <c r="B1025" s="263" t="s">
        <v>162</v>
      </c>
      <c r="C1025" s="265">
        <f>VLOOKUP(B989,'1ここに記入'!$A$13:$M$246,10)</f>
        <v>0</v>
      </c>
      <c r="D1025" s="266"/>
      <c r="E1025" s="266"/>
      <c r="F1025" s="266"/>
      <c r="G1025" s="266"/>
      <c r="H1025" s="266"/>
      <c r="I1025" s="266"/>
      <c r="J1025" s="266"/>
      <c r="K1025" s="267"/>
      <c r="L1025" s="34"/>
      <c r="M1025" s="160"/>
      <c r="N1025" s="36"/>
      <c r="O1025" s="263" t="s">
        <v>162</v>
      </c>
      <c r="P1025" s="265">
        <f>VLOOKUP(O989,'1ここに記入'!$A$13:$M$246,10)</f>
        <v>0</v>
      </c>
      <c r="Q1025" s="266"/>
      <c r="R1025" s="266"/>
      <c r="S1025" s="266"/>
      <c r="T1025" s="266"/>
      <c r="U1025" s="266"/>
      <c r="V1025" s="266"/>
      <c r="W1025" s="266"/>
      <c r="X1025" s="267"/>
      <c r="Y1025" s="143"/>
    </row>
    <row r="1026" spans="2:25" ht="15" customHeight="1">
      <c r="B1026" s="264"/>
      <c r="C1026" s="268"/>
      <c r="D1026" s="269"/>
      <c r="E1026" s="269"/>
      <c r="F1026" s="269"/>
      <c r="G1026" s="269"/>
      <c r="H1026" s="269"/>
      <c r="I1026" s="269"/>
      <c r="J1026" s="269"/>
      <c r="K1026" s="270"/>
      <c r="L1026" s="130"/>
      <c r="M1026" s="161"/>
      <c r="N1026" s="38"/>
      <c r="O1026" s="264"/>
      <c r="P1026" s="268"/>
      <c r="Q1026" s="269"/>
      <c r="R1026" s="269"/>
      <c r="S1026" s="269"/>
      <c r="T1026" s="269"/>
      <c r="U1026" s="269"/>
      <c r="V1026" s="269"/>
      <c r="W1026" s="269"/>
      <c r="X1026" s="270"/>
      <c r="Y1026" s="143"/>
    </row>
    <row r="1027" spans="2:25" ht="15" customHeight="1">
      <c r="B1027" s="264"/>
      <c r="C1027" s="268"/>
      <c r="D1027" s="269"/>
      <c r="E1027" s="269"/>
      <c r="F1027" s="269"/>
      <c r="G1027" s="269"/>
      <c r="H1027" s="269"/>
      <c r="I1027" s="269"/>
      <c r="J1027" s="269"/>
      <c r="K1027" s="270"/>
      <c r="L1027" s="130"/>
      <c r="M1027" s="161"/>
      <c r="N1027" s="38"/>
      <c r="O1027" s="264"/>
      <c r="P1027" s="268"/>
      <c r="Q1027" s="269"/>
      <c r="R1027" s="269"/>
      <c r="S1027" s="269"/>
      <c r="T1027" s="269"/>
      <c r="U1027" s="269"/>
      <c r="V1027" s="269"/>
      <c r="W1027" s="269"/>
      <c r="X1027" s="270"/>
      <c r="Y1027" s="143"/>
    </row>
    <row r="1028" spans="2:25" ht="15" customHeight="1">
      <c r="B1028" s="271" t="s">
        <v>1881</v>
      </c>
      <c r="C1028" s="268">
        <f>VLOOKUP(B989,'1ここに記入'!$A$13:$M$246,11)</f>
        <v>0</v>
      </c>
      <c r="D1028" s="269"/>
      <c r="E1028" s="269"/>
      <c r="F1028" s="269"/>
      <c r="G1028" s="269"/>
      <c r="H1028" s="269"/>
      <c r="I1028" s="269"/>
      <c r="J1028" s="269"/>
      <c r="K1028" s="270"/>
      <c r="L1028" s="98"/>
      <c r="M1028" s="159"/>
      <c r="N1028" s="99"/>
      <c r="O1028" s="271" t="s">
        <v>1881</v>
      </c>
      <c r="P1028" s="268">
        <f>VLOOKUP(O989,'1ここに記入'!$A$13:$M$246,11)</f>
        <v>0</v>
      </c>
      <c r="Q1028" s="269"/>
      <c r="R1028" s="269"/>
      <c r="S1028" s="269"/>
      <c r="T1028" s="269"/>
      <c r="U1028" s="269"/>
      <c r="V1028" s="269"/>
      <c r="W1028" s="269"/>
      <c r="X1028" s="270"/>
      <c r="Y1028" s="143"/>
    </row>
    <row r="1029" spans="2:25" ht="15" customHeight="1">
      <c r="B1029" s="271"/>
      <c r="C1029" s="268"/>
      <c r="D1029" s="269"/>
      <c r="E1029" s="269"/>
      <c r="F1029" s="269"/>
      <c r="G1029" s="269"/>
      <c r="H1029" s="269"/>
      <c r="I1029" s="269"/>
      <c r="J1029" s="269"/>
      <c r="K1029" s="270"/>
      <c r="L1029" s="98"/>
      <c r="M1029" s="159"/>
      <c r="N1029" s="99"/>
      <c r="O1029" s="271"/>
      <c r="P1029" s="268"/>
      <c r="Q1029" s="269"/>
      <c r="R1029" s="269"/>
      <c r="S1029" s="269"/>
      <c r="T1029" s="269"/>
      <c r="U1029" s="269"/>
      <c r="V1029" s="269"/>
      <c r="W1029" s="269"/>
      <c r="X1029" s="270"/>
      <c r="Y1029" s="143"/>
    </row>
    <row r="1030" spans="2:25" ht="15" customHeight="1" thickBot="1">
      <c r="B1030" s="272"/>
      <c r="C1030" s="273"/>
      <c r="D1030" s="274"/>
      <c r="E1030" s="274"/>
      <c r="F1030" s="274"/>
      <c r="G1030" s="274"/>
      <c r="H1030" s="274"/>
      <c r="I1030" s="274"/>
      <c r="J1030" s="274"/>
      <c r="K1030" s="275"/>
      <c r="L1030" s="98"/>
      <c r="M1030" s="159"/>
      <c r="N1030" s="99"/>
      <c r="O1030" s="272"/>
      <c r="P1030" s="273"/>
      <c r="Q1030" s="274"/>
      <c r="R1030" s="274"/>
      <c r="S1030" s="274"/>
      <c r="T1030" s="274"/>
      <c r="U1030" s="274"/>
      <c r="V1030" s="274"/>
      <c r="W1030" s="274"/>
      <c r="X1030" s="275"/>
      <c r="Y1030" s="143"/>
    </row>
    <row r="1031" spans="2:25" ht="15" customHeight="1">
      <c r="B1031" s="263" t="s">
        <v>163</v>
      </c>
      <c r="C1031" s="276">
        <f>VLOOKUP(B989,'1ここに記入'!$A$13:$M$246,5)</f>
        <v>0</v>
      </c>
      <c r="D1031" s="279" t="str">
        <f>VLOOKUP(B989,'1ここに記入'!$A$13:$M$246,6)</f>
        <v>　</v>
      </c>
      <c r="E1031" s="282" t="s">
        <v>164</v>
      </c>
      <c r="F1031" s="276">
        <f>VLOOKUP(B989,'1ここに記入'!$A$13:$M$246,8)</f>
        <v>0</v>
      </c>
      <c r="G1031" s="285" t="e">
        <f>VLOOKUP(F1026,'1ここに記入'!$A$13:$M$246,2)</f>
        <v>#N/A</v>
      </c>
      <c r="H1031" s="285" t="e">
        <f>VLOOKUP(G1026,'1ここに記入'!$A$13:$M$246,2)</f>
        <v>#N/A</v>
      </c>
      <c r="I1031" s="285" t="e">
        <f>VLOOKUP(H1026,'1ここに記入'!$A$13:$M$246,2)</f>
        <v>#N/A</v>
      </c>
      <c r="J1031" s="285" t="e">
        <f>VLOOKUP(I1026,'1ここに記入'!$A$13:$M$246,2)</f>
        <v>#N/A</v>
      </c>
      <c r="K1031" s="279" t="e">
        <f>VLOOKUP(J1026,'1ここに記入'!$A$13:$M$246,2)</f>
        <v>#N/A</v>
      </c>
      <c r="L1031" s="102"/>
      <c r="M1031" s="162"/>
      <c r="N1031" s="103"/>
      <c r="O1031" s="263" t="s">
        <v>163</v>
      </c>
      <c r="P1031" s="276">
        <f>VLOOKUP(O989,'1ここに記入'!$A$13:$M$246,5)</f>
        <v>0</v>
      </c>
      <c r="Q1031" s="279" t="str">
        <f>VLOOKUP(O989,'1ここに記入'!$A$13:$M$246,6)</f>
        <v>　</v>
      </c>
      <c r="R1031" s="282" t="s">
        <v>164</v>
      </c>
      <c r="S1031" s="276">
        <f>VLOOKUP(O989,'1ここに記入'!$A$13:$M$246,8)</f>
        <v>0</v>
      </c>
      <c r="T1031" s="285" t="e">
        <f>VLOOKUP(S1026,'1ここに記入'!$A$13:$M$246,2)</f>
        <v>#N/A</v>
      </c>
      <c r="U1031" s="285" t="e">
        <f>VLOOKUP(T1026,'1ここに記入'!$A$13:$M$246,2)</f>
        <v>#N/A</v>
      </c>
      <c r="V1031" s="285" t="e">
        <f>VLOOKUP(U1026,'1ここに記入'!$A$13:$M$246,2)</f>
        <v>#N/A</v>
      </c>
      <c r="W1031" s="285" t="e">
        <f>VLOOKUP(V1026,'1ここに記入'!$A$13:$M$246,2)</f>
        <v>#N/A</v>
      </c>
      <c r="X1031" s="279" t="e">
        <f>VLOOKUP(W1026,'1ここに記入'!$A$13:$M$246,2)</f>
        <v>#N/A</v>
      </c>
      <c r="Y1031" s="143"/>
    </row>
    <row r="1032" spans="2:25" ht="15" customHeight="1">
      <c r="B1032" s="264"/>
      <c r="C1032" s="277"/>
      <c r="D1032" s="280"/>
      <c r="E1032" s="283"/>
      <c r="F1032" s="277"/>
      <c r="G1032" s="286"/>
      <c r="H1032" s="286"/>
      <c r="I1032" s="286"/>
      <c r="J1032" s="286"/>
      <c r="K1032" s="280"/>
      <c r="L1032" s="102"/>
      <c r="M1032" s="162"/>
      <c r="N1032" s="103"/>
      <c r="O1032" s="264"/>
      <c r="P1032" s="277"/>
      <c r="Q1032" s="280"/>
      <c r="R1032" s="283"/>
      <c r="S1032" s="277"/>
      <c r="T1032" s="286"/>
      <c r="U1032" s="286"/>
      <c r="V1032" s="286"/>
      <c r="W1032" s="286"/>
      <c r="X1032" s="280"/>
      <c r="Y1032" s="143"/>
    </row>
    <row r="1033" spans="2:25" ht="15" customHeight="1" thickBot="1">
      <c r="B1033" s="288"/>
      <c r="C1033" s="278"/>
      <c r="D1033" s="281"/>
      <c r="E1033" s="284"/>
      <c r="F1033" s="278"/>
      <c r="G1033" s="287"/>
      <c r="H1033" s="287"/>
      <c r="I1033" s="287"/>
      <c r="J1033" s="287"/>
      <c r="K1033" s="281"/>
      <c r="L1033" s="102"/>
      <c r="M1033" s="162"/>
      <c r="N1033" s="103"/>
      <c r="O1033" s="288"/>
      <c r="P1033" s="278"/>
      <c r="Q1033" s="281"/>
      <c r="R1033" s="284"/>
      <c r="S1033" s="278"/>
      <c r="T1033" s="287"/>
      <c r="U1033" s="287"/>
      <c r="V1033" s="287"/>
      <c r="W1033" s="287"/>
      <c r="X1033" s="281"/>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20"/>
      <c r="E1035" s="320"/>
      <c r="F1035" s="320"/>
      <c r="G1035" s="320"/>
      <c r="H1035" s="320"/>
      <c r="I1035" s="320"/>
      <c r="J1035" s="320"/>
      <c r="K1035" s="320"/>
      <c r="L1035" s="104"/>
      <c r="M1035" s="157"/>
      <c r="N1035" s="104"/>
      <c r="O1035" s="117" t="s">
        <v>213</v>
      </c>
      <c r="P1035" s="325" t="str">
        <f>'1ここに記入'!$B$3&amp;"滋賀県教育美術展出品票"</f>
        <v>第72回滋賀県教育美術展出品票</v>
      </c>
      <c r="Q1035" s="320"/>
      <c r="R1035" s="320"/>
      <c r="S1035" s="320"/>
      <c r="T1035" s="320"/>
      <c r="U1035" s="320"/>
      <c r="V1035" s="320"/>
      <c r="W1035" s="320"/>
      <c r="X1035" s="320"/>
    </row>
    <row r="1036" spans="2:25" ht="15" customHeight="1">
      <c r="B1036" s="327">
        <v>105</v>
      </c>
      <c r="C1036" s="325"/>
      <c r="D1036" s="320"/>
      <c r="E1036" s="320"/>
      <c r="F1036" s="320"/>
      <c r="G1036" s="320"/>
      <c r="H1036" s="320"/>
      <c r="I1036" s="320"/>
      <c r="J1036" s="320"/>
      <c r="K1036" s="320"/>
      <c r="L1036" s="104"/>
      <c r="M1036" s="157"/>
      <c r="N1036" s="104"/>
      <c r="O1036" s="327">
        <v>106</v>
      </c>
      <c r="P1036" s="325"/>
      <c r="Q1036" s="320"/>
      <c r="R1036" s="320"/>
      <c r="S1036" s="320"/>
      <c r="T1036" s="320"/>
      <c r="U1036" s="320"/>
      <c r="V1036" s="320"/>
      <c r="W1036" s="320"/>
      <c r="X1036" s="320"/>
    </row>
    <row r="1037" spans="2:25" ht="15" customHeight="1" thickBot="1">
      <c r="B1037" s="328"/>
      <c r="C1037" s="325"/>
      <c r="D1037" s="320"/>
      <c r="E1037" s="320"/>
      <c r="F1037" s="320"/>
      <c r="G1037" s="320"/>
      <c r="H1037" s="326"/>
      <c r="I1037" s="326"/>
      <c r="J1037" s="326"/>
      <c r="K1037" s="326"/>
      <c r="L1037" s="104"/>
      <c r="M1037" s="157"/>
      <c r="N1037" s="104"/>
      <c r="O1037" s="328"/>
      <c r="P1037" s="325"/>
      <c r="Q1037" s="320"/>
      <c r="R1037" s="320"/>
      <c r="S1037" s="320"/>
      <c r="T1037" s="320"/>
      <c r="U1037" s="326"/>
      <c r="V1037" s="326"/>
      <c r="W1037" s="326"/>
      <c r="X1037" s="326"/>
    </row>
    <row r="1038" spans="2:25" ht="15" customHeight="1" thickTop="1" thickBot="1">
      <c r="B1038" s="144" t="s">
        <v>157</v>
      </c>
      <c r="C1038" s="289">
        <f>VLOOKUP(B1036,'1ここに記入'!$A$13:$M$246,2)</f>
        <v>0</v>
      </c>
      <c r="D1038" s="289">
        <f>VLOOKUP(B1036,'1ここに記入'!$A$13:$M$246,3)</f>
        <v>0</v>
      </c>
      <c r="E1038" s="289">
        <f>VLOOKUP(B1036,'1ここに記入'!$A$13:$M$246,4)</f>
        <v>0</v>
      </c>
      <c r="F1038" s="289">
        <f>VLOOKUP(B1036,'1ここに記入'!$A$13:$M$246,5)</f>
        <v>0</v>
      </c>
      <c r="G1038" s="289" t="str">
        <f>VLOOKUP(B1036,'1ここに記入'!$A$13:$M$246,13)</f>
        <v>00</v>
      </c>
      <c r="H1038" s="290" t="e">
        <f>'1ここに記入'!$H$10</f>
        <v>#N/A</v>
      </c>
      <c r="I1038" s="291"/>
      <c r="J1038" s="291"/>
      <c r="K1038" s="292" t="s">
        <v>158</v>
      </c>
      <c r="L1038" s="118"/>
      <c r="M1038" s="158"/>
      <c r="N1038" s="32"/>
      <c r="O1038" s="144" t="s">
        <v>157</v>
      </c>
      <c r="P1038" s="289">
        <f>VLOOKUP(O1036,'1ここに記入'!$A$13:$M$246,2)</f>
        <v>0</v>
      </c>
      <c r="Q1038" s="289">
        <f>VLOOKUP(O1036,'1ここに記入'!$A$13:$M$246,3)</f>
        <v>0</v>
      </c>
      <c r="R1038" s="289">
        <f>VLOOKUP(O1036,'1ここに記入'!$A$13:$M$246,4)</f>
        <v>0</v>
      </c>
      <c r="S1038" s="289">
        <f>VLOOKUP(O1036,'1ここに記入'!$A$13:$M$246,5)</f>
        <v>0</v>
      </c>
      <c r="T1038" s="289" t="str">
        <f>VLOOKUP(O1036,'1ここに記入'!$A$13:$M$246,13)</f>
        <v>00</v>
      </c>
      <c r="U1038" s="290" t="e">
        <f>'1ここに記入'!$H$10</f>
        <v>#N/A</v>
      </c>
      <c r="V1038" s="291"/>
      <c r="W1038" s="291"/>
      <c r="X1038" s="292" t="s">
        <v>158</v>
      </c>
    </row>
    <row r="1039" spans="2:25" ht="15" customHeight="1" thickTop="1" thickBot="1">
      <c r="B1039" s="145"/>
      <c r="C1039" s="289"/>
      <c r="D1039" s="289"/>
      <c r="E1039" s="289"/>
      <c r="F1039" s="289"/>
      <c r="G1039" s="289"/>
      <c r="H1039" s="290"/>
      <c r="I1039" s="291"/>
      <c r="J1039" s="291"/>
      <c r="K1039" s="292"/>
      <c r="L1039" s="118"/>
      <c r="M1039" s="158"/>
      <c r="N1039" s="32"/>
      <c r="O1039" s="145"/>
      <c r="P1039" s="289"/>
      <c r="Q1039" s="289"/>
      <c r="R1039" s="289"/>
      <c r="S1039" s="289"/>
      <c r="T1039" s="289"/>
      <c r="U1039" s="290"/>
      <c r="V1039" s="291"/>
      <c r="W1039" s="291"/>
      <c r="X1039" s="292"/>
    </row>
    <row r="1040" spans="2:25" ht="15" customHeight="1" thickTop="1" thickBot="1">
      <c r="B1040" s="146" t="s">
        <v>159</v>
      </c>
      <c r="C1040" s="289"/>
      <c r="D1040" s="289"/>
      <c r="E1040" s="289"/>
      <c r="F1040" s="289"/>
      <c r="G1040" s="289"/>
      <c r="H1040" s="290"/>
      <c r="I1040" s="291"/>
      <c r="J1040" s="291"/>
      <c r="K1040" s="292"/>
      <c r="L1040" s="118"/>
      <c r="M1040" s="158"/>
      <c r="N1040" s="32"/>
      <c r="O1040" s="146" t="s">
        <v>159</v>
      </c>
      <c r="P1040" s="289"/>
      <c r="Q1040" s="289"/>
      <c r="R1040" s="289"/>
      <c r="S1040" s="289"/>
      <c r="T1040" s="289"/>
      <c r="U1040" s="290"/>
      <c r="V1040" s="291"/>
      <c r="W1040" s="291"/>
      <c r="X1040" s="292"/>
    </row>
    <row r="1041" spans="2:24" ht="15" customHeight="1" thickTop="1">
      <c r="B1041" s="264" t="s">
        <v>160</v>
      </c>
      <c r="C1041" s="277" t="e">
        <f>'1ここに記入'!$G$10</f>
        <v>#N/A</v>
      </c>
      <c r="D1041" s="286"/>
      <c r="E1041" s="280"/>
      <c r="F1041" s="264" t="s">
        <v>161</v>
      </c>
      <c r="G1041" s="296" t="e">
        <f>'1ここに記入'!$I$10</f>
        <v>#N/A</v>
      </c>
      <c r="H1041" s="297"/>
      <c r="I1041" s="297"/>
      <c r="J1041" s="297"/>
      <c r="K1041" s="298"/>
      <c r="L1041" s="100"/>
      <c r="M1041" s="159"/>
      <c r="N1041" s="99"/>
      <c r="O1041" s="264" t="s">
        <v>160</v>
      </c>
      <c r="P1041" s="277" t="e">
        <f>'1ここに記入'!$G$10</f>
        <v>#N/A</v>
      </c>
      <c r="Q1041" s="286"/>
      <c r="R1041" s="280"/>
      <c r="S1041" s="264" t="s">
        <v>161</v>
      </c>
      <c r="T1041" s="296" t="e">
        <f>'1ここに記入'!$I$10</f>
        <v>#N/A</v>
      </c>
      <c r="U1041" s="297"/>
      <c r="V1041" s="297"/>
      <c r="W1041" s="297"/>
      <c r="X1041" s="298"/>
    </row>
    <row r="1042" spans="2:24" ht="15" customHeight="1">
      <c r="B1042" s="264"/>
      <c r="C1042" s="277"/>
      <c r="D1042" s="286"/>
      <c r="E1042" s="280"/>
      <c r="F1042" s="264"/>
      <c r="G1042" s="296"/>
      <c r="H1042" s="297"/>
      <c r="I1042" s="297"/>
      <c r="J1042" s="297"/>
      <c r="K1042" s="298"/>
      <c r="L1042" s="101"/>
      <c r="M1042" s="159"/>
      <c r="N1042" s="99"/>
      <c r="O1042" s="264"/>
      <c r="P1042" s="277"/>
      <c r="Q1042" s="286"/>
      <c r="R1042" s="280"/>
      <c r="S1042" s="264"/>
      <c r="T1042" s="296"/>
      <c r="U1042" s="297"/>
      <c r="V1042" s="297"/>
      <c r="W1042" s="297"/>
      <c r="X1042" s="298"/>
    </row>
    <row r="1043" spans="2:24" ht="15" customHeight="1">
      <c r="B1043" s="264"/>
      <c r="C1043" s="277"/>
      <c r="D1043" s="286"/>
      <c r="E1043" s="280"/>
      <c r="F1043" s="264"/>
      <c r="G1043" s="296"/>
      <c r="H1043" s="297"/>
      <c r="I1043" s="297"/>
      <c r="J1043" s="297"/>
      <c r="K1043" s="298"/>
      <c r="L1043" s="101"/>
      <c r="M1043" s="159"/>
      <c r="N1043" s="99"/>
      <c r="O1043" s="264"/>
      <c r="P1043" s="277"/>
      <c r="Q1043" s="286"/>
      <c r="R1043" s="280"/>
      <c r="S1043" s="264"/>
      <c r="T1043" s="296"/>
      <c r="U1043" s="297"/>
      <c r="V1043" s="297"/>
      <c r="W1043" s="297"/>
      <c r="X1043" s="298"/>
    </row>
    <row r="1044" spans="2:24" ht="15" customHeight="1" thickBot="1">
      <c r="B1044" s="288"/>
      <c r="C1044" s="278"/>
      <c r="D1044" s="287"/>
      <c r="E1044" s="281"/>
      <c r="F1044" s="288"/>
      <c r="G1044" s="299"/>
      <c r="H1044" s="300"/>
      <c r="I1044" s="300"/>
      <c r="J1044" s="300"/>
      <c r="K1044" s="301"/>
      <c r="L1044" s="101"/>
      <c r="M1044" s="159"/>
      <c r="N1044" s="99"/>
      <c r="O1044" s="288"/>
      <c r="P1044" s="278"/>
      <c r="Q1044" s="287"/>
      <c r="R1044" s="281"/>
      <c r="S1044" s="288"/>
      <c r="T1044" s="299"/>
      <c r="U1044" s="300"/>
      <c r="V1044" s="300"/>
      <c r="W1044" s="300"/>
      <c r="X1044" s="301"/>
    </row>
    <row r="1045" spans="2:24" ht="15" customHeight="1">
      <c r="B1045" s="263" t="s">
        <v>162</v>
      </c>
      <c r="C1045" s="265">
        <f>VLOOKUP(B1036,'1ここに記入'!$A$13:$M$246,10)</f>
        <v>0</v>
      </c>
      <c r="D1045" s="266"/>
      <c r="E1045" s="266"/>
      <c r="F1045" s="266"/>
      <c r="G1045" s="266"/>
      <c r="H1045" s="266"/>
      <c r="I1045" s="267"/>
      <c r="J1045" s="263" t="s">
        <v>203</v>
      </c>
      <c r="K1045" s="321">
        <f>VLOOKUP(B1036,'1ここに記入'!$A$13:$M$246,12)</f>
        <v>0</v>
      </c>
      <c r="L1045" s="34"/>
      <c r="M1045" s="160"/>
      <c r="N1045" s="36"/>
      <c r="O1045" s="263" t="s">
        <v>162</v>
      </c>
      <c r="P1045" s="265">
        <f>VLOOKUP(O1036,'1ここに記入'!$A$13:$M$246,10)</f>
        <v>0</v>
      </c>
      <c r="Q1045" s="266"/>
      <c r="R1045" s="266"/>
      <c r="S1045" s="266"/>
      <c r="T1045" s="266"/>
      <c r="U1045" s="266"/>
      <c r="V1045" s="267"/>
      <c r="W1045" s="263" t="s">
        <v>203</v>
      </c>
      <c r="X1045" s="321">
        <f>VLOOKUP(O1036,'1ここに記入'!$A$13:$M$246,12)</f>
        <v>0</v>
      </c>
    </row>
    <row r="1046" spans="2:24" ht="15" customHeight="1">
      <c r="B1046" s="264"/>
      <c r="C1046" s="268"/>
      <c r="D1046" s="269"/>
      <c r="E1046" s="269"/>
      <c r="F1046" s="269"/>
      <c r="G1046" s="269"/>
      <c r="H1046" s="269"/>
      <c r="I1046" s="270"/>
      <c r="J1046" s="264"/>
      <c r="K1046" s="322"/>
      <c r="L1046" s="34"/>
      <c r="M1046" s="160"/>
      <c r="N1046" s="36"/>
      <c r="O1046" s="264"/>
      <c r="P1046" s="268"/>
      <c r="Q1046" s="269"/>
      <c r="R1046" s="269"/>
      <c r="S1046" s="269"/>
      <c r="T1046" s="269"/>
      <c r="U1046" s="269"/>
      <c r="V1046" s="270"/>
      <c r="W1046" s="264"/>
      <c r="X1046" s="322"/>
    </row>
    <row r="1047" spans="2:24" ht="15" customHeight="1">
      <c r="B1047" s="264"/>
      <c r="C1047" s="268"/>
      <c r="D1047" s="269"/>
      <c r="E1047" s="269"/>
      <c r="F1047" s="269"/>
      <c r="G1047" s="269"/>
      <c r="H1047" s="269"/>
      <c r="I1047" s="270"/>
      <c r="J1047" s="264"/>
      <c r="K1047" s="322"/>
      <c r="L1047" s="130"/>
      <c r="M1047" s="161"/>
      <c r="N1047" s="38"/>
      <c r="O1047" s="264"/>
      <c r="P1047" s="268"/>
      <c r="Q1047" s="269"/>
      <c r="R1047" s="269"/>
      <c r="S1047" s="269"/>
      <c r="T1047" s="269"/>
      <c r="U1047" s="269"/>
      <c r="V1047" s="270"/>
      <c r="W1047" s="264"/>
      <c r="X1047" s="322"/>
    </row>
    <row r="1048" spans="2:24" ht="15" customHeight="1">
      <c r="B1048" s="264"/>
      <c r="C1048" s="268"/>
      <c r="D1048" s="269"/>
      <c r="E1048" s="269"/>
      <c r="F1048" s="269"/>
      <c r="G1048" s="269"/>
      <c r="H1048" s="269"/>
      <c r="I1048" s="270"/>
      <c r="J1048" s="264"/>
      <c r="K1048" s="322"/>
      <c r="L1048" s="130"/>
      <c r="M1048" s="161"/>
      <c r="N1048" s="38"/>
      <c r="O1048" s="264"/>
      <c r="P1048" s="268"/>
      <c r="Q1048" s="269"/>
      <c r="R1048" s="269"/>
      <c r="S1048" s="269"/>
      <c r="T1048" s="269"/>
      <c r="U1048" s="269"/>
      <c r="V1048" s="270"/>
      <c r="W1048" s="264"/>
      <c r="X1048" s="322"/>
    </row>
    <row r="1049" spans="2:24" ht="15" customHeight="1">
      <c r="B1049" s="271" t="s">
        <v>1881</v>
      </c>
      <c r="C1049" s="268">
        <f>VLOOKUP(B1036,'1ここに記入'!$A$13:$M$246,11)</f>
        <v>0</v>
      </c>
      <c r="D1049" s="269"/>
      <c r="E1049" s="269"/>
      <c r="F1049" s="269"/>
      <c r="G1049" s="269"/>
      <c r="H1049" s="269"/>
      <c r="I1049" s="270"/>
      <c r="J1049" s="264"/>
      <c r="K1049" s="322"/>
      <c r="L1049" s="130"/>
      <c r="M1049" s="161"/>
      <c r="N1049" s="38"/>
      <c r="O1049" s="271" t="s">
        <v>1881</v>
      </c>
      <c r="P1049" s="268">
        <f>VLOOKUP(O1036,'1ここに記入'!$A$13:$M$246,11)</f>
        <v>0</v>
      </c>
      <c r="Q1049" s="269"/>
      <c r="R1049" s="269"/>
      <c r="S1049" s="269"/>
      <c r="T1049" s="269"/>
      <c r="U1049" s="269"/>
      <c r="V1049" s="270"/>
      <c r="W1049" s="264"/>
      <c r="X1049" s="322"/>
    </row>
    <row r="1050" spans="2:24" ht="15" customHeight="1">
      <c r="B1050" s="271"/>
      <c r="C1050" s="268"/>
      <c r="D1050" s="269"/>
      <c r="E1050" s="269"/>
      <c r="F1050" s="269"/>
      <c r="G1050" s="269"/>
      <c r="H1050" s="269"/>
      <c r="I1050" s="270"/>
      <c r="J1050" s="264"/>
      <c r="K1050" s="322"/>
      <c r="L1050" s="130"/>
      <c r="M1050" s="161"/>
      <c r="N1050" s="38"/>
      <c r="O1050" s="271"/>
      <c r="P1050" s="268"/>
      <c r="Q1050" s="269"/>
      <c r="R1050" s="269"/>
      <c r="S1050" s="269"/>
      <c r="T1050" s="269"/>
      <c r="U1050" s="269"/>
      <c r="V1050" s="270"/>
      <c r="W1050" s="264"/>
      <c r="X1050" s="322"/>
    </row>
    <row r="1051" spans="2:24" ht="15" customHeight="1">
      <c r="B1051" s="271"/>
      <c r="C1051" s="268"/>
      <c r="D1051" s="269"/>
      <c r="E1051" s="269"/>
      <c r="F1051" s="269"/>
      <c r="G1051" s="269"/>
      <c r="H1051" s="269"/>
      <c r="I1051" s="270"/>
      <c r="J1051" s="264"/>
      <c r="K1051" s="322"/>
      <c r="L1051" s="130"/>
      <c r="M1051" s="161"/>
      <c r="N1051" s="38"/>
      <c r="O1051" s="271"/>
      <c r="P1051" s="268"/>
      <c r="Q1051" s="269"/>
      <c r="R1051" s="269"/>
      <c r="S1051" s="269"/>
      <c r="T1051" s="269"/>
      <c r="U1051" s="269"/>
      <c r="V1051" s="270"/>
      <c r="W1051" s="264"/>
      <c r="X1051" s="322"/>
    </row>
    <row r="1052" spans="2:24" ht="15" customHeight="1" thickBot="1">
      <c r="B1052" s="272"/>
      <c r="C1052" s="273"/>
      <c r="D1052" s="274"/>
      <c r="E1052" s="274"/>
      <c r="F1052" s="274"/>
      <c r="G1052" s="274"/>
      <c r="H1052" s="274"/>
      <c r="I1052" s="275"/>
      <c r="J1052" s="288"/>
      <c r="K1052" s="323"/>
      <c r="L1052" s="130"/>
      <c r="M1052" s="161"/>
      <c r="N1052" s="38"/>
      <c r="O1052" s="272"/>
      <c r="P1052" s="273"/>
      <c r="Q1052" s="274"/>
      <c r="R1052" s="274"/>
      <c r="S1052" s="274"/>
      <c r="T1052" s="274"/>
      <c r="U1052" s="274"/>
      <c r="V1052" s="275"/>
      <c r="W1052" s="288"/>
      <c r="X1052" s="323"/>
    </row>
    <row r="1053" spans="2:24" ht="15" customHeight="1">
      <c r="B1053" s="263" t="s">
        <v>163</v>
      </c>
      <c r="C1053" s="276">
        <f>VLOOKUP(B1036,'1ここに記入'!$A$13:$M$246,5)</f>
        <v>0</v>
      </c>
      <c r="D1053" s="279" t="str">
        <f>VLOOKUP(B1036,'1ここに記入'!$A$13:$M$246,6)</f>
        <v>　</v>
      </c>
      <c r="E1053" s="282" t="s">
        <v>164</v>
      </c>
      <c r="F1053" s="276">
        <f>VLOOKUP(B1036,'1ここに記入'!$A$13:$M$246,8)</f>
        <v>0</v>
      </c>
      <c r="G1053" s="285" t="e">
        <f>VLOOKUP(F1047,'1ここに記入'!$A$13:$M$246,2)</f>
        <v>#N/A</v>
      </c>
      <c r="H1053" s="285" t="e">
        <f>VLOOKUP(G1047,'1ここに記入'!$A$13:$M$246,2)</f>
        <v>#N/A</v>
      </c>
      <c r="I1053" s="285" t="e">
        <f>VLOOKUP(H1047,'1ここに記入'!$A$13:$M$246,2)</f>
        <v>#N/A</v>
      </c>
      <c r="J1053" s="285" t="e">
        <f>VLOOKUP(I1047,'1ここに記入'!$A$13:$M$246,2)</f>
        <v>#N/A</v>
      </c>
      <c r="K1053" s="279" t="e">
        <f>VLOOKUP(J1047,'1ここに記入'!$A$13:$M$246,2)</f>
        <v>#N/A</v>
      </c>
      <c r="L1053" s="98"/>
      <c r="M1053" s="159"/>
      <c r="N1053" s="99"/>
      <c r="O1053" s="263" t="s">
        <v>163</v>
      </c>
      <c r="P1053" s="276">
        <f>VLOOKUP(O1036,'1ここに記入'!$A$13:$M$246,5)</f>
        <v>0</v>
      </c>
      <c r="Q1053" s="279" t="str">
        <f>VLOOKUP(O1036,'1ここに記入'!$A$13:$M$246,6)</f>
        <v>　</v>
      </c>
      <c r="R1053" s="282" t="s">
        <v>164</v>
      </c>
      <c r="S1053" s="276">
        <f>VLOOKUP(O1036,'1ここに記入'!$A$13:$M$246,8)</f>
        <v>0</v>
      </c>
      <c r="T1053" s="285" t="e">
        <f>VLOOKUP(S1047,'1ここに記入'!$A$13:$M$246,2)</f>
        <v>#N/A</v>
      </c>
      <c r="U1053" s="285" t="e">
        <f>VLOOKUP(T1047,'1ここに記入'!$A$13:$M$246,2)</f>
        <v>#N/A</v>
      </c>
      <c r="V1053" s="285" t="e">
        <f>VLOOKUP(U1047,'1ここに記入'!$A$13:$M$246,2)</f>
        <v>#N/A</v>
      </c>
      <c r="W1053" s="285" t="e">
        <f>VLOOKUP(V1047,'1ここに記入'!$A$13:$M$246,2)</f>
        <v>#N/A</v>
      </c>
      <c r="X1053" s="279" t="e">
        <f>VLOOKUP(W1047,'1ここに記入'!$A$13:$M$246,2)</f>
        <v>#N/A</v>
      </c>
    </row>
    <row r="1054" spans="2:24" ht="15" customHeight="1">
      <c r="B1054" s="264"/>
      <c r="C1054" s="277"/>
      <c r="D1054" s="280"/>
      <c r="E1054" s="283"/>
      <c r="F1054" s="277"/>
      <c r="G1054" s="286"/>
      <c r="H1054" s="286"/>
      <c r="I1054" s="286"/>
      <c r="J1054" s="286"/>
      <c r="K1054" s="280"/>
      <c r="L1054" s="98"/>
      <c r="M1054" s="159"/>
      <c r="N1054" s="99"/>
      <c r="O1054" s="264"/>
      <c r="P1054" s="277"/>
      <c r="Q1054" s="280"/>
      <c r="R1054" s="283"/>
      <c r="S1054" s="277"/>
      <c r="T1054" s="286"/>
      <c r="U1054" s="286"/>
      <c r="V1054" s="286"/>
      <c r="W1054" s="286"/>
      <c r="X1054" s="280"/>
    </row>
    <row r="1055" spans="2:24" ht="15" customHeight="1">
      <c r="B1055" s="264"/>
      <c r="C1055" s="277"/>
      <c r="D1055" s="280"/>
      <c r="E1055" s="283"/>
      <c r="F1055" s="277"/>
      <c r="G1055" s="286"/>
      <c r="H1055" s="286"/>
      <c r="I1055" s="286"/>
      <c r="J1055" s="286"/>
      <c r="K1055" s="280"/>
      <c r="L1055" s="98"/>
      <c r="M1055" s="159"/>
      <c r="N1055" s="99"/>
      <c r="O1055" s="264"/>
      <c r="P1055" s="277"/>
      <c r="Q1055" s="280"/>
      <c r="R1055" s="283"/>
      <c r="S1055" s="277"/>
      <c r="T1055" s="286"/>
      <c r="U1055" s="286"/>
      <c r="V1055" s="286"/>
      <c r="W1055" s="286"/>
      <c r="X1055" s="280"/>
    </row>
    <row r="1056" spans="2:24" ht="15" customHeight="1" thickBot="1">
      <c r="B1056" s="288"/>
      <c r="C1056" s="278"/>
      <c r="D1056" s="281"/>
      <c r="E1056" s="284"/>
      <c r="F1056" s="278"/>
      <c r="G1056" s="287"/>
      <c r="H1056" s="286"/>
      <c r="I1056" s="286"/>
      <c r="J1056" s="286"/>
      <c r="K1056" s="280"/>
      <c r="L1056" s="98"/>
      <c r="M1056" s="159"/>
      <c r="N1056" s="99"/>
      <c r="O1056" s="288"/>
      <c r="P1056" s="278"/>
      <c r="Q1056" s="281"/>
      <c r="R1056" s="284"/>
      <c r="S1056" s="278"/>
      <c r="T1056" s="287"/>
      <c r="U1056" s="286"/>
      <c r="V1056" s="286"/>
      <c r="W1056" s="286"/>
      <c r="X1056" s="280"/>
    </row>
    <row r="1057" spans="2:25" ht="15" customHeight="1" thickTop="1">
      <c r="B1057" s="263" t="s">
        <v>165</v>
      </c>
      <c r="C1057" s="293">
        <f>VLOOKUP(B1036,'1ここに記入'!$A$13:$M$246,9)</f>
        <v>0</v>
      </c>
      <c r="D1057" s="294" t="e">
        <f>VLOOKUP(C1055,'1ここに記入'!$A$13:$M$246,2)</f>
        <v>#N/A</v>
      </c>
      <c r="E1057" s="294" t="e">
        <f>VLOOKUP(D1055,'1ここに記入'!$A$13:$M$246,2)</f>
        <v>#N/A</v>
      </c>
      <c r="F1057" s="294" t="e">
        <f>VLOOKUP(E1055,'1ここに記入'!$A$13:$M$246,2)</f>
        <v>#N/A</v>
      </c>
      <c r="G1057" s="302" t="e">
        <f>VLOOKUP(F1055,'1ここに記入'!$A$13:$M$246,2)</f>
        <v>#N/A</v>
      </c>
      <c r="H1057" s="305" t="s">
        <v>167</v>
      </c>
      <c r="I1057" s="308">
        <f>'1ここに記入'!$G$9</f>
        <v>0</v>
      </c>
      <c r="J1057" s="309"/>
      <c r="K1057" s="310"/>
      <c r="L1057" s="102"/>
      <c r="M1057" s="162"/>
      <c r="N1057" s="103"/>
      <c r="O1057" s="263" t="s">
        <v>165</v>
      </c>
      <c r="P1057" s="293">
        <f>VLOOKUP(O1036,'1ここに記入'!$A$13:$M$246,9)</f>
        <v>0</v>
      </c>
      <c r="Q1057" s="294" t="e">
        <f>VLOOKUP(P1055,'1ここに記入'!$A$13:$M$246,2)</f>
        <v>#N/A</v>
      </c>
      <c r="R1057" s="294" t="e">
        <f>VLOOKUP(Q1055,'1ここに記入'!$A$13:$M$246,2)</f>
        <v>#N/A</v>
      </c>
      <c r="S1057" s="294" t="e">
        <f>VLOOKUP(R1055,'1ここに記入'!$A$13:$M$246,2)</f>
        <v>#N/A</v>
      </c>
      <c r="T1057" s="302" t="e">
        <f>VLOOKUP(S1055,'1ここに記入'!$A$13:$M$246,2)</f>
        <v>#N/A</v>
      </c>
      <c r="U1057" s="305" t="s">
        <v>167</v>
      </c>
      <c r="V1057" s="308">
        <f>'1ここに記入'!$G$9</f>
        <v>0</v>
      </c>
      <c r="W1057" s="309"/>
      <c r="X1057" s="310"/>
    </row>
    <row r="1058" spans="2:25" ht="15" customHeight="1">
      <c r="B1058" s="264"/>
      <c r="C1058" s="296"/>
      <c r="D1058" s="297"/>
      <c r="E1058" s="297"/>
      <c r="F1058" s="297"/>
      <c r="G1058" s="303"/>
      <c r="H1058" s="306"/>
      <c r="I1058" s="311"/>
      <c r="J1058" s="312"/>
      <c r="K1058" s="313"/>
      <c r="L1058" s="102"/>
      <c r="M1058" s="162"/>
      <c r="N1058" s="103"/>
      <c r="O1058" s="264"/>
      <c r="P1058" s="296"/>
      <c r="Q1058" s="297"/>
      <c r="R1058" s="297"/>
      <c r="S1058" s="297"/>
      <c r="T1058" s="303"/>
      <c r="U1058" s="306"/>
      <c r="V1058" s="311"/>
      <c r="W1058" s="312"/>
      <c r="X1058" s="313"/>
    </row>
    <row r="1059" spans="2:25" ht="15" customHeight="1" thickBot="1">
      <c r="B1059" s="288"/>
      <c r="C1059" s="299"/>
      <c r="D1059" s="300"/>
      <c r="E1059" s="300"/>
      <c r="F1059" s="300"/>
      <c r="G1059" s="304"/>
      <c r="H1059" s="306"/>
      <c r="I1059" s="311"/>
      <c r="J1059" s="312"/>
      <c r="K1059" s="313"/>
      <c r="L1059" s="102"/>
      <c r="M1059" s="162"/>
      <c r="N1059" s="103"/>
      <c r="O1059" s="288"/>
      <c r="P1059" s="299"/>
      <c r="Q1059" s="300"/>
      <c r="R1059" s="300"/>
      <c r="S1059" s="300"/>
      <c r="T1059" s="304"/>
      <c r="U1059" s="306"/>
      <c r="V1059" s="311"/>
      <c r="W1059" s="312"/>
      <c r="X1059" s="313"/>
    </row>
    <row r="1060" spans="2:25" ht="15" customHeight="1" thickBot="1">
      <c r="B1060" s="317" t="s">
        <v>166</v>
      </c>
      <c r="C1060" s="317"/>
      <c r="D1060" s="317"/>
      <c r="E1060" s="317"/>
      <c r="F1060" s="317"/>
      <c r="G1060" s="318"/>
      <c r="H1060" s="307"/>
      <c r="I1060" s="314"/>
      <c r="J1060" s="315"/>
      <c r="K1060" s="316"/>
      <c r="L1060" s="102"/>
      <c r="M1060" s="163"/>
      <c r="N1060" s="41"/>
      <c r="O1060" s="317" t="s">
        <v>166</v>
      </c>
      <c r="P1060" s="317"/>
      <c r="Q1060" s="317"/>
      <c r="R1060" s="317"/>
      <c r="S1060" s="317"/>
      <c r="T1060" s="318"/>
      <c r="U1060" s="307"/>
      <c r="V1060" s="314"/>
      <c r="W1060" s="315"/>
      <c r="X1060" s="316"/>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324" t="s">
        <v>1982</v>
      </c>
      <c r="C1063" s="324"/>
      <c r="D1063" s="324"/>
      <c r="E1063" s="324"/>
      <c r="F1063" s="324"/>
      <c r="G1063" s="324"/>
      <c r="H1063" s="324"/>
      <c r="I1063" s="324"/>
      <c r="J1063" s="324"/>
      <c r="K1063" s="324"/>
      <c r="L1063" s="156"/>
      <c r="M1063" s="164"/>
      <c r="N1063" s="156"/>
      <c r="O1063" s="324" t="s">
        <v>1982</v>
      </c>
      <c r="P1063" s="324"/>
      <c r="Q1063" s="324"/>
      <c r="R1063" s="324"/>
      <c r="S1063" s="324"/>
      <c r="T1063" s="324"/>
      <c r="U1063" s="324"/>
      <c r="V1063" s="324"/>
      <c r="W1063" s="324"/>
      <c r="X1063" s="324"/>
    </row>
    <row r="1064" spans="2:25" ht="15" customHeight="1">
      <c r="B1064" s="132"/>
      <c r="C1064" s="319" t="str">
        <f>'1ここに記入'!$B$3&amp;"県教美展　特選確認票"</f>
        <v>第72回県教美展　特選確認票</v>
      </c>
      <c r="D1064" s="319"/>
      <c r="E1064" s="319"/>
      <c r="F1064" s="319"/>
      <c r="G1064" s="319"/>
      <c r="H1064" s="319"/>
      <c r="I1064" s="319"/>
      <c r="J1064" s="319"/>
      <c r="K1064" s="319"/>
      <c r="L1064" s="104"/>
      <c r="M1064" s="157"/>
      <c r="N1064" s="104"/>
      <c r="O1064" s="132"/>
      <c r="P1064" s="319" t="str">
        <f>'1ここに記入'!$B$3&amp;"県教美展　特選確認票"</f>
        <v>第72回県教美展　特選確認票</v>
      </c>
      <c r="Q1064" s="319"/>
      <c r="R1064" s="319"/>
      <c r="S1064" s="319"/>
      <c r="T1064" s="319"/>
      <c r="U1064" s="319"/>
      <c r="V1064" s="319"/>
      <c r="W1064" s="319"/>
      <c r="X1064" s="319"/>
    </row>
    <row r="1065" spans="2:25" ht="15" customHeight="1" thickBot="1">
      <c r="B1065" s="165"/>
      <c r="C1065" s="320"/>
      <c r="D1065" s="320"/>
      <c r="E1065" s="320"/>
      <c r="F1065" s="320"/>
      <c r="G1065" s="320"/>
      <c r="H1065" s="320"/>
      <c r="I1065" s="320"/>
      <c r="J1065" s="320"/>
      <c r="K1065" s="320"/>
      <c r="L1065" s="104"/>
      <c r="M1065" s="157"/>
      <c r="N1065" s="104"/>
      <c r="O1065" s="165"/>
      <c r="P1065" s="320"/>
      <c r="Q1065" s="320"/>
      <c r="R1065" s="320"/>
      <c r="S1065" s="320"/>
      <c r="T1065" s="320"/>
      <c r="U1065" s="320"/>
      <c r="V1065" s="320"/>
      <c r="W1065" s="320"/>
      <c r="X1065" s="320"/>
    </row>
    <row r="1066" spans="2:25" ht="15" customHeight="1" thickTop="1" thickBot="1">
      <c r="B1066" s="144" t="s">
        <v>157</v>
      </c>
      <c r="C1066" s="289">
        <f>VLOOKUP(B1036,'1ここに記入'!$A$13:$M$246,2)</f>
        <v>0</v>
      </c>
      <c r="D1066" s="289">
        <f>VLOOKUP(B1036,'1ここに記入'!$A$13:$M$246,3)</f>
        <v>0</v>
      </c>
      <c r="E1066" s="289">
        <f>VLOOKUP(B1036,'1ここに記入'!$A$13:$M$246,4)</f>
        <v>0</v>
      </c>
      <c r="F1066" s="289">
        <f>VLOOKUP(B1036,'1ここに記入'!$A$13:$M$246,5)</f>
        <v>0</v>
      </c>
      <c r="G1066" s="289" t="str">
        <f>VLOOKUP(B1036,'1ここに記入'!$A$13:$M$246,13)</f>
        <v>00</v>
      </c>
      <c r="H1066" s="290" t="e">
        <f>'1ここに記入'!$H$10</f>
        <v>#N/A</v>
      </c>
      <c r="I1066" s="291"/>
      <c r="J1066" s="291"/>
      <c r="K1066" s="292" t="s">
        <v>158</v>
      </c>
      <c r="L1066" s="104"/>
      <c r="M1066" s="157"/>
      <c r="N1066" s="104"/>
      <c r="O1066" s="144" t="s">
        <v>157</v>
      </c>
      <c r="P1066" s="289">
        <f>VLOOKUP(O1036,'1ここに記入'!$A$13:$M$246,2)</f>
        <v>0</v>
      </c>
      <c r="Q1066" s="289">
        <f>VLOOKUP(O1036,'1ここに記入'!$A$13:$M$246,3)</f>
        <v>0</v>
      </c>
      <c r="R1066" s="289">
        <f>VLOOKUP(O1036,'1ここに記入'!$A$13:$M$246,4)</f>
        <v>0</v>
      </c>
      <c r="S1066" s="289">
        <f>VLOOKUP(O1036,'1ここに記入'!$A$13:$M$246,5)</f>
        <v>0</v>
      </c>
      <c r="T1066" s="289" t="str">
        <f>VLOOKUP(O1036,'1ここに記入'!$A$13:$M$246,13)</f>
        <v>00</v>
      </c>
      <c r="U1066" s="290" t="e">
        <f>'1ここに記入'!$H$10</f>
        <v>#N/A</v>
      </c>
      <c r="V1066" s="291"/>
      <c r="W1066" s="291"/>
      <c r="X1066" s="292" t="s">
        <v>158</v>
      </c>
    </row>
    <row r="1067" spans="2:25" ht="15" customHeight="1" thickTop="1" thickBot="1">
      <c r="B1067" s="145"/>
      <c r="C1067" s="289"/>
      <c r="D1067" s="289"/>
      <c r="E1067" s="289"/>
      <c r="F1067" s="289"/>
      <c r="G1067" s="289"/>
      <c r="H1067" s="290"/>
      <c r="I1067" s="291"/>
      <c r="J1067" s="291"/>
      <c r="K1067" s="292"/>
      <c r="L1067" s="104"/>
      <c r="M1067" s="157"/>
      <c r="N1067" s="104"/>
      <c r="O1067" s="145"/>
      <c r="P1067" s="289"/>
      <c r="Q1067" s="289"/>
      <c r="R1067" s="289"/>
      <c r="S1067" s="289"/>
      <c r="T1067" s="289"/>
      <c r="U1067" s="290"/>
      <c r="V1067" s="291"/>
      <c r="W1067" s="291"/>
      <c r="X1067" s="292"/>
    </row>
    <row r="1068" spans="2:25" ht="15" customHeight="1" thickTop="1" thickBot="1">
      <c r="B1068" s="146" t="s">
        <v>159</v>
      </c>
      <c r="C1068" s="289"/>
      <c r="D1068" s="289"/>
      <c r="E1068" s="289"/>
      <c r="F1068" s="289"/>
      <c r="G1068" s="289"/>
      <c r="H1068" s="290"/>
      <c r="I1068" s="291"/>
      <c r="J1068" s="291"/>
      <c r="K1068" s="292"/>
      <c r="L1068" s="104"/>
      <c r="M1068" s="157"/>
      <c r="N1068" s="104"/>
      <c r="O1068" s="146" t="s">
        <v>159</v>
      </c>
      <c r="P1068" s="289"/>
      <c r="Q1068" s="289"/>
      <c r="R1068" s="289"/>
      <c r="S1068" s="289"/>
      <c r="T1068" s="289"/>
      <c r="U1068" s="290"/>
      <c r="V1068" s="291"/>
      <c r="W1068" s="291"/>
      <c r="X1068" s="292"/>
    </row>
    <row r="1069" spans="2:25" ht="15" customHeight="1" thickTop="1">
      <c r="B1069" s="263" t="s">
        <v>160</v>
      </c>
      <c r="C1069" s="276" t="e">
        <f>'1ここに記入'!$G$10</f>
        <v>#N/A</v>
      </c>
      <c r="D1069" s="285"/>
      <c r="E1069" s="279"/>
      <c r="F1069" s="263" t="s">
        <v>161</v>
      </c>
      <c r="G1069" s="293" t="e">
        <f>'1ここに記入'!$I$10</f>
        <v>#N/A</v>
      </c>
      <c r="H1069" s="294"/>
      <c r="I1069" s="294"/>
      <c r="J1069" s="294"/>
      <c r="K1069" s="295"/>
      <c r="L1069" s="100"/>
      <c r="M1069" s="159"/>
      <c r="N1069" s="99"/>
      <c r="O1069" s="263" t="s">
        <v>160</v>
      </c>
      <c r="P1069" s="276" t="e">
        <f>'1ここに記入'!$G$10</f>
        <v>#N/A</v>
      </c>
      <c r="Q1069" s="285"/>
      <c r="R1069" s="279"/>
      <c r="S1069" s="263" t="s">
        <v>161</v>
      </c>
      <c r="T1069" s="293" t="e">
        <f>'1ここに記入'!$I$10</f>
        <v>#N/A</v>
      </c>
      <c r="U1069" s="294"/>
      <c r="V1069" s="294"/>
      <c r="W1069" s="294"/>
      <c r="X1069" s="295"/>
      <c r="Y1069" s="143"/>
    </row>
    <row r="1070" spans="2:25" ht="15" customHeight="1">
      <c r="B1070" s="264"/>
      <c r="C1070" s="277"/>
      <c r="D1070" s="286"/>
      <c r="E1070" s="280"/>
      <c r="F1070" s="264"/>
      <c r="G1070" s="296"/>
      <c r="H1070" s="297"/>
      <c r="I1070" s="297"/>
      <c r="J1070" s="297"/>
      <c r="K1070" s="298"/>
      <c r="L1070" s="101"/>
      <c r="M1070" s="159"/>
      <c r="N1070" s="99"/>
      <c r="O1070" s="264"/>
      <c r="P1070" s="277"/>
      <c r="Q1070" s="286"/>
      <c r="R1070" s="280"/>
      <c r="S1070" s="264"/>
      <c r="T1070" s="296"/>
      <c r="U1070" s="297"/>
      <c r="V1070" s="297"/>
      <c r="W1070" s="297"/>
      <c r="X1070" s="298"/>
      <c r="Y1070" s="143"/>
    </row>
    <row r="1071" spans="2:25" ht="15" customHeight="1" thickBot="1">
      <c r="B1071" s="288"/>
      <c r="C1071" s="278"/>
      <c r="D1071" s="287"/>
      <c r="E1071" s="281"/>
      <c r="F1071" s="288"/>
      <c r="G1071" s="299"/>
      <c r="H1071" s="300"/>
      <c r="I1071" s="300"/>
      <c r="J1071" s="300"/>
      <c r="K1071" s="301"/>
      <c r="L1071" s="101"/>
      <c r="M1071" s="159"/>
      <c r="N1071" s="99"/>
      <c r="O1071" s="288"/>
      <c r="P1071" s="278"/>
      <c r="Q1071" s="287"/>
      <c r="R1071" s="281"/>
      <c r="S1071" s="288"/>
      <c r="T1071" s="299"/>
      <c r="U1071" s="300"/>
      <c r="V1071" s="300"/>
      <c r="W1071" s="300"/>
      <c r="X1071" s="301"/>
      <c r="Y1071" s="143"/>
    </row>
    <row r="1072" spans="2:25" ht="15" customHeight="1">
      <c r="B1072" s="263" t="s">
        <v>162</v>
      </c>
      <c r="C1072" s="265">
        <f>VLOOKUP(B1036,'1ここに記入'!$A$13:$M$246,10)</f>
        <v>0</v>
      </c>
      <c r="D1072" s="266"/>
      <c r="E1072" s="266"/>
      <c r="F1072" s="266"/>
      <c r="G1072" s="266"/>
      <c r="H1072" s="266"/>
      <c r="I1072" s="266"/>
      <c r="J1072" s="266"/>
      <c r="K1072" s="267"/>
      <c r="L1072" s="34"/>
      <c r="M1072" s="160"/>
      <c r="N1072" s="36"/>
      <c r="O1072" s="263" t="s">
        <v>162</v>
      </c>
      <c r="P1072" s="265">
        <f>VLOOKUP(O1036,'1ここに記入'!$A$13:$M$246,10)</f>
        <v>0</v>
      </c>
      <c r="Q1072" s="266"/>
      <c r="R1072" s="266"/>
      <c r="S1072" s="266"/>
      <c r="T1072" s="266"/>
      <c r="U1072" s="266"/>
      <c r="V1072" s="266"/>
      <c r="W1072" s="266"/>
      <c r="X1072" s="267"/>
      <c r="Y1072" s="143"/>
    </row>
    <row r="1073" spans="2:25" ht="15" customHeight="1">
      <c r="B1073" s="264"/>
      <c r="C1073" s="268"/>
      <c r="D1073" s="269"/>
      <c r="E1073" s="269"/>
      <c r="F1073" s="269"/>
      <c r="G1073" s="269"/>
      <c r="H1073" s="269"/>
      <c r="I1073" s="269"/>
      <c r="J1073" s="269"/>
      <c r="K1073" s="270"/>
      <c r="L1073" s="130"/>
      <c r="M1073" s="161"/>
      <c r="N1073" s="38"/>
      <c r="O1073" s="264"/>
      <c r="P1073" s="268"/>
      <c r="Q1073" s="269"/>
      <c r="R1073" s="269"/>
      <c r="S1073" s="269"/>
      <c r="T1073" s="269"/>
      <c r="U1073" s="269"/>
      <c r="V1073" s="269"/>
      <c r="W1073" s="269"/>
      <c r="X1073" s="270"/>
      <c r="Y1073" s="143"/>
    </row>
    <row r="1074" spans="2:25" ht="15" customHeight="1">
      <c r="B1074" s="264"/>
      <c r="C1074" s="268"/>
      <c r="D1074" s="269"/>
      <c r="E1074" s="269"/>
      <c r="F1074" s="269"/>
      <c r="G1074" s="269"/>
      <c r="H1074" s="269"/>
      <c r="I1074" s="269"/>
      <c r="J1074" s="269"/>
      <c r="K1074" s="270"/>
      <c r="L1074" s="130"/>
      <c r="M1074" s="161"/>
      <c r="N1074" s="38"/>
      <c r="O1074" s="264"/>
      <c r="P1074" s="268"/>
      <c r="Q1074" s="269"/>
      <c r="R1074" s="269"/>
      <c r="S1074" s="269"/>
      <c r="T1074" s="269"/>
      <c r="U1074" s="269"/>
      <c r="V1074" s="269"/>
      <c r="W1074" s="269"/>
      <c r="X1074" s="270"/>
      <c r="Y1074" s="143"/>
    </row>
    <row r="1075" spans="2:25" ht="15" customHeight="1">
      <c r="B1075" s="271" t="s">
        <v>1881</v>
      </c>
      <c r="C1075" s="268">
        <f>VLOOKUP(B1036,'1ここに記入'!$A$13:$M$246,11)</f>
        <v>0</v>
      </c>
      <c r="D1075" s="269"/>
      <c r="E1075" s="269"/>
      <c r="F1075" s="269"/>
      <c r="G1075" s="269"/>
      <c r="H1075" s="269"/>
      <c r="I1075" s="269"/>
      <c r="J1075" s="269"/>
      <c r="K1075" s="270"/>
      <c r="L1075" s="98"/>
      <c r="M1075" s="159"/>
      <c r="N1075" s="99"/>
      <c r="O1075" s="271" t="s">
        <v>1881</v>
      </c>
      <c r="P1075" s="268">
        <f>VLOOKUP(O1036,'1ここに記入'!$A$13:$M$246,11)</f>
        <v>0</v>
      </c>
      <c r="Q1075" s="269"/>
      <c r="R1075" s="269"/>
      <c r="S1075" s="269"/>
      <c r="T1075" s="269"/>
      <c r="U1075" s="269"/>
      <c r="V1075" s="269"/>
      <c r="W1075" s="269"/>
      <c r="X1075" s="270"/>
      <c r="Y1075" s="143"/>
    </row>
    <row r="1076" spans="2:25" ht="15" customHeight="1">
      <c r="B1076" s="271"/>
      <c r="C1076" s="268"/>
      <c r="D1076" s="269"/>
      <c r="E1076" s="269"/>
      <c r="F1076" s="269"/>
      <c r="G1076" s="269"/>
      <c r="H1076" s="269"/>
      <c r="I1076" s="269"/>
      <c r="J1076" s="269"/>
      <c r="K1076" s="270"/>
      <c r="L1076" s="98"/>
      <c r="M1076" s="159"/>
      <c r="N1076" s="99"/>
      <c r="O1076" s="271"/>
      <c r="P1076" s="268"/>
      <c r="Q1076" s="269"/>
      <c r="R1076" s="269"/>
      <c r="S1076" s="269"/>
      <c r="T1076" s="269"/>
      <c r="U1076" s="269"/>
      <c r="V1076" s="269"/>
      <c r="W1076" s="269"/>
      <c r="X1076" s="270"/>
      <c r="Y1076" s="143"/>
    </row>
    <row r="1077" spans="2:25" ht="15" customHeight="1" thickBot="1">
      <c r="B1077" s="272"/>
      <c r="C1077" s="273"/>
      <c r="D1077" s="274"/>
      <c r="E1077" s="274"/>
      <c r="F1077" s="274"/>
      <c r="G1077" s="274"/>
      <c r="H1077" s="274"/>
      <c r="I1077" s="274"/>
      <c r="J1077" s="274"/>
      <c r="K1077" s="275"/>
      <c r="L1077" s="98"/>
      <c r="M1077" s="159"/>
      <c r="N1077" s="99"/>
      <c r="O1077" s="272"/>
      <c r="P1077" s="273"/>
      <c r="Q1077" s="274"/>
      <c r="R1077" s="274"/>
      <c r="S1077" s="274"/>
      <c r="T1077" s="274"/>
      <c r="U1077" s="274"/>
      <c r="V1077" s="274"/>
      <c r="W1077" s="274"/>
      <c r="X1077" s="275"/>
      <c r="Y1077" s="143"/>
    </row>
    <row r="1078" spans="2:25" ht="15" customHeight="1">
      <c r="B1078" s="263" t="s">
        <v>163</v>
      </c>
      <c r="C1078" s="276">
        <f>VLOOKUP(B1036,'1ここに記入'!$A$13:$M$246,5)</f>
        <v>0</v>
      </c>
      <c r="D1078" s="279" t="str">
        <f>VLOOKUP(B1036,'1ここに記入'!$A$13:$M$246,6)</f>
        <v>　</v>
      </c>
      <c r="E1078" s="282" t="s">
        <v>164</v>
      </c>
      <c r="F1078" s="276">
        <f>VLOOKUP(B1036,'1ここに記入'!$A$13:$M$246,8)</f>
        <v>0</v>
      </c>
      <c r="G1078" s="285" t="e">
        <f>VLOOKUP(F1073,'1ここに記入'!$A$13:$M$246,2)</f>
        <v>#N/A</v>
      </c>
      <c r="H1078" s="285" t="e">
        <f>VLOOKUP(G1073,'1ここに記入'!$A$13:$M$246,2)</f>
        <v>#N/A</v>
      </c>
      <c r="I1078" s="285" t="e">
        <f>VLOOKUP(H1073,'1ここに記入'!$A$13:$M$246,2)</f>
        <v>#N/A</v>
      </c>
      <c r="J1078" s="285" t="e">
        <f>VLOOKUP(I1073,'1ここに記入'!$A$13:$M$246,2)</f>
        <v>#N/A</v>
      </c>
      <c r="K1078" s="279" t="e">
        <f>VLOOKUP(J1073,'1ここに記入'!$A$13:$M$246,2)</f>
        <v>#N/A</v>
      </c>
      <c r="L1078" s="102"/>
      <c r="M1078" s="162"/>
      <c r="N1078" s="103"/>
      <c r="O1078" s="263" t="s">
        <v>163</v>
      </c>
      <c r="P1078" s="276">
        <f>VLOOKUP(O1036,'1ここに記入'!$A$13:$M$246,5)</f>
        <v>0</v>
      </c>
      <c r="Q1078" s="279" t="str">
        <f>VLOOKUP(O1036,'1ここに記入'!$A$13:$M$246,6)</f>
        <v>　</v>
      </c>
      <c r="R1078" s="282" t="s">
        <v>164</v>
      </c>
      <c r="S1078" s="276">
        <f>VLOOKUP(O1036,'1ここに記入'!$A$13:$M$246,8)</f>
        <v>0</v>
      </c>
      <c r="T1078" s="285" t="e">
        <f>VLOOKUP(S1073,'1ここに記入'!$A$13:$M$246,2)</f>
        <v>#N/A</v>
      </c>
      <c r="U1078" s="285" t="e">
        <f>VLOOKUP(T1073,'1ここに記入'!$A$13:$M$246,2)</f>
        <v>#N/A</v>
      </c>
      <c r="V1078" s="285" t="e">
        <f>VLOOKUP(U1073,'1ここに記入'!$A$13:$M$246,2)</f>
        <v>#N/A</v>
      </c>
      <c r="W1078" s="285" t="e">
        <f>VLOOKUP(V1073,'1ここに記入'!$A$13:$M$246,2)</f>
        <v>#N/A</v>
      </c>
      <c r="X1078" s="279" t="e">
        <f>VLOOKUP(W1073,'1ここに記入'!$A$13:$M$246,2)</f>
        <v>#N/A</v>
      </c>
      <c r="Y1078" s="143"/>
    </row>
    <row r="1079" spans="2:25" ht="15" customHeight="1">
      <c r="B1079" s="264"/>
      <c r="C1079" s="277"/>
      <c r="D1079" s="280"/>
      <c r="E1079" s="283"/>
      <c r="F1079" s="277"/>
      <c r="G1079" s="286"/>
      <c r="H1079" s="286"/>
      <c r="I1079" s="286"/>
      <c r="J1079" s="286"/>
      <c r="K1079" s="280"/>
      <c r="L1079" s="102"/>
      <c r="M1079" s="162"/>
      <c r="N1079" s="103"/>
      <c r="O1079" s="264"/>
      <c r="P1079" s="277"/>
      <c r="Q1079" s="280"/>
      <c r="R1079" s="283"/>
      <c r="S1079" s="277"/>
      <c r="T1079" s="286"/>
      <c r="U1079" s="286"/>
      <c r="V1079" s="286"/>
      <c r="W1079" s="286"/>
      <c r="X1079" s="280"/>
      <c r="Y1079" s="143"/>
    </row>
    <row r="1080" spans="2:25" ht="15" customHeight="1" thickBot="1">
      <c r="B1080" s="288"/>
      <c r="C1080" s="278"/>
      <c r="D1080" s="281"/>
      <c r="E1080" s="284"/>
      <c r="F1080" s="278"/>
      <c r="G1080" s="287"/>
      <c r="H1080" s="287"/>
      <c r="I1080" s="287"/>
      <c r="J1080" s="287"/>
      <c r="K1080" s="281"/>
      <c r="L1080" s="102"/>
      <c r="M1080" s="162"/>
      <c r="N1080" s="103"/>
      <c r="O1080" s="288"/>
      <c r="P1080" s="278"/>
      <c r="Q1080" s="281"/>
      <c r="R1080" s="284"/>
      <c r="S1080" s="278"/>
      <c r="T1080" s="287"/>
      <c r="U1080" s="287"/>
      <c r="V1080" s="287"/>
      <c r="W1080" s="287"/>
      <c r="X1080" s="281"/>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20"/>
      <c r="E1082" s="320"/>
      <c r="F1082" s="320"/>
      <c r="G1082" s="320"/>
      <c r="H1082" s="320"/>
      <c r="I1082" s="320"/>
      <c r="J1082" s="320"/>
      <c r="K1082" s="320"/>
      <c r="L1082" s="104"/>
      <c r="M1082" s="157"/>
      <c r="N1082" s="104"/>
      <c r="O1082" s="117" t="s">
        <v>213</v>
      </c>
      <c r="P1082" s="325" t="str">
        <f>'1ここに記入'!$B$3&amp;"滋賀県教育美術展出品票"</f>
        <v>第72回滋賀県教育美術展出品票</v>
      </c>
      <c r="Q1082" s="320"/>
      <c r="R1082" s="320"/>
      <c r="S1082" s="320"/>
      <c r="T1082" s="320"/>
      <c r="U1082" s="320"/>
      <c r="V1082" s="320"/>
      <c r="W1082" s="320"/>
      <c r="X1082" s="320"/>
    </row>
    <row r="1083" spans="2:25" ht="15" customHeight="1">
      <c r="B1083" s="327">
        <v>107</v>
      </c>
      <c r="C1083" s="325"/>
      <c r="D1083" s="320"/>
      <c r="E1083" s="320"/>
      <c r="F1083" s="320"/>
      <c r="G1083" s="320"/>
      <c r="H1083" s="320"/>
      <c r="I1083" s="320"/>
      <c r="J1083" s="320"/>
      <c r="K1083" s="320"/>
      <c r="L1083" s="104"/>
      <c r="M1083" s="157"/>
      <c r="N1083" s="104"/>
      <c r="O1083" s="327">
        <v>108</v>
      </c>
      <c r="P1083" s="325"/>
      <c r="Q1083" s="320"/>
      <c r="R1083" s="320"/>
      <c r="S1083" s="320"/>
      <c r="T1083" s="320"/>
      <c r="U1083" s="320"/>
      <c r="V1083" s="320"/>
      <c r="W1083" s="320"/>
      <c r="X1083" s="320"/>
    </row>
    <row r="1084" spans="2:25" ht="15" customHeight="1" thickBot="1">
      <c r="B1084" s="328"/>
      <c r="C1084" s="325"/>
      <c r="D1084" s="320"/>
      <c r="E1084" s="320"/>
      <c r="F1084" s="320"/>
      <c r="G1084" s="320"/>
      <c r="H1084" s="326"/>
      <c r="I1084" s="326"/>
      <c r="J1084" s="326"/>
      <c r="K1084" s="326"/>
      <c r="L1084" s="104"/>
      <c r="M1084" s="157"/>
      <c r="N1084" s="104"/>
      <c r="O1084" s="328"/>
      <c r="P1084" s="325"/>
      <c r="Q1084" s="320"/>
      <c r="R1084" s="320"/>
      <c r="S1084" s="320"/>
      <c r="T1084" s="320"/>
      <c r="U1084" s="326"/>
      <c r="V1084" s="326"/>
      <c r="W1084" s="326"/>
      <c r="X1084" s="326"/>
    </row>
    <row r="1085" spans="2:25" ht="15" customHeight="1" thickTop="1" thickBot="1">
      <c r="B1085" s="144" t="s">
        <v>157</v>
      </c>
      <c r="C1085" s="289">
        <f>VLOOKUP(B1083,'1ここに記入'!$A$13:$M$246,2)</f>
        <v>0</v>
      </c>
      <c r="D1085" s="289">
        <f>VLOOKUP(B1083,'1ここに記入'!$A$13:$M$246,3)</f>
        <v>0</v>
      </c>
      <c r="E1085" s="289">
        <f>VLOOKUP(B1083,'1ここに記入'!$A$13:$M$246,4)</f>
        <v>0</v>
      </c>
      <c r="F1085" s="289">
        <f>VLOOKUP(B1083,'1ここに記入'!$A$13:$M$246,5)</f>
        <v>0</v>
      </c>
      <c r="G1085" s="289" t="str">
        <f>VLOOKUP(B1083,'1ここに記入'!$A$13:$M$246,13)</f>
        <v>00</v>
      </c>
      <c r="H1085" s="290" t="e">
        <f>'1ここに記入'!$H$10</f>
        <v>#N/A</v>
      </c>
      <c r="I1085" s="291"/>
      <c r="J1085" s="291"/>
      <c r="K1085" s="292" t="s">
        <v>158</v>
      </c>
      <c r="L1085" s="118"/>
      <c r="M1085" s="158"/>
      <c r="N1085" s="32"/>
      <c r="O1085" s="144" t="s">
        <v>157</v>
      </c>
      <c r="P1085" s="289">
        <f>VLOOKUP(O1083,'1ここに記入'!$A$13:$M$246,2)</f>
        <v>0</v>
      </c>
      <c r="Q1085" s="289">
        <f>VLOOKUP(O1083,'1ここに記入'!$A$13:$M$246,3)</f>
        <v>0</v>
      </c>
      <c r="R1085" s="289">
        <f>VLOOKUP(O1083,'1ここに記入'!$A$13:$M$246,4)</f>
        <v>0</v>
      </c>
      <c r="S1085" s="289">
        <f>VLOOKUP(O1083,'1ここに記入'!$A$13:$M$246,5)</f>
        <v>0</v>
      </c>
      <c r="T1085" s="289" t="str">
        <f>VLOOKUP(O1083,'1ここに記入'!$A$13:$M$246,13)</f>
        <v>00</v>
      </c>
      <c r="U1085" s="290" t="e">
        <f>'1ここに記入'!$H$10</f>
        <v>#N/A</v>
      </c>
      <c r="V1085" s="291"/>
      <c r="W1085" s="291"/>
      <c r="X1085" s="292" t="s">
        <v>158</v>
      </c>
    </row>
    <row r="1086" spans="2:25" ht="15" customHeight="1" thickTop="1" thickBot="1">
      <c r="B1086" s="145"/>
      <c r="C1086" s="289"/>
      <c r="D1086" s="289"/>
      <c r="E1086" s="289"/>
      <c r="F1086" s="289"/>
      <c r="G1086" s="289"/>
      <c r="H1086" s="290"/>
      <c r="I1086" s="291"/>
      <c r="J1086" s="291"/>
      <c r="K1086" s="292"/>
      <c r="L1086" s="118"/>
      <c r="M1086" s="158"/>
      <c r="N1086" s="32"/>
      <c r="O1086" s="145"/>
      <c r="P1086" s="289"/>
      <c r="Q1086" s="289"/>
      <c r="R1086" s="289"/>
      <c r="S1086" s="289"/>
      <c r="T1086" s="289"/>
      <c r="U1086" s="290"/>
      <c r="V1086" s="291"/>
      <c r="W1086" s="291"/>
      <c r="X1086" s="292"/>
    </row>
    <row r="1087" spans="2:25" ht="15" customHeight="1" thickTop="1" thickBot="1">
      <c r="B1087" s="146" t="s">
        <v>159</v>
      </c>
      <c r="C1087" s="289"/>
      <c r="D1087" s="289"/>
      <c r="E1087" s="289"/>
      <c r="F1087" s="289"/>
      <c r="G1087" s="289"/>
      <c r="H1087" s="290"/>
      <c r="I1087" s="291"/>
      <c r="J1087" s="291"/>
      <c r="K1087" s="292"/>
      <c r="L1087" s="118"/>
      <c r="M1087" s="158"/>
      <c r="N1087" s="32"/>
      <c r="O1087" s="146" t="s">
        <v>159</v>
      </c>
      <c r="P1087" s="289"/>
      <c r="Q1087" s="289"/>
      <c r="R1087" s="289"/>
      <c r="S1087" s="289"/>
      <c r="T1087" s="289"/>
      <c r="U1087" s="290"/>
      <c r="V1087" s="291"/>
      <c r="W1087" s="291"/>
      <c r="X1087" s="292"/>
    </row>
    <row r="1088" spans="2:25" ht="15" customHeight="1" thickTop="1">
      <c r="B1088" s="264" t="s">
        <v>160</v>
      </c>
      <c r="C1088" s="277" t="e">
        <f>'1ここに記入'!$G$10</f>
        <v>#N/A</v>
      </c>
      <c r="D1088" s="286"/>
      <c r="E1088" s="280"/>
      <c r="F1088" s="264" t="s">
        <v>161</v>
      </c>
      <c r="G1088" s="296" t="e">
        <f>'1ここに記入'!$I$10</f>
        <v>#N/A</v>
      </c>
      <c r="H1088" s="297"/>
      <c r="I1088" s="297"/>
      <c r="J1088" s="297"/>
      <c r="K1088" s="298"/>
      <c r="L1088" s="100"/>
      <c r="M1088" s="159"/>
      <c r="N1088" s="99"/>
      <c r="O1088" s="264" t="s">
        <v>160</v>
      </c>
      <c r="P1088" s="277" t="e">
        <f>'1ここに記入'!$G$10</f>
        <v>#N/A</v>
      </c>
      <c r="Q1088" s="286"/>
      <c r="R1088" s="280"/>
      <c r="S1088" s="264" t="s">
        <v>161</v>
      </c>
      <c r="T1088" s="296" t="e">
        <f>'1ここに記入'!$I$10</f>
        <v>#N/A</v>
      </c>
      <c r="U1088" s="297"/>
      <c r="V1088" s="297"/>
      <c r="W1088" s="297"/>
      <c r="X1088" s="298"/>
    </row>
    <row r="1089" spans="2:24" ht="15" customHeight="1">
      <c r="B1089" s="264"/>
      <c r="C1089" s="277"/>
      <c r="D1089" s="286"/>
      <c r="E1089" s="280"/>
      <c r="F1089" s="264"/>
      <c r="G1089" s="296"/>
      <c r="H1089" s="297"/>
      <c r="I1089" s="297"/>
      <c r="J1089" s="297"/>
      <c r="K1089" s="298"/>
      <c r="L1089" s="101"/>
      <c r="M1089" s="159"/>
      <c r="N1089" s="99"/>
      <c r="O1089" s="264"/>
      <c r="P1089" s="277"/>
      <c r="Q1089" s="286"/>
      <c r="R1089" s="280"/>
      <c r="S1089" s="264"/>
      <c r="T1089" s="296"/>
      <c r="U1089" s="297"/>
      <c r="V1089" s="297"/>
      <c r="W1089" s="297"/>
      <c r="X1089" s="298"/>
    </row>
    <row r="1090" spans="2:24" ht="15" customHeight="1">
      <c r="B1090" s="264"/>
      <c r="C1090" s="277"/>
      <c r="D1090" s="286"/>
      <c r="E1090" s="280"/>
      <c r="F1090" s="264"/>
      <c r="G1090" s="296"/>
      <c r="H1090" s="297"/>
      <c r="I1090" s="297"/>
      <c r="J1090" s="297"/>
      <c r="K1090" s="298"/>
      <c r="L1090" s="101"/>
      <c r="M1090" s="159"/>
      <c r="N1090" s="99"/>
      <c r="O1090" s="264"/>
      <c r="P1090" s="277"/>
      <c r="Q1090" s="286"/>
      <c r="R1090" s="280"/>
      <c r="S1090" s="264"/>
      <c r="T1090" s="296"/>
      <c r="U1090" s="297"/>
      <c r="V1090" s="297"/>
      <c r="W1090" s="297"/>
      <c r="X1090" s="298"/>
    </row>
    <row r="1091" spans="2:24" ht="15" customHeight="1" thickBot="1">
      <c r="B1091" s="288"/>
      <c r="C1091" s="278"/>
      <c r="D1091" s="287"/>
      <c r="E1091" s="281"/>
      <c r="F1091" s="288"/>
      <c r="G1091" s="299"/>
      <c r="H1091" s="300"/>
      <c r="I1091" s="300"/>
      <c r="J1091" s="300"/>
      <c r="K1091" s="301"/>
      <c r="L1091" s="101"/>
      <c r="M1091" s="159"/>
      <c r="N1091" s="99"/>
      <c r="O1091" s="288"/>
      <c r="P1091" s="278"/>
      <c r="Q1091" s="287"/>
      <c r="R1091" s="281"/>
      <c r="S1091" s="288"/>
      <c r="T1091" s="299"/>
      <c r="U1091" s="300"/>
      <c r="V1091" s="300"/>
      <c r="W1091" s="300"/>
      <c r="X1091" s="301"/>
    </row>
    <row r="1092" spans="2:24" ht="15" customHeight="1">
      <c r="B1092" s="263" t="s">
        <v>162</v>
      </c>
      <c r="C1092" s="265">
        <f>VLOOKUP(B1083,'1ここに記入'!$A$13:$M$246,10)</f>
        <v>0</v>
      </c>
      <c r="D1092" s="266"/>
      <c r="E1092" s="266"/>
      <c r="F1092" s="266"/>
      <c r="G1092" s="266"/>
      <c r="H1092" s="266"/>
      <c r="I1092" s="267"/>
      <c r="J1092" s="263" t="s">
        <v>203</v>
      </c>
      <c r="K1092" s="321">
        <f>VLOOKUP(B1083,'1ここに記入'!$A$13:$M$246,12)</f>
        <v>0</v>
      </c>
      <c r="L1092" s="34"/>
      <c r="M1092" s="160"/>
      <c r="N1092" s="36"/>
      <c r="O1092" s="263" t="s">
        <v>162</v>
      </c>
      <c r="P1092" s="265">
        <f>VLOOKUP(O1083,'1ここに記入'!$A$13:$M$246,10)</f>
        <v>0</v>
      </c>
      <c r="Q1092" s="266"/>
      <c r="R1092" s="266"/>
      <c r="S1092" s="266"/>
      <c r="T1092" s="266"/>
      <c r="U1092" s="266"/>
      <c r="V1092" s="267"/>
      <c r="W1092" s="263" t="s">
        <v>203</v>
      </c>
      <c r="X1092" s="321">
        <f>VLOOKUP(O1083,'1ここに記入'!$A$13:$M$246,12)</f>
        <v>0</v>
      </c>
    </row>
    <row r="1093" spans="2:24" ht="15" customHeight="1">
      <c r="B1093" s="264"/>
      <c r="C1093" s="268"/>
      <c r="D1093" s="269"/>
      <c r="E1093" s="269"/>
      <c r="F1093" s="269"/>
      <c r="G1093" s="269"/>
      <c r="H1093" s="269"/>
      <c r="I1093" s="270"/>
      <c r="J1093" s="264"/>
      <c r="K1093" s="322"/>
      <c r="L1093" s="34"/>
      <c r="M1093" s="160"/>
      <c r="N1093" s="36"/>
      <c r="O1093" s="264"/>
      <c r="P1093" s="268"/>
      <c r="Q1093" s="269"/>
      <c r="R1093" s="269"/>
      <c r="S1093" s="269"/>
      <c r="T1093" s="269"/>
      <c r="U1093" s="269"/>
      <c r="V1093" s="270"/>
      <c r="W1093" s="264"/>
      <c r="X1093" s="322"/>
    </row>
    <row r="1094" spans="2:24" ht="15" customHeight="1">
      <c r="B1094" s="264"/>
      <c r="C1094" s="268"/>
      <c r="D1094" s="269"/>
      <c r="E1094" s="269"/>
      <c r="F1094" s="269"/>
      <c r="G1094" s="269"/>
      <c r="H1094" s="269"/>
      <c r="I1094" s="270"/>
      <c r="J1094" s="264"/>
      <c r="K1094" s="322"/>
      <c r="L1094" s="130"/>
      <c r="M1094" s="161"/>
      <c r="N1094" s="38"/>
      <c r="O1094" s="264"/>
      <c r="P1094" s="268"/>
      <c r="Q1094" s="269"/>
      <c r="R1094" s="269"/>
      <c r="S1094" s="269"/>
      <c r="T1094" s="269"/>
      <c r="U1094" s="269"/>
      <c r="V1094" s="270"/>
      <c r="W1094" s="264"/>
      <c r="X1094" s="322"/>
    </row>
    <row r="1095" spans="2:24" ht="15" customHeight="1">
      <c r="B1095" s="264"/>
      <c r="C1095" s="268"/>
      <c r="D1095" s="269"/>
      <c r="E1095" s="269"/>
      <c r="F1095" s="269"/>
      <c r="G1095" s="269"/>
      <c r="H1095" s="269"/>
      <c r="I1095" s="270"/>
      <c r="J1095" s="264"/>
      <c r="K1095" s="322"/>
      <c r="L1095" s="130"/>
      <c r="M1095" s="161"/>
      <c r="N1095" s="38"/>
      <c r="O1095" s="264"/>
      <c r="P1095" s="268"/>
      <c r="Q1095" s="269"/>
      <c r="R1095" s="269"/>
      <c r="S1095" s="269"/>
      <c r="T1095" s="269"/>
      <c r="U1095" s="269"/>
      <c r="V1095" s="270"/>
      <c r="W1095" s="264"/>
      <c r="X1095" s="322"/>
    </row>
    <row r="1096" spans="2:24" ht="15" customHeight="1">
      <c r="B1096" s="271" t="s">
        <v>1881</v>
      </c>
      <c r="C1096" s="268">
        <f>VLOOKUP(B1083,'1ここに記入'!$A$13:$M$246,11)</f>
        <v>0</v>
      </c>
      <c r="D1096" s="269"/>
      <c r="E1096" s="269"/>
      <c r="F1096" s="269"/>
      <c r="G1096" s="269"/>
      <c r="H1096" s="269"/>
      <c r="I1096" s="270"/>
      <c r="J1096" s="264"/>
      <c r="K1096" s="322"/>
      <c r="L1096" s="130"/>
      <c r="M1096" s="161"/>
      <c r="N1096" s="38"/>
      <c r="O1096" s="271" t="s">
        <v>1881</v>
      </c>
      <c r="P1096" s="268">
        <f>VLOOKUP(O1083,'1ここに記入'!$A$13:$M$246,11)</f>
        <v>0</v>
      </c>
      <c r="Q1096" s="269"/>
      <c r="R1096" s="269"/>
      <c r="S1096" s="269"/>
      <c r="T1096" s="269"/>
      <c r="U1096" s="269"/>
      <c r="V1096" s="270"/>
      <c r="W1096" s="264"/>
      <c r="X1096" s="322"/>
    </row>
    <row r="1097" spans="2:24" ht="15" customHeight="1">
      <c r="B1097" s="271"/>
      <c r="C1097" s="268"/>
      <c r="D1097" s="269"/>
      <c r="E1097" s="269"/>
      <c r="F1097" s="269"/>
      <c r="G1097" s="269"/>
      <c r="H1097" s="269"/>
      <c r="I1097" s="270"/>
      <c r="J1097" s="264"/>
      <c r="K1097" s="322"/>
      <c r="L1097" s="130"/>
      <c r="M1097" s="161"/>
      <c r="N1097" s="38"/>
      <c r="O1097" s="271"/>
      <c r="P1097" s="268"/>
      <c r="Q1097" s="269"/>
      <c r="R1097" s="269"/>
      <c r="S1097" s="269"/>
      <c r="T1097" s="269"/>
      <c r="U1097" s="269"/>
      <c r="V1097" s="270"/>
      <c r="W1097" s="264"/>
      <c r="X1097" s="322"/>
    </row>
    <row r="1098" spans="2:24" ht="15" customHeight="1">
      <c r="B1098" s="271"/>
      <c r="C1098" s="268"/>
      <c r="D1098" s="269"/>
      <c r="E1098" s="269"/>
      <c r="F1098" s="269"/>
      <c r="G1098" s="269"/>
      <c r="H1098" s="269"/>
      <c r="I1098" s="270"/>
      <c r="J1098" s="264"/>
      <c r="K1098" s="322"/>
      <c r="L1098" s="130"/>
      <c r="M1098" s="161"/>
      <c r="N1098" s="38"/>
      <c r="O1098" s="271"/>
      <c r="P1098" s="268"/>
      <c r="Q1098" s="269"/>
      <c r="R1098" s="269"/>
      <c r="S1098" s="269"/>
      <c r="T1098" s="269"/>
      <c r="U1098" s="269"/>
      <c r="V1098" s="270"/>
      <c r="W1098" s="264"/>
      <c r="X1098" s="322"/>
    </row>
    <row r="1099" spans="2:24" ht="15" customHeight="1" thickBot="1">
      <c r="B1099" s="272"/>
      <c r="C1099" s="273"/>
      <c r="D1099" s="274"/>
      <c r="E1099" s="274"/>
      <c r="F1099" s="274"/>
      <c r="G1099" s="274"/>
      <c r="H1099" s="274"/>
      <c r="I1099" s="275"/>
      <c r="J1099" s="288"/>
      <c r="K1099" s="323"/>
      <c r="L1099" s="130"/>
      <c r="M1099" s="161"/>
      <c r="N1099" s="38"/>
      <c r="O1099" s="272"/>
      <c r="P1099" s="273"/>
      <c r="Q1099" s="274"/>
      <c r="R1099" s="274"/>
      <c r="S1099" s="274"/>
      <c r="T1099" s="274"/>
      <c r="U1099" s="274"/>
      <c r="V1099" s="275"/>
      <c r="W1099" s="288"/>
      <c r="X1099" s="323"/>
    </row>
    <row r="1100" spans="2:24" ht="15" customHeight="1">
      <c r="B1100" s="263" t="s">
        <v>163</v>
      </c>
      <c r="C1100" s="276">
        <f>VLOOKUP(B1083,'1ここに記入'!$A$13:$M$246,5)</f>
        <v>0</v>
      </c>
      <c r="D1100" s="279" t="str">
        <f>VLOOKUP(B1083,'1ここに記入'!$A$13:$M$246,6)</f>
        <v>　</v>
      </c>
      <c r="E1100" s="282" t="s">
        <v>164</v>
      </c>
      <c r="F1100" s="276">
        <f>VLOOKUP(B1083,'1ここに記入'!$A$13:$M$246,8)</f>
        <v>0</v>
      </c>
      <c r="G1100" s="285" t="e">
        <f>VLOOKUP(F1094,'1ここに記入'!$A$13:$M$246,2)</f>
        <v>#N/A</v>
      </c>
      <c r="H1100" s="285" t="e">
        <f>VLOOKUP(G1094,'1ここに記入'!$A$13:$M$246,2)</f>
        <v>#N/A</v>
      </c>
      <c r="I1100" s="285" t="e">
        <f>VLOOKUP(H1094,'1ここに記入'!$A$13:$M$246,2)</f>
        <v>#N/A</v>
      </c>
      <c r="J1100" s="285" t="e">
        <f>VLOOKUP(I1094,'1ここに記入'!$A$13:$M$246,2)</f>
        <v>#N/A</v>
      </c>
      <c r="K1100" s="279" t="e">
        <f>VLOOKUP(J1094,'1ここに記入'!$A$13:$M$246,2)</f>
        <v>#N/A</v>
      </c>
      <c r="L1100" s="98"/>
      <c r="M1100" s="159"/>
      <c r="N1100" s="99"/>
      <c r="O1100" s="263" t="s">
        <v>163</v>
      </c>
      <c r="P1100" s="276">
        <f>VLOOKUP(O1083,'1ここに記入'!$A$13:$M$246,5)</f>
        <v>0</v>
      </c>
      <c r="Q1100" s="279" t="str">
        <f>VLOOKUP(O1083,'1ここに記入'!$A$13:$M$246,6)</f>
        <v>　</v>
      </c>
      <c r="R1100" s="282" t="s">
        <v>164</v>
      </c>
      <c r="S1100" s="276">
        <f>VLOOKUP(O1083,'1ここに記入'!$A$13:$M$246,8)</f>
        <v>0</v>
      </c>
      <c r="T1100" s="285" t="e">
        <f>VLOOKUP(S1094,'1ここに記入'!$A$13:$M$246,2)</f>
        <v>#N/A</v>
      </c>
      <c r="U1100" s="285" t="e">
        <f>VLOOKUP(T1094,'1ここに記入'!$A$13:$M$246,2)</f>
        <v>#N/A</v>
      </c>
      <c r="V1100" s="285" t="e">
        <f>VLOOKUP(U1094,'1ここに記入'!$A$13:$M$246,2)</f>
        <v>#N/A</v>
      </c>
      <c r="W1100" s="285" t="e">
        <f>VLOOKUP(V1094,'1ここに記入'!$A$13:$M$246,2)</f>
        <v>#N/A</v>
      </c>
      <c r="X1100" s="279" t="e">
        <f>VLOOKUP(W1094,'1ここに記入'!$A$13:$M$246,2)</f>
        <v>#N/A</v>
      </c>
    </row>
    <row r="1101" spans="2:24" ht="15" customHeight="1">
      <c r="B1101" s="264"/>
      <c r="C1101" s="277"/>
      <c r="D1101" s="280"/>
      <c r="E1101" s="283"/>
      <c r="F1101" s="277"/>
      <c r="G1101" s="286"/>
      <c r="H1101" s="286"/>
      <c r="I1101" s="286"/>
      <c r="J1101" s="286"/>
      <c r="K1101" s="280"/>
      <c r="L1101" s="98"/>
      <c r="M1101" s="159"/>
      <c r="N1101" s="99"/>
      <c r="O1101" s="264"/>
      <c r="P1101" s="277"/>
      <c r="Q1101" s="280"/>
      <c r="R1101" s="283"/>
      <c r="S1101" s="277"/>
      <c r="T1101" s="286"/>
      <c r="U1101" s="286"/>
      <c r="V1101" s="286"/>
      <c r="W1101" s="286"/>
      <c r="X1101" s="280"/>
    </row>
    <row r="1102" spans="2:24" ht="15" customHeight="1">
      <c r="B1102" s="264"/>
      <c r="C1102" s="277"/>
      <c r="D1102" s="280"/>
      <c r="E1102" s="283"/>
      <c r="F1102" s="277"/>
      <c r="G1102" s="286"/>
      <c r="H1102" s="286"/>
      <c r="I1102" s="286"/>
      <c r="J1102" s="286"/>
      <c r="K1102" s="280"/>
      <c r="L1102" s="98"/>
      <c r="M1102" s="159"/>
      <c r="N1102" s="99"/>
      <c r="O1102" s="264"/>
      <c r="P1102" s="277"/>
      <c r="Q1102" s="280"/>
      <c r="R1102" s="283"/>
      <c r="S1102" s="277"/>
      <c r="T1102" s="286"/>
      <c r="U1102" s="286"/>
      <c r="V1102" s="286"/>
      <c r="W1102" s="286"/>
      <c r="X1102" s="280"/>
    </row>
    <row r="1103" spans="2:24" ht="15" customHeight="1" thickBot="1">
      <c r="B1103" s="288"/>
      <c r="C1103" s="278"/>
      <c r="D1103" s="281"/>
      <c r="E1103" s="284"/>
      <c r="F1103" s="278"/>
      <c r="G1103" s="287"/>
      <c r="H1103" s="286"/>
      <c r="I1103" s="286"/>
      <c r="J1103" s="286"/>
      <c r="K1103" s="280"/>
      <c r="L1103" s="98"/>
      <c r="M1103" s="159"/>
      <c r="N1103" s="99"/>
      <c r="O1103" s="288"/>
      <c r="P1103" s="278"/>
      <c r="Q1103" s="281"/>
      <c r="R1103" s="284"/>
      <c r="S1103" s="278"/>
      <c r="T1103" s="287"/>
      <c r="U1103" s="286"/>
      <c r="V1103" s="286"/>
      <c r="W1103" s="286"/>
      <c r="X1103" s="280"/>
    </row>
    <row r="1104" spans="2:24" ht="15" customHeight="1" thickTop="1">
      <c r="B1104" s="263" t="s">
        <v>165</v>
      </c>
      <c r="C1104" s="293">
        <f>VLOOKUP(B1083,'1ここに記入'!$A$13:$M$246,9)</f>
        <v>0</v>
      </c>
      <c r="D1104" s="294" t="e">
        <f>VLOOKUP(C1102,'1ここに記入'!$A$13:$M$246,2)</f>
        <v>#N/A</v>
      </c>
      <c r="E1104" s="294" t="e">
        <f>VLOOKUP(D1102,'1ここに記入'!$A$13:$M$246,2)</f>
        <v>#N/A</v>
      </c>
      <c r="F1104" s="294" t="e">
        <f>VLOOKUP(E1102,'1ここに記入'!$A$13:$M$246,2)</f>
        <v>#N/A</v>
      </c>
      <c r="G1104" s="302" t="e">
        <f>VLOOKUP(F1102,'1ここに記入'!$A$13:$M$246,2)</f>
        <v>#N/A</v>
      </c>
      <c r="H1104" s="305" t="s">
        <v>167</v>
      </c>
      <c r="I1104" s="308">
        <f>'1ここに記入'!$G$9</f>
        <v>0</v>
      </c>
      <c r="J1104" s="309"/>
      <c r="K1104" s="310"/>
      <c r="L1104" s="102"/>
      <c r="M1104" s="162"/>
      <c r="N1104" s="103"/>
      <c r="O1104" s="263" t="s">
        <v>165</v>
      </c>
      <c r="P1104" s="293">
        <f>VLOOKUP(O1083,'1ここに記入'!$A$13:$M$246,9)</f>
        <v>0</v>
      </c>
      <c r="Q1104" s="294" t="e">
        <f>VLOOKUP(P1102,'1ここに記入'!$A$13:$M$246,2)</f>
        <v>#N/A</v>
      </c>
      <c r="R1104" s="294" t="e">
        <f>VLOOKUP(Q1102,'1ここに記入'!$A$13:$M$246,2)</f>
        <v>#N/A</v>
      </c>
      <c r="S1104" s="294" t="e">
        <f>VLOOKUP(R1102,'1ここに記入'!$A$13:$M$246,2)</f>
        <v>#N/A</v>
      </c>
      <c r="T1104" s="302" t="e">
        <f>VLOOKUP(S1102,'1ここに記入'!$A$13:$M$246,2)</f>
        <v>#N/A</v>
      </c>
      <c r="U1104" s="305" t="s">
        <v>167</v>
      </c>
      <c r="V1104" s="308">
        <f>'1ここに記入'!$G$9</f>
        <v>0</v>
      </c>
      <c r="W1104" s="309"/>
      <c r="X1104" s="310"/>
    </row>
    <row r="1105" spans="2:25" ht="15" customHeight="1">
      <c r="B1105" s="264"/>
      <c r="C1105" s="296"/>
      <c r="D1105" s="297"/>
      <c r="E1105" s="297"/>
      <c r="F1105" s="297"/>
      <c r="G1105" s="303"/>
      <c r="H1105" s="306"/>
      <c r="I1105" s="311"/>
      <c r="J1105" s="312"/>
      <c r="K1105" s="313"/>
      <c r="L1105" s="102"/>
      <c r="M1105" s="162"/>
      <c r="N1105" s="103"/>
      <c r="O1105" s="264"/>
      <c r="P1105" s="296"/>
      <c r="Q1105" s="297"/>
      <c r="R1105" s="297"/>
      <c r="S1105" s="297"/>
      <c r="T1105" s="303"/>
      <c r="U1105" s="306"/>
      <c r="V1105" s="311"/>
      <c r="W1105" s="312"/>
      <c r="X1105" s="313"/>
    </row>
    <row r="1106" spans="2:25" ht="15" customHeight="1" thickBot="1">
      <c r="B1106" s="288"/>
      <c r="C1106" s="299"/>
      <c r="D1106" s="300"/>
      <c r="E1106" s="300"/>
      <c r="F1106" s="300"/>
      <c r="G1106" s="304"/>
      <c r="H1106" s="306"/>
      <c r="I1106" s="311"/>
      <c r="J1106" s="312"/>
      <c r="K1106" s="313"/>
      <c r="L1106" s="102"/>
      <c r="M1106" s="162"/>
      <c r="N1106" s="103"/>
      <c r="O1106" s="288"/>
      <c r="P1106" s="299"/>
      <c r="Q1106" s="300"/>
      <c r="R1106" s="300"/>
      <c r="S1106" s="300"/>
      <c r="T1106" s="304"/>
      <c r="U1106" s="306"/>
      <c r="V1106" s="311"/>
      <c r="W1106" s="312"/>
      <c r="X1106" s="313"/>
    </row>
    <row r="1107" spans="2:25" ht="15" customHeight="1" thickBot="1">
      <c r="B1107" s="317" t="s">
        <v>166</v>
      </c>
      <c r="C1107" s="317"/>
      <c r="D1107" s="317"/>
      <c r="E1107" s="317"/>
      <c r="F1107" s="317"/>
      <c r="G1107" s="318"/>
      <c r="H1107" s="307"/>
      <c r="I1107" s="314"/>
      <c r="J1107" s="315"/>
      <c r="K1107" s="316"/>
      <c r="L1107" s="102"/>
      <c r="M1107" s="163"/>
      <c r="N1107" s="41"/>
      <c r="O1107" s="317" t="s">
        <v>166</v>
      </c>
      <c r="P1107" s="317"/>
      <c r="Q1107" s="317"/>
      <c r="R1107" s="317"/>
      <c r="S1107" s="317"/>
      <c r="T1107" s="318"/>
      <c r="U1107" s="307"/>
      <c r="V1107" s="314"/>
      <c r="W1107" s="315"/>
      <c r="X1107" s="316"/>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324" t="s">
        <v>1982</v>
      </c>
      <c r="C1110" s="324"/>
      <c r="D1110" s="324"/>
      <c r="E1110" s="324"/>
      <c r="F1110" s="324"/>
      <c r="G1110" s="324"/>
      <c r="H1110" s="324"/>
      <c r="I1110" s="324"/>
      <c r="J1110" s="324"/>
      <c r="K1110" s="324"/>
      <c r="L1110" s="156"/>
      <c r="M1110" s="164"/>
      <c r="N1110" s="156"/>
      <c r="O1110" s="324" t="s">
        <v>1982</v>
      </c>
      <c r="P1110" s="324"/>
      <c r="Q1110" s="324"/>
      <c r="R1110" s="324"/>
      <c r="S1110" s="324"/>
      <c r="T1110" s="324"/>
      <c r="U1110" s="324"/>
      <c r="V1110" s="324"/>
      <c r="W1110" s="324"/>
      <c r="X1110" s="324"/>
    </row>
    <row r="1111" spans="2:25" ht="15" customHeight="1">
      <c r="B1111" s="132"/>
      <c r="C1111" s="319" t="str">
        <f>'1ここに記入'!$B$3&amp;"県教美展　特選確認票"</f>
        <v>第72回県教美展　特選確認票</v>
      </c>
      <c r="D1111" s="319"/>
      <c r="E1111" s="319"/>
      <c r="F1111" s="319"/>
      <c r="G1111" s="319"/>
      <c r="H1111" s="319"/>
      <c r="I1111" s="319"/>
      <c r="J1111" s="319"/>
      <c r="K1111" s="319"/>
      <c r="L1111" s="104"/>
      <c r="M1111" s="157"/>
      <c r="N1111" s="104"/>
      <c r="O1111" s="132"/>
      <c r="P1111" s="319" t="str">
        <f>'1ここに記入'!$B$3&amp;"県教美展　特選確認票"</f>
        <v>第72回県教美展　特選確認票</v>
      </c>
      <c r="Q1111" s="319"/>
      <c r="R1111" s="319"/>
      <c r="S1111" s="319"/>
      <c r="T1111" s="319"/>
      <c r="U1111" s="319"/>
      <c r="V1111" s="319"/>
      <c r="W1111" s="319"/>
      <c r="X1111" s="319"/>
    </row>
    <row r="1112" spans="2:25" ht="15" customHeight="1" thickBot="1">
      <c r="B1112" s="165"/>
      <c r="C1112" s="320"/>
      <c r="D1112" s="320"/>
      <c r="E1112" s="320"/>
      <c r="F1112" s="320"/>
      <c r="G1112" s="320"/>
      <c r="H1112" s="320"/>
      <c r="I1112" s="320"/>
      <c r="J1112" s="320"/>
      <c r="K1112" s="320"/>
      <c r="L1112" s="104"/>
      <c r="M1112" s="157"/>
      <c r="N1112" s="104"/>
      <c r="O1112" s="165"/>
      <c r="P1112" s="320"/>
      <c r="Q1112" s="320"/>
      <c r="R1112" s="320"/>
      <c r="S1112" s="320"/>
      <c r="T1112" s="320"/>
      <c r="U1112" s="320"/>
      <c r="V1112" s="320"/>
      <c r="W1112" s="320"/>
      <c r="X1112" s="320"/>
    </row>
    <row r="1113" spans="2:25" ht="15" customHeight="1" thickTop="1" thickBot="1">
      <c r="B1113" s="144" t="s">
        <v>157</v>
      </c>
      <c r="C1113" s="289">
        <f>VLOOKUP(B1083,'1ここに記入'!$A$13:$M$246,2)</f>
        <v>0</v>
      </c>
      <c r="D1113" s="289">
        <f>VLOOKUP(B1083,'1ここに記入'!$A$13:$M$246,3)</f>
        <v>0</v>
      </c>
      <c r="E1113" s="289">
        <f>VLOOKUP(B1083,'1ここに記入'!$A$13:$M$246,4)</f>
        <v>0</v>
      </c>
      <c r="F1113" s="289">
        <f>VLOOKUP(B1083,'1ここに記入'!$A$13:$M$246,5)</f>
        <v>0</v>
      </c>
      <c r="G1113" s="289" t="str">
        <f>VLOOKUP(B1083,'1ここに記入'!$A$13:$M$246,13)</f>
        <v>00</v>
      </c>
      <c r="H1113" s="290" t="e">
        <f>'1ここに記入'!$H$10</f>
        <v>#N/A</v>
      </c>
      <c r="I1113" s="291"/>
      <c r="J1113" s="291"/>
      <c r="K1113" s="292" t="s">
        <v>158</v>
      </c>
      <c r="L1113" s="104"/>
      <c r="M1113" s="157"/>
      <c r="N1113" s="104"/>
      <c r="O1113" s="144" t="s">
        <v>157</v>
      </c>
      <c r="P1113" s="289">
        <f>VLOOKUP(O1083,'1ここに記入'!$A$13:$M$246,2)</f>
        <v>0</v>
      </c>
      <c r="Q1113" s="289">
        <f>VLOOKUP(O1083,'1ここに記入'!$A$13:$M$246,3)</f>
        <v>0</v>
      </c>
      <c r="R1113" s="289">
        <f>VLOOKUP(O1083,'1ここに記入'!$A$13:$M$246,4)</f>
        <v>0</v>
      </c>
      <c r="S1113" s="289">
        <f>VLOOKUP(O1083,'1ここに記入'!$A$13:$M$246,5)</f>
        <v>0</v>
      </c>
      <c r="T1113" s="289" t="str">
        <f>VLOOKUP(O1083,'1ここに記入'!$A$13:$M$246,13)</f>
        <v>00</v>
      </c>
      <c r="U1113" s="290" t="e">
        <f>'1ここに記入'!$H$10</f>
        <v>#N/A</v>
      </c>
      <c r="V1113" s="291"/>
      <c r="W1113" s="291"/>
      <c r="X1113" s="292" t="s">
        <v>158</v>
      </c>
    </row>
    <row r="1114" spans="2:25" ht="15" customHeight="1" thickTop="1" thickBot="1">
      <c r="B1114" s="145"/>
      <c r="C1114" s="289"/>
      <c r="D1114" s="289"/>
      <c r="E1114" s="289"/>
      <c r="F1114" s="289"/>
      <c r="G1114" s="289"/>
      <c r="H1114" s="290"/>
      <c r="I1114" s="291"/>
      <c r="J1114" s="291"/>
      <c r="K1114" s="292"/>
      <c r="L1114" s="104"/>
      <c r="M1114" s="157"/>
      <c r="N1114" s="104"/>
      <c r="O1114" s="145"/>
      <c r="P1114" s="289"/>
      <c r="Q1114" s="289"/>
      <c r="R1114" s="289"/>
      <c r="S1114" s="289"/>
      <c r="T1114" s="289"/>
      <c r="U1114" s="290"/>
      <c r="V1114" s="291"/>
      <c r="W1114" s="291"/>
      <c r="X1114" s="292"/>
    </row>
    <row r="1115" spans="2:25" ht="15" customHeight="1" thickTop="1" thickBot="1">
      <c r="B1115" s="146" t="s">
        <v>159</v>
      </c>
      <c r="C1115" s="289"/>
      <c r="D1115" s="289"/>
      <c r="E1115" s="289"/>
      <c r="F1115" s="289"/>
      <c r="G1115" s="289"/>
      <c r="H1115" s="290"/>
      <c r="I1115" s="291"/>
      <c r="J1115" s="291"/>
      <c r="K1115" s="292"/>
      <c r="L1115" s="104"/>
      <c r="M1115" s="157"/>
      <c r="N1115" s="104"/>
      <c r="O1115" s="146" t="s">
        <v>159</v>
      </c>
      <c r="P1115" s="289"/>
      <c r="Q1115" s="289"/>
      <c r="R1115" s="289"/>
      <c r="S1115" s="289"/>
      <c r="T1115" s="289"/>
      <c r="U1115" s="290"/>
      <c r="V1115" s="291"/>
      <c r="W1115" s="291"/>
      <c r="X1115" s="292"/>
    </row>
    <row r="1116" spans="2:25" ht="15" customHeight="1" thickTop="1">
      <c r="B1116" s="263" t="s">
        <v>160</v>
      </c>
      <c r="C1116" s="276" t="e">
        <f>'1ここに記入'!$G$10</f>
        <v>#N/A</v>
      </c>
      <c r="D1116" s="285"/>
      <c r="E1116" s="279"/>
      <c r="F1116" s="263" t="s">
        <v>161</v>
      </c>
      <c r="G1116" s="293" t="e">
        <f>'1ここに記入'!$I$10</f>
        <v>#N/A</v>
      </c>
      <c r="H1116" s="294"/>
      <c r="I1116" s="294"/>
      <c r="J1116" s="294"/>
      <c r="K1116" s="295"/>
      <c r="L1116" s="100"/>
      <c r="M1116" s="159"/>
      <c r="N1116" s="99"/>
      <c r="O1116" s="263" t="s">
        <v>160</v>
      </c>
      <c r="P1116" s="276" t="e">
        <f>'1ここに記入'!$G$10</f>
        <v>#N/A</v>
      </c>
      <c r="Q1116" s="285"/>
      <c r="R1116" s="279"/>
      <c r="S1116" s="263" t="s">
        <v>161</v>
      </c>
      <c r="T1116" s="293" t="e">
        <f>'1ここに記入'!$I$10</f>
        <v>#N/A</v>
      </c>
      <c r="U1116" s="294"/>
      <c r="V1116" s="294"/>
      <c r="W1116" s="294"/>
      <c r="X1116" s="295"/>
      <c r="Y1116" s="143"/>
    </row>
    <row r="1117" spans="2:25" ht="15" customHeight="1">
      <c r="B1117" s="264"/>
      <c r="C1117" s="277"/>
      <c r="D1117" s="286"/>
      <c r="E1117" s="280"/>
      <c r="F1117" s="264"/>
      <c r="G1117" s="296"/>
      <c r="H1117" s="297"/>
      <c r="I1117" s="297"/>
      <c r="J1117" s="297"/>
      <c r="K1117" s="298"/>
      <c r="L1117" s="101"/>
      <c r="M1117" s="159"/>
      <c r="N1117" s="99"/>
      <c r="O1117" s="264"/>
      <c r="P1117" s="277"/>
      <c r="Q1117" s="286"/>
      <c r="R1117" s="280"/>
      <c r="S1117" s="264"/>
      <c r="T1117" s="296"/>
      <c r="U1117" s="297"/>
      <c r="V1117" s="297"/>
      <c r="W1117" s="297"/>
      <c r="X1117" s="298"/>
      <c r="Y1117" s="143"/>
    </row>
    <row r="1118" spans="2:25" ht="15" customHeight="1" thickBot="1">
      <c r="B1118" s="288"/>
      <c r="C1118" s="278"/>
      <c r="D1118" s="287"/>
      <c r="E1118" s="281"/>
      <c r="F1118" s="288"/>
      <c r="G1118" s="299"/>
      <c r="H1118" s="300"/>
      <c r="I1118" s="300"/>
      <c r="J1118" s="300"/>
      <c r="K1118" s="301"/>
      <c r="L1118" s="101"/>
      <c r="M1118" s="159"/>
      <c r="N1118" s="99"/>
      <c r="O1118" s="288"/>
      <c r="P1118" s="278"/>
      <c r="Q1118" s="287"/>
      <c r="R1118" s="281"/>
      <c r="S1118" s="288"/>
      <c r="T1118" s="299"/>
      <c r="U1118" s="300"/>
      <c r="V1118" s="300"/>
      <c r="W1118" s="300"/>
      <c r="X1118" s="301"/>
      <c r="Y1118" s="143"/>
    </row>
    <row r="1119" spans="2:25" ht="15" customHeight="1">
      <c r="B1119" s="263" t="s">
        <v>162</v>
      </c>
      <c r="C1119" s="265">
        <f>VLOOKUP(B1083,'1ここに記入'!$A$13:$M$246,10)</f>
        <v>0</v>
      </c>
      <c r="D1119" s="266"/>
      <c r="E1119" s="266"/>
      <c r="F1119" s="266"/>
      <c r="G1119" s="266"/>
      <c r="H1119" s="266"/>
      <c r="I1119" s="266"/>
      <c r="J1119" s="266"/>
      <c r="K1119" s="267"/>
      <c r="L1119" s="34"/>
      <c r="M1119" s="160"/>
      <c r="N1119" s="36"/>
      <c r="O1119" s="263" t="s">
        <v>162</v>
      </c>
      <c r="P1119" s="265">
        <f>VLOOKUP(O1083,'1ここに記入'!$A$13:$M$246,10)</f>
        <v>0</v>
      </c>
      <c r="Q1119" s="266"/>
      <c r="R1119" s="266"/>
      <c r="S1119" s="266"/>
      <c r="T1119" s="266"/>
      <c r="U1119" s="266"/>
      <c r="V1119" s="266"/>
      <c r="W1119" s="266"/>
      <c r="X1119" s="267"/>
      <c r="Y1119" s="143"/>
    </row>
    <row r="1120" spans="2:25" ht="15" customHeight="1">
      <c r="B1120" s="264"/>
      <c r="C1120" s="268"/>
      <c r="D1120" s="269"/>
      <c r="E1120" s="269"/>
      <c r="F1120" s="269"/>
      <c r="G1120" s="269"/>
      <c r="H1120" s="269"/>
      <c r="I1120" s="269"/>
      <c r="J1120" s="269"/>
      <c r="K1120" s="270"/>
      <c r="L1120" s="130"/>
      <c r="M1120" s="161"/>
      <c r="N1120" s="38"/>
      <c r="O1120" s="264"/>
      <c r="P1120" s="268"/>
      <c r="Q1120" s="269"/>
      <c r="R1120" s="269"/>
      <c r="S1120" s="269"/>
      <c r="T1120" s="269"/>
      <c r="U1120" s="269"/>
      <c r="V1120" s="269"/>
      <c r="W1120" s="269"/>
      <c r="X1120" s="270"/>
      <c r="Y1120" s="143"/>
    </row>
    <row r="1121" spans="2:25" ht="15" customHeight="1">
      <c r="B1121" s="264"/>
      <c r="C1121" s="268"/>
      <c r="D1121" s="269"/>
      <c r="E1121" s="269"/>
      <c r="F1121" s="269"/>
      <c r="G1121" s="269"/>
      <c r="H1121" s="269"/>
      <c r="I1121" s="269"/>
      <c r="J1121" s="269"/>
      <c r="K1121" s="270"/>
      <c r="L1121" s="130"/>
      <c r="M1121" s="161"/>
      <c r="N1121" s="38"/>
      <c r="O1121" s="264"/>
      <c r="P1121" s="268"/>
      <c r="Q1121" s="269"/>
      <c r="R1121" s="269"/>
      <c r="S1121" s="269"/>
      <c r="T1121" s="269"/>
      <c r="U1121" s="269"/>
      <c r="V1121" s="269"/>
      <c r="W1121" s="269"/>
      <c r="X1121" s="270"/>
      <c r="Y1121" s="143"/>
    </row>
    <row r="1122" spans="2:25" ht="15" customHeight="1">
      <c r="B1122" s="271" t="s">
        <v>1881</v>
      </c>
      <c r="C1122" s="268">
        <f>VLOOKUP(B1083,'1ここに記入'!$A$13:$M$246,11)</f>
        <v>0</v>
      </c>
      <c r="D1122" s="269"/>
      <c r="E1122" s="269"/>
      <c r="F1122" s="269"/>
      <c r="G1122" s="269"/>
      <c r="H1122" s="269"/>
      <c r="I1122" s="269"/>
      <c r="J1122" s="269"/>
      <c r="K1122" s="270"/>
      <c r="L1122" s="98"/>
      <c r="M1122" s="159"/>
      <c r="N1122" s="99"/>
      <c r="O1122" s="271" t="s">
        <v>1881</v>
      </c>
      <c r="P1122" s="268">
        <f>VLOOKUP(O1083,'1ここに記入'!$A$13:$M$246,11)</f>
        <v>0</v>
      </c>
      <c r="Q1122" s="269"/>
      <c r="R1122" s="269"/>
      <c r="S1122" s="269"/>
      <c r="T1122" s="269"/>
      <c r="U1122" s="269"/>
      <c r="V1122" s="269"/>
      <c r="W1122" s="269"/>
      <c r="X1122" s="270"/>
      <c r="Y1122" s="143"/>
    </row>
    <row r="1123" spans="2:25" ht="15" customHeight="1">
      <c r="B1123" s="271"/>
      <c r="C1123" s="268"/>
      <c r="D1123" s="269"/>
      <c r="E1123" s="269"/>
      <c r="F1123" s="269"/>
      <c r="G1123" s="269"/>
      <c r="H1123" s="269"/>
      <c r="I1123" s="269"/>
      <c r="J1123" s="269"/>
      <c r="K1123" s="270"/>
      <c r="L1123" s="98"/>
      <c r="M1123" s="159"/>
      <c r="N1123" s="99"/>
      <c r="O1123" s="271"/>
      <c r="P1123" s="268"/>
      <c r="Q1123" s="269"/>
      <c r="R1123" s="269"/>
      <c r="S1123" s="269"/>
      <c r="T1123" s="269"/>
      <c r="U1123" s="269"/>
      <c r="V1123" s="269"/>
      <c r="W1123" s="269"/>
      <c r="X1123" s="270"/>
      <c r="Y1123" s="143"/>
    </row>
    <row r="1124" spans="2:25" ht="15" customHeight="1" thickBot="1">
      <c r="B1124" s="272"/>
      <c r="C1124" s="273"/>
      <c r="D1124" s="274"/>
      <c r="E1124" s="274"/>
      <c r="F1124" s="274"/>
      <c r="G1124" s="274"/>
      <c r="H1124" s="274"/>
      <c r="I1124" s="274"/>
      <c r="J1124" s="274"/>
      <c r="K1124" s="275"/>
      <c r="L1124" s="98"/>
      <c r="M1124" s="159"/>
      <c r="N1124" s="99"/>
      <c r="O1124" s="272"/>
      <c r="P1124" s="273"/>
      <c r="Q1124" s="274"/>
      <c r="R1124" s="274"/>
      <c r="S1124" s="274"/>
      <c r="T1124" s="274"/>
      <c r="U1124" s="274"/>
      <c r="V1124" s="274"/>
      <c r="W1124" s="274"/>
      <c r="X1124" s="275"/>
      <c r="Y1124" s="143"/>
    </row>
    <row r="1125" spans="2:25" ht="15" customHeight="1">
      <c r="B1125" s="263" t="s">
        <v>163</v>
      </c>
      <c r="C1125" s="276">
        <f>VLOOKUP(B1083,'1ここに記入'!$A$13:$M$246,5)</f>
        <v>0</v>
      </c>
      <c r="D1125" s="279" t="str">
        <f>VLOOKUP(B1083,'1ここに記入'!$A$13:$M$246,6)</f>
        <v>　</v>
      </c>
      <c r="E1125" s="282" t="s">
        <v>164</v>
      </c>
      <c r="F1125" s="276">
        <f>VLOOKUP(B1083,'1ここに記入'!$A$13:$M$246,8)</f>
        <v>0</v>
      </c>
      <c r="G1125" s="285" t="e">
        <f>VLOOKUP(F1120,'1ここに記入'!$A$13:$M$246,2)</f>
        <v>#N/A</v>
      </c>
      <c r="H1125" s="285" t="e">
        <f>VLOOKUP(G1120,'1ここに記入'!$A$13:$M$246,2)</f>
        <v>#N/A</v>
      </c>
      <c r="I1125" s="285" t="e">
        <f>VLOOKUP(H1120,'1ここに記入'!$A$13:$M$246,2)</f>
        <v>#N/A</v>
      </c>
      <c r="J1125" s="285" t="e">
        <f>VLOOKUP(I1120,'1ここに記入'!$A$13:$M$246,2)</f>
        <v>#N/A</v>
      </c>
      <c r="K1125" s="279" t="e">
        <f>VLOOKUP(J1120,'1ここに記入'!$A$13:$M$246,2)</f>
        <v>#N/A</v>
      </c>
      <c r="L1125" s="102"/>
      <c r="M1125" s="162"/>
      <c r="N1125" s="103"/>
      <c r="O1125" s="263" t="s">
        <v>163</v>
      </c>
      <c r="P1125" s="276">
        <f>VLOOKUP(O1083,'1ここに記入'!$A$13:$M$246,5)</f>
        <v>0</v>
      </c>
      <c r="Q1125" s="279" t="str">
        <f>VLOOKUP(O1083,'1ここに記入'!$A$13:$M$246,6)</f>
        <v>　</v>
      </c>
      <c r="R1125" s="282" t="s">
        <v>164</v>
      </c>
      <c r="S1125" s="276">
        <f>VLOOKUP(O1083,'1ここに記入'!$A$13:$M$246,8)</f>
        <v>0</v>
      </c>
      <c r="T1125" s="285" t="e">
        <f>VLOOKUP(S1120,'1ここに記入'!$A$13:$M$246,2)</f>
        <v>#N/A</v>
      </c>
      <c r="U1125" s="285" t="e">
        <f>VLOOKUP(T1120,'1ここに記入'!$A$13:$M$246,2)</f>
        <v>#N/A</v>
      </c>
      <c r="V1125" s="285" t="e">
        <f>VLOOKUP(U1120,'1ここに記入'!$A$13:$M$246,2)</f>
        <v>#N/A</v>
      </c>
      <c r="W1125" s="285" t="e">
        <f>VLOOKUP(V1120,'1ここに記入'!$A$13:$M$246,2)</f>
        <v>#N/A</v>
      </c>
      <c r="X1125" s="279" t="e">
        <f>VLOOKUP(W1120,'1ここに記入'!$A$13:$M$246,2)</f>
        <v>#N/A</v>
      </c>
      <c r="Y1125" s="143"/>
    </row>
    <row r="1126" spans="2:25" ht="15" customHeight="1">
      <c r="B1126" s="264"/>
      <c r="C1126" s="277"/>
      <c r="D1126" s="280"/>
      <c r="E1126" s="283"/>
      <c r="F1126" s="277"/>
      <c r="G1126" s="286"/>
      <c r="H1126" s="286"/>
      <c r="I1126" s="286"/>
      <c r="J1126" s="286"/>
      <c r="K1126" s="280"/>
      <c r="L1126" s="102"/>
      <c r="M1126" s="162"/>
      <c r="N1126" s="103"/>
      <c r="O1126" s="264"/>
      <c r="P1126" s="277"/>
      <c r="Q1126" s="280"/>
      <c r="R1126" s="283"/>
      <c r="S1126" s="277"/>
      <c r="T1126" s="286"/>
      <c r="U1126" s="286"/>
      <c r="V1126" s="286"/>
      <c r="W1126" s="286"/>
      <c r="X1126" s="280"/>
      <c r="Y1126" s="143"/>
    </row>
    <row r="1127" spans="2:25" ht="15" customHeight="1" thickBot="1">
      <c r="B1127" s="288"/>
      <c r="C1127" s="278"/>
      <c r="D1127" s="281"/>
      <c r="E1127" s="284"/>
      <c r="F1127" s="278"/>
      <c r="G1127" s="287"/>
      <c r="H1127" s="287"/>
      <c r="I1127" s="287"/>
      <c r="J1127" s="287"/>
      <c r="K1127" s="281"/>
      <c r="L1127" s="102"/>
      <c r="M1127" s="162"/>
      <c r="N1127" s="103"/>
      <c r="O1127" s="288"/>
      <c r="P1127" s="278"/>
      <c r="Q1127" s="281"/>
      <c r="R1127" s="284"/>
      <c r="S1127" s="278"/>
      <c r="T1127" s="287"/>
      <c r="U1127" s="287"/>
      <c r="V1127" s="287"/>
      <c r="W1127" s="287"/>
      <c r="X1127" s="281"/>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20"/>
      <c r="E1129" s="320"/>
      <c r="F1129" s="320"/>
      <c r="G1129" s="320"/>
      <c r="H1129" s="320"/>
      <c r="I1129" s="320"/>
      <c r="J1129" s="320"/>
      <c r="K1129" s="320"/>
      <c r="L1129" s="104"/>
      <c r="M1129" s="157"/>
      <c r="N1129" s="104"/>
      <c r="O1129" s="117" t="s">
        <v>213</v>
      </c>
      <c r="P1129" s="325" t="str">
        <f>'1ここに記入'!$B$3&amp;"滋賀県教育美術展出品票"</f>
        <v>第72回滋賀県教育美術展出品票</v>
      </c>
      <c r="Q1129" s="320"/>
      <c r="R1129" s="320"/>
      <c r="S1129" s="320"/>
      <c r="T1129" s="320"/>
      <c r="U1129" s="320"/>
      <c r="V1129" s="320"/>
      <c r="W1129" s="320"/>
      <c r="X1129" s="320"/>
    </row>
    <row r="1130" spans="2:25" ht="15" customHeight="1">
      <c r="B1130" s="327">
        <v>109</v>
      </c>
      <c r="C1130" s="325"/>
      <c r="D1130" s="320"/>
      <c r="E1130" s="320"/>
      <c r="F1130" s="320"/>
      <c r="G1130" s="320"/>
      <c r="H1130" s="320"/>
      <c r="I1130" s="320"/>
      <c r="J1130" s="320"/>
      <c r="K1130" s="320"/>
      <c r="L1130" s="104"/>
      <c r="M1130" s="157"/>
      <c r="N1130" s="104"/>
      <c r="O1130" s="327">
        <v>110</v>
      </c>
      <c r="P1130" s="325"/>
      <c r="Q1130" s="320"/>
      <c r="R1130" s="320"/>
      <c r="S1130" s="320"/>
      <c r="T1130" s="320"/>
      <c r="U1130" s="320"/>
      <c r="V1130" s="320"/>
      <c r="W1130" s="320"/>
      <c r="X1130" s="320"/>
    </row>
    <row r="1131" spans="2:25" ht="15" customHeight="1" thickBot="1">
      <c r="B1131" s="328"/>
      <c r="C1131" s="325"/>
      <c r="D1131" s="320"/>
      <c r="E1131" s="320"/>
      <c r="F1131" s="320"/>
      <c r="G1131" s="320"/>
      <c r="H1131" s="326"/>
      <c r="I1131" s="326"/>
      <c r="J1131" s="326"/>
      <c r="K1131" s="326"/>
      <c r="L1131" s="104"/>
      <c r="M1131" s="157"/>
      <c r="N1131" s="104"/>
      <c r="O1131" s="328"/>
      <c r="P1131" s="325"/>
      <c r="Q1131" s="320"/>
      <c r="R1131" s="320"/>
      <c r="S1131" s="320"/>
      <c r="T1131" s="320"/>
      <c r="U1131" s="326"/>
      <c r="V1131" s="326"/>
      <c r="W1131" s="326"/>
      <c r="X1131" s="326"/>
    </row>
    <row r="1132" spans="2:25" ht="15" customHeight="1" thickTop="1" thickBot="1">
      <c r="B1132" s="144" t="s">
        <v>157</v>
      </c>
      <c r="C1132" s="289">
        <f>VLOOKUP(B1130,'1ここに記入'!$A$13:$M$246,2)</f>
        <v>0</v>
      </c>
      <c r="D1132" s="289">
        <f>VLOOKUP(B1130,'1ここに記入'!$A$13:$M$246,3)</f>
        <v>0</v>
      </c>
      <c r="E1132" s="289">
        <f>VLOOKUP(B1130,'1ここに記入'!$A$13:$M$246,4)</f>
        <v>0</v>
      </c>
      <c r="F1132" s="289">
        <f>VLOOKUP(B1130,'1ここに記入'!$A$13:$M$246,5)</f>
        <v>0</v>
      </c>
      <c r="G1132" s="289" t="str">
        <f>VLOOKUP(B1130,'1ここに記入'!$A$13:$M$246,13)</f>
        <v>00</v>
      </c>
      <c r="H1132" s="290" t="e">
        <f>'1ここに記入'!$H$10</f>
        <v>#N/A</v>
      </c>
      <c r="I1132" s="291"/>
      <c r="J1132" s="291"/>
      <c r="K1132" s="292" t="s">
        <v>158</v>
      </c>
      <c r="L1132" s="118"/>
      <c r="M1132" s="158"/>
      <c r="N1132" s="32"/>
      <c r="O1132" s="144" t="s">
        <v>157</v>
      </c>
      <c r="P1132" s="289">
        <f>VLOOKUP(O1130,'1ここに記入'!$A$13:$M$246,2)</f>
        <v>0</v>
      </c>
      <c r="Q1132" s="289">
        <f>VLOOKUP(O1130,'1ここに記入'!$A$13:$M$246,3)</f>
        <v>0</v>
      </c>
      <c r="R1132" s="289">
        <f>VLOOKUP(O1130,'1ここに記入'!$A$13:$M$246,4)</f>
        <v>0</v>
      </c>
      <c r="S1132" s="289">
        <f>VLOOKUP(O1130,'1ここに記入'!$A$13:$M$246,5)</f>
        <v>0</v>
      </c>
      <c r="T1132" s="289" t="str">
        <f>VLOOKUP(O1130,'1ここに記入'!$A$13:$M$246,13)</f>
        <v>00</v>
      </c>
      <c r="U1132" s="290" t="e">
        <f>'1ここに記入'!$H$10</f>
        <v>#N/A</v>
      </c>
      <c r="V1132" s="291"/>
      <c r="W1132" s="291"/>
      <c r="X1132" s="292" t="s">
        <v>158</v>
      </c>
    </row>
    <row r="1133" spans="2:25" ht="15" customHeight="1" thickTop="1" thickBot="1">
      <c r="B1133" s="145"/>
      <c r="C1133" s="289"/>
      <c r="D1133" s="289"/>
      <c r="E1133" s="289"/>
      <c r="F1133" s="289"/>
      <c r="G1133" s="289"/>
      <c r="H1133" s="290"/>
      <c r="I1133" s="291"/>
      <c r="J1133" s="291"/>
      <c r="K1133" s="292"/>
      <c r="L1133" s="118"/>
      <c r="M1133" s="158"/>
      <c r="N1133" s="32"/>
      <c r="O1133" s="145"/>
      <c r="P1133" s="289"/>
      <c r="Q1133" s="289"/>
      <c r="R1133" s="289"/>
      <c r="S1133" s="289"/>
      <c r="T1133" s="289"/>
      <c r="U1133" s="290"/>
      <c r="V1133" s="291"/>
      <c r="W1133" s="291"/>
      <c r="X1133" s="292"/>
    </row>
    <row r="1134" spans="2:25" ht="15" customHeight="1" thickTop="1" thickBot="1">
      <c r="B1134" s="146" t="s">
        <v>159</v>
      </c>
      <c r="C1134" s="289"/>
      <c r="D1134" s="289"/>
      <c r="E1134" s="289"/>
      <c r="F1134" s="289"/>
      <c r="G1134" s="289"/>
      <c r="H1134" s="290"/>
      <c r="I1134" s="291"/>
      <c r="J1134" s="291"/>
      <c r="K1134" s="292"/>
      <c r="L1134" s="118"/>
      <c r="M1134" s="158"/>
      <c r="N1134" s="32"/>
      <c r="O1134" s="146" t="s">
        <v>159</v>
      </c>
      <c r="P1134" s="289"/>
      <c r="Q1134" s="289"/>
      <c r="R1134" s="289"/>
      <c r="S1134" s="289"/>
      <c r="T1134" s="289"/>
      <c r="U1134" s="290"/>
      <c r="V1134" s="291"/>
      <c r="W1134" s="291"/>
      <c r="X1134" s="292"/>
    </row>
    <row r="1135" spans="2:25" ht="15" customHeight="1" thickTop="1">
      <c r="B1135" s="264" t="s">
        <v>160</v>
      </c>
      <c r="C1135" s="277" t="e">
        <f>'1ここに記入'!$G$10</f>
        <v>#N/A</v>
      </c>
      <c r="D1135" s="286"/>
      <c r="E1135" s="280"/>
      <c r="F1135" s="264" t="s">
        <v>161</v>
      </c>
      <c r="G1135" s="296" t="e">
        <f>'1ここに記入'!$I$10</f>
        <v>#N/A</v>
      </c>
      <c r="H1135" s="297"/>
      <c r="I1135" s="297"/>
      <c r="J1135" s="297"/>
      <c r="K1135" s="298"/>
      <c r="L1135" s="100"/>
      <c r="M1135" s="159"/>
      <c r="N1135" s="99"/>
      <c r="O1135" s="264" t="s">
        <v>160</v>
      </c>
      <c r="P1135" s="277" t="e">
        <f>'1ここに記入'!$G$10</f>
        <v>#N/A</v>
      </c>
      <c r="Q1135" s="286"/>
      <c r="R1135" s="280"/>
      <c r="S1135" s="264" t="s">
        <v>161</v>
      </c>
      <c r="T1135" s="296" t="e">
        <f>'1ここに記入'!$I$10</f>
        <v>#N/A</v>
      </c>
      <c r="U1135" s="297"/>
      <c r="V1135" s="297"/>
      <c r="W1135" s="297"/>
      <c r="X1135" s="298"/>
    </row>
    <row r="1136" spans="2:25" ht="15" customHeight="1">
      <c r="B1136" s="264"/>
      <c r="C1136" s="277"/>
      <c r="D1136" s="286"/>
      <c r="E1136" s="280"/>
      <c r="F1136" s="264"/>
      <c r="G1136" s="296"/>
      <c r="H1136" s="297"/>
      <c r="I1136" s="297"/>
      <c r="J1136" s="297"/>
      <c r="K1136" s="298"/>
      <c r="L1136" s="101"/>
      <c r="M1136" s="159"/>
      <c r="N1136" s="99"/>
      <c r="O1136" s="264"/>
      <c r="P1136" s="277"/>
      <c r="Q1136" s="286"/>
      <c r="R1136" s="280"/>
      <c r="S1136" s="264"/>
      <c r="T1136" s="296"/>
      <c r="U1136" s="297"/>
      <c r="V1136" s="297"/>
      <c r="W1136" s="297"/>
      <c r="X1136" s="298"/>
    </row>
    <row r="1137" spans="2:24" ht="15" customHeight="1">
      <c r="B1137" s="264"/>
      <c r="C1137" s="277"/>
      <c r="D1137" s="286"/>
      <c r="E1137" s="280"/>
      <c r="F1137" s="264"/>
      <c r="G1137" s="296"/>
      <c r="H1137" s="297"/>
      <c r="I1137" s="297"/>
      <c r="J1137" s="297"/>
      <c r="K1137" s="298"/>
      <c r="L1137" s="101"/>
      <c r="M1137" s="159"/>
      <c r="N1137" s="99"/>
      <c r="O1137" s="264"/>
      <c r="P1137" s="277"/>
      <c r="Q1137" s="286"/>
      <c r="R1137" s="280"/>
      <c r="S1137" s="264"/>
      <c r="T1137" s="296"/>
      <c r="U1137" s="297"/>
      <c r="V1137" s="297"/>
      <c r="W1137" s="297"/>
      <c r="X1137" s="298"/>
    </row>
    <row r="1138" spans="2:24" ht="15" customHeight="1" thickBot="1">
      <c r="B1138" s="288"/>
      <c r="C1138" s="278"/>
      <c r="D1138" s="287"/>
      <c r="E1138" s="281"/>
      <c r="F1138" s="288"/>
      <c r="G1138" s="299"/>
      <c r="H1138" s="300"/>
      <c r="I1138" s="300"/>
      <c r="J1138" s="300"/>
      <c r="K1138" s="301"/>
      <c r="L1138" s="101"/>
      <c r="M1138" s="159"/>
      <c r="N1138" s="99"/>
      <c r="O1138" s="288"/>
      <c r="P1138" s="278"/>
      <c r="Q1138" s="287"/>
      <c r="R1138" s="281"/>
      <c r="S1138" s="288"/>
      <c r="T1138" s="299"/>
      <c r="U1138" s="300"/>
      <c r="V1138" s="300"/>
      <c r="W1138" s="300"/>
      <c r="X1138" s="301"/>
    </row>
    <row r="1139" spans="2:24" ht="15" customHeight="1">
      <c r="B1139" s="263" t="s">
        <v>162</v>
      </c>
      <c r="C1139" s="265">
        <f>VLOOKUP(B1130,'1ここに記入'!$A$13:$M$246,10)</f>
        <v>0</v>
      </c>
      <c r="D1139" s="266"/>
      <c r="E1139" s="266"/>
      <c r="F1139" s="266"/>
      <c r="G1139" s="266"/>
      <c r="H1139" s="266"/>
      <c r="I1139" s="267"/>
      <c r="J1139" s="263" t="s">
        <v>203</v>
      </c>
      <c r="K1139" s="321">
        <f>VLOOKUP(B1130,'1ここに記入'!$A$13:$M$246,12)</f>
        <v>0</v>
      </c>
      <c r="L1139" s="34"/>
      <c r="M1139" s="160"/>
      <c r="N1139" s="36"/>
      <c r="O1139" s="263" t="s">
        <v>162</v>
      </c>
      <c r="P1139" s="265">
        <f>VLOOKUP(O1130,'1ここに記入'!$A$13:$M$246,10)</f>
        <v>0</v>
      </c>
      <c r="Q1139" s="266"/>
      <c r="R1139" s="266"/>
      <c r="S1139" s="266"/>
      <c r="T1139" s="266"/>
      <c r="U1139" s="266"/>
      <c r="V1139" s="267"/>
      <c r="W1139" s="263" t="s">
        <v>203</v>
      </c>
      <c r="X1139" s="321">
        <f>VLOOKUP(O1130,'1ここに記入'!$A$13:$M$246,12)</f>
        <v>0</v>
      </c>
    </row>
    <row r="1140" spans="2:24" ht="15" customHeight="1">
      <c r="B1140" s="264"/>
      <c r="C1140" s="268"/>
      <c r="D1140" s="269"/>
      <c r="E1140" s="269"/>
      <c r="F1140" s="269"/>
      <c r="G1140" s="269"/>
      <c r="H1140" s="269"/>
      <c r="I1140" s="270"/>
      <c r="J1140" s="264"/>
      <c r="K1140" s="322"/>
      <c r="L1140" s="34"/>
      <c r="M1140" s="160"/>
      <c r="N1140" s="36"/>
      <c r="O1140" s="264"/>
      <c r="P1140" s="268"/>
      <c r="Q1140" s="269"/>
      <c r="R1140" s="269"/>
      <c r="S1140" s="269"/>
      <c r="T1140" s="269"/>
      <c r="U1140" s="269"/>
      <c r="V1140" s="270"/>
      <c r="W1140" s="264"/>
      <c r="X1140" s="322"/>
    </row>
    <row r="1141" spans="2:24" ht="15" customHeight="1">
      <c r="B1141" s="264"/>
      <c r="C1141" s="268"/>
      <c r="D1141" s="269"/>
      <c r="E1141" s="269"/>
      <c r="F1141" s="269"/>
      <c r="G1141" s="269"/>
      <c r="H1141" s="269"/>
      <c r="I1141" s="270"/>
      <c r="J1141" s="264"/>
      <c r="K1141" s="322"/>
      <c r="L1141" s="130"/>
      <c r="M1141" s="161"/>
      <c r="N1141" s="38"/>
      <c r="O1141" s="264"/>
      <c r="P1141" s="268"/>
      <c r="Q1141" s="269"/>
      <c r="R1141" s="269"/>
      <c r="S1141" s="269"/>
      <c r="T1141" s="269"/>
      <c r="U1141" s="269"/>
      <c r="V1141" s="270"/>
      <c r="W1141" s="264"/>
      <c r="X1141" s="322"/>
    </row>
    <row r="1142" spans="2:24" ht="15" customHeight="1">
      <c r="B1142" s="264"/>
      <c r="C1142" s="268"/>
      <c r="D1142" s="269"/>
      <c r="E1142" s="269"/>
      <c r="F1142" s="269"/>
      <c r="G1142" s="269"/>
      <c r="H1142" s="269"/>
      <c r="I1142" s="270"/>
      <c r="J1142" s="264"/>
      <c r="K1142" s="322"/>
      <c r="L1142" s="130"/>
      <c r="M1142" s="161"/>
      <c r="N1142" s="38"/>
      <c r="O1142" s="264"/>
      <c r="P1142" s="268"/>
      <c r="Q1142" s="269"/>
      <c r="R1142" s="269"/>
      <c r="S1142" s="269"/>
      <c r="T1142" s="269"/>
      <c r="U1142" s="269"/>
      <c r="V1142" s="270"/>
      <c r="W1142" s="264"/>
      <c r="X1142" s="322"/>
    </row>
    <row r="1143" spans="2:24" ht="15" customHeight="1">
      <c r="B1143" s="271" t="s">
        <v>1881</v>
      </c>
      <c r="C1143" s="268">
        <f>VLOOKUP(B1130,'1ここに記入'!$A$13:$M$246,11)</f>
        <v>0</v>
      </c>
      <c r="D1143" s="269"/>
      <c r="E1143" s="269"/>
      <c r="F1143" s="269"/>
      <c r="G1143" s="269"/>
      <c r="H1143" s="269"/>
      <c r="I1143" s="270"/>
      <c r="J1143" s="264"/>
      <c r="K1143" s="322"/>
      <c r="L1143" s="130"/>
      <c r="M1143" s="161"/>
      <c r="N1143" s="38"/>
      <c r="O1143" s="271" t="s">
        <v>1881</v>
      </c>
      <c r="P1143" s="268">
        <f>VLOOKUP(O1130,'1ここに記入'!$A$13:$M$246,11)</f>
        <v>0</v>
      </c>
      <c r="Q1143" s="269"/>
      <c r="R1143" s="269"/>
      <c r="S1143" s="269"/>
      <c r="T1143" s="269"/>
      <c r="U1143" s="269"/>
      <c r="V1143" s="270"/>
      <c r="W1143" s="264"/>
      <c r="X1143" s="322"/>
    </row>
    <row r="1144" spans="2:24" ht="15" customHeight="1">
      <c r="B1144" s="271"/>
      <c r="C1144" s="268"/>
      <c r="D1144" s="269"/>
      <c r="E1144" s="269"/>
      <c r="F1144" s="269"/>
      <c r="G1144" s="269"/>
      <c r="H1144" s="269"/>
      <c r="I1144" s="270"/>
      <c r="J1144" s="264"/>
      <c r="K1144" s="322"/>
      <c r="L1144" s="130"/>
      <c r="M1144" s="161"/>
      <c r="N1144" s="38"/>
      <c r="O1144" s="271"/>
      <c r="P1144" s="268"/>
      <c r="Q1144" s="269"/>
      <c r="R1144" s="269"/>
      <c r="S1144" s="269"/>
      <c r="T1144" s="269"/>
      <c r="U1144" s="269"/>
      <c r="V1144" s="270"/>
      <c r="W1144" s="264"/>
      <c r="X1144" s="322"/>
    </row>
    <row r="1145" spans="2:24" ht="15" customHeight="1">
      <c r="B1145" s="271"/>
      <c r="C1145" s="268"/>
      <c r="D1145" s="269"/>
      <c r="E1145" s="269"/>
      <c r="F1145" s="269"/>
      <c r="G1145" s="269"/>
      <c r="H1145" s="269"/>
      <c r="I1145" s="270"/>
      <c r="J1145" s="264"/>
      <c r="K1145" s="322"/>
      <c r="L1145" s="130"/>
      <c r="M1145" s="161"/>
      <c r="N1145" s="38"/>
      <c r="O1145" s="271"/>
      <c r="P1145" s="268"/>
      <c r="Q1145" s="269"/>
      <c r="R1145" s="269"/>
      <c r="S1145" s="269"/>
      <c r="T1145" s="269"/>
      <c r="U1145" s="269"/>
      <c r="V1145" s="270"/>
      <c r="W1145" s="264"/>
      <c r="X1145" s="322"/>
    </row>
    <row r="1146" spans="2:24" ht="15" customHeight="1" thickBot="1">
      <c r="B1146" s="272"/>
      <c r="C1146" s="273"/>
      <c r="D1146" s="274"/>
      <c r="E1146" s="274"/>
      <c r="F1146" s="274"/>
      <c r="G1146" s="274"/>
      <c r="H1146" s="274"/>
      <c r="I1146" s="275"/>
      <c r="J1146" s="288"/>
      <c r="K1146" s="323"/>
      <c r="L1146" s="130"/>
      <c r="M1146" s="161"/>
      <c r="N1146" s="38"/>
      <c r="O1146" s="272"/>
      <c r="P1146" s="273"/>
      <c r="Q1146" s="274"/>
      <c r="R1146" s="274"/>
      <c r="S1146" s="274"/>
      <c r="T1146" s="274"/>
      <c r="U1146" s="274"/>
      <c r="V1146" s="275"/>
      <c r="W1146" s="288"/>
      <c r="X1146" s="323"/>
    </row>
    <row r="1147" spans="2:24" ht="15" customHeight="1">
      <c r="B1147" s="263" t="s">
        <v>163</v>
      </c>
      <c r="C1147" s="276">
        <f>VLOOKUP(B1130,'1ここに記入'!$A$13:$M$246,5)</f>
        <v>0</v>
      </c>
      <c r="D1147" s="279" t="str">
        <f>VLOOKUP(B1130,'1ここに記入'!$A$13:$M$246,6)</f>
        <v>　</v>
      </c>
      <c r="E1147" s="282" t="s">
        <v>164</v>
      </c>
      <c r="F1147" s="276">
        <f>VLOOKUP(B1130,'1ここに記入'!$A$13:$M$246,8)</f>
        <v>0</v>
      </c>
      <c r="G1147" s="285" t="e">
        <f>VLOOKUP(F1141,'1ここに記入'!$A$13:$M$246,2)</f>
        <v>#N/A</v>
      </c>
      <c r="H1147" s="285" t="e">
        <f>VLOOKUP(G1141,'1ここに記入'!$A$13:$M$246,2)</f>
        <v>#N/A</v>
      </c>
      <c r="I1147" s="285" t="e">
        <f>VLOOKUP(H1141,'1ここに記入'!$A$13:$M$246,2)</f>
        <v>#N/A</v>
      </c>
      <c r="J1147" s="285" t="e">
        <f>VLOOKUP(I1141,'1ここに記入'!$A$13:$M$246,2)</f>
        <v>#N/A</v>
      </c>
      <c r="K1147" s="279" t="e">
        <f>VLOOKUP(J1141,'1ここに記入'!$A$13:$M$246,2)</f>
        <v>#N/A</v>
      </c>
      <c r="L1147" s="98"/>
      <c r="M1147" s="159"/>
      <c r="N1147" s="99"/>
      <c r="O1147" s="263" t="s">
        <v>163</v>
      </c>
      <c r="P1147" s="276">
        <f>VLOOKUP(O1130,'1ここに記入'!$A$13:$M$246,5)</f>
        <v>0</v>
      </c>
      <c r="Q1147" s="279" t="str">
        <f>VLOOKUP(O1130,'1ここに記入'!$A$13:$M$246,6)</f>
        <v>　</v>
      </c>
      <c r="R1147" s="282" t="s">
        <v>164</v>
      </c>
      <c r="S1147" s="276">
        <f>VLOOKUP(O1130,'1ここに記入'!$A$13:$M$246,8)</f>
        <v>0</v>
      </c>
      <c r="T1147" s="285" t="e">
        <f>VLOOKUP(S1141,'1ここに記入'!$A$13:$M$246,2)</f>
        <v>#N/A</v>
      </c>
      <c r="U1147" s="285" t="e">
        <f>VLOOKUP(T1141,'1ここに記入'!$A$13:$M$246,2)</f>
        <v>#N/A</v>
      </c>
      <c r="V1147" s="285" t="e">
        <f>VLOOKUP(U1141,'1ここに記入'!$A$13:$M$246,2)</f>
        <v>#N/A</v>
      </c>
      <c r="W1147" s="285" t="e">
        <f>VLOOKUP(V1141,'1ここに記入'!$A$13:$M$246,2)</f>
        <v>#N/A</v>
      </c>
      <c r="X1147" s="279" t="e">
        <f>VLOOKUP(W1141,'1ここに記入'!$A$13:$M$246,2)</f>
        <v>#N/A</v>
      </c>
    </row>
    <row r="1148" spans="2:24" ht="15" customHeight="1">
      <c r="B1148" s="264"/>
      <c r="C1148" s="277"/>
      <c r="D1148" s="280"/>
      <c r="E1148" s="283"/>
      <c r="F1148" s="277"/>
      <c r="G1148" s="286"/>
      <c r="H1148" s="286"/>
      <c r="I1148" s="286"/>
      <c r="J1148" s="286"/>
      <c r="K1148" s="280"/>
      <c r="L1148" s="98"/>
      <c r="M1148" s="159"/>
      <c r="N1148" s="99"/>
      <c r="O1148" s="264"/>
      <c r="P1148" s="277"/>
      <c r="Q1148" s="280"/>
      <c r="R1148" s="283"/>
      <c r="S1148" s="277"/>
      <c r="T1148" s="286"/>
      <c r="U1148" s="286"/>
      <c r="V1148" s="286"/>
      <c r="W1148" s="286"/>
      <c r="X1148" s="280"/>
    </row>
    <row r="1149" spans="2:24" ht="15" customHeight="1">
      <c r="B1149" s="264"/>
      <c r="C1149" s="277"/>
      <c r="D1149" s="280"/>
      <c r="E1149" s="283"/>
      <c r="F1149" s="277"/>
      <c r="G1149" s="286"/>
      <c r="H1149" s="286"/>
      <c r="I1149" s="286"/>
      <c r="J1149" s="286"/>
      <c r="K1149" s="280"/>
      <c r="L1149" s="98"/>
      <c r="M1149" s="159"/>
      <c r="N1149" s="99"/>
      <c r="O1149" s="264"/>
      <c r="P1149" s="277"/>
      <c r="Q1149" s="280"/>
      <c r="R1149" s="283"/>
      <c r="S1149" s="277"/>
      <c r="T1149" s="286"/>
      <c r="U1149" s="286"/>
      <c r="V1149" s="286"/>
      <c r="W1149" s="286"/>
      <c r="X1149" s="280"/>
    </row>
    <row r="1150" spans="2:24" ht="15" customHeight="1" thickBot="1">
      <c r="B1150" s="288"/>
      <c r="C1150" s="278"/>
      <c r="D1150" s="281"/>
      <c r="E1150" s="284"/>
      <c r="F1150" s="278"/>
      <c r="G1150" s="287"/>
      <c r="H1150" s="286"/>
      <c r="I1150" s="286"/>
      <c r="J1150" s="286"/>
      <c r="K1150" s="280"/>
      <c r="L1150" s="98"/>
      <c r="M1150" s="159"/>
      <c r="N1150" s="99"/>
      <c r="O1150" s="288"/>
      <c r="P1150" s="278"/>
      <c r="Q1150" s="281"/>
      <c r="R1150" s="284"/>
      <c r="S1150" s="278"/>
      <c r="T1150" s="287"/>
      <c r="U1150" s="286"/>
      <c r="V1150" s="286"/>
      <c r="W1150" s="286"/>
      <c r="X1150" s="280"/>
    </row>
    <row r="1151" spans="2:24" ht="15" customHeight="1" thickTop="1">
      <c r="B1151" s="263" t="s">
        <v>165</v>
      </c>
      <c r="C1151" s="293">
        <f>VLOOKUP(B1130,'1ここに記入'!$A$13:$M$246,9)</f>
        <v>0</v>
      </c>
      <c r="D1151" s="294" t="e">
        <f>VLOOKUP(C1149,'1ここに記入'!$A$13:$M$246,2)</f>
        <v>#N/A</v>
      </c>
      <c r="E1151" s="294" t="e">
        <f>VLOOKUP(D1149,'1ここに記入'!$A$13:$M$246,2)</f>
        <v>#N/A</v>
      </c>
      <c r="F1151" s="294" t="e">
        <f>VLOOKUP(E1149,'1ここに記入'!$A$13:$M$246,2)</f>
        <v>#N/A</v>
      </c>
      <c r="G1151" s="302" t="e">
        <f>VLOOKUP(F1149,'1ここに記入'!$A$13:$M$246,2)</f>
        <v>#N/A</v>
      </c>
      <c r="H1151" s="305" t="s">
        <v>167</v>
      </c>
      <c r="I1151" s="308">
        <f>'1ここに記入'!$G$9</f>
        <v>0</v>
      </c>
      <c r="J1151" s="309"/>
      <c r="K1151" s="310"/>
      <c r="L1151" s="102"/>
      <c r="M1151" s="162"/>
      <c r="N1151" s="103"/>
      <c r="O1151" s="263" t="s">
        <v>165</v>
      </c>
      <c r="P1151" s="293">
        <f>VLOOKUP(O1130,'1ここに記入'!$A$13:$M$246,9)</f>
        <v>0</v>
      </c>
      <c r="Q1151" s="294" t="e">
        <f>VLOOKUP(P1149,'1ここに記入'!$A$13:$M$246,2)</f>
        <v>#N/A</v>
      </c>
      <c r="R1151" s="294" t="e">
        <f>VLOOKUP(Q1149,'1ここに記入'!$A$13:$M$246,2)</f>
        <v>#N/A</v>
      </c>
      <c r="S1151" s="294" t="e">
        <f>VLOOKUP(R1149,'1ここに記入'!$A$13:$M$246,2)</f>
        <v>#N/A</v>
      </c>
      <c r="T1151" s="302" t="e">
        <f>VLOOKUP(S1149,'1ここに記入'!$A$13:$M$246,2)</f>
        <v>#N/A</v>
      </c>
      <c r="U1151" s="305" t="s">
        <v>167</v>
      </c>
      <c r="V1151" s="308">
        <f>'1ここに記入'!$G$9</f>
        <v>0</v>
      </c>
      <c r="W1151" s="309"/>
      <c r="X1151" s="310"/>
    </row>
    <row r="1152" spans="2:24" ht="15" customHeight="1">
      <c r="B1152" s="264"/>
      <c r="C1152" s="296"/>
      <c r="D1152" s="297"/>
      <c r="E1152" s="297"/>
      <c r="F1152" s="297"/>
      <c r="G1152" s="303"/>
      <c r="H1152" s="306"/>
      <c r="I1152" s="311"/>
      <c r="J1152" s="312"/>
      <c r="K1152" s="313"/>
      <c r="L1152" s="102"/>
      <c r="M1152" s="162"/>
      <c r="N1152" s="103"/>
      <c r="O1152" s="264"/>
      <c r="P1152" s="296"/>
      <c r="Q1152" s="297"/>
      <c r="R1152" s="297"/>
      <c r="S1152" s="297"/>
      <c r="T1152" s="303"/>
      <c r="U1152" s="306"/>
      <c r="V1152" s="311"/>
      <c r="W1152" s="312"/>
      <c r="X1152" s="313"/>
    </row>
    <row r="1153" spans="2:25" ht="15" customHeight="1" thickBot="1">
      <c r="B1153" s="288"/>
      <c r="C1153" s="299"/>
      <c r="D1153" s="300"/>
      <c r="E1153" s="300"/>
      <c r="F1153" s="300"/>
      <c r="G1153" s="304"/>
      <c r="H1153" s="306"/>
      <c r="I1153" s="311"/>
      <c r="J1153" s="312"/>
      <c r="K1153" s="313"/>
      <c r="L1153" s="102"/>
      <c r="M1153" s="162"/>
      <c r="N1153" s="103"/>
      <c r="O1153" s="288"/>
      <c r="P1153" s="299"/>
      <c r="Q1153" s="300"/>
      <c r="R1153" s="300"/>
      <c r="S1153" s="300"/>
      <c r="T1153" s="304"/>
      <c r="U1153" s="306"/>
      <c r="V1153" s="311"/>
      <c r="W1153" s="312"/>
      <c r="X1153" s="313"/>
    </row>
    <row r="1154" spans="2:25" ht="15" customHeight="1" thickBot="1">
      <c r="B1154" s="317" t="s">
        <v>166</v>
      </c>
      <c r="C1154" s="317"/>
      <c r="D1154" s="317"/>
      <c r="E1154" s="317"/>
      <c r="F1154" s="317"/>
      <c r="G1154" s="318"/>
      <c r="H1154" s="307"/>
      <c r="I1154" s="314"/>
      <c r="J1154" s="315"/>
      <c r="K1154" s="316"/>
      <c r="L1154" s="102"/>
      <c r="M1154" s="163"/>
      <c r="N1154" s="41"/>
      <c r="O1154" s="317" t="s">
        <v>166</v>
      </c>
      <c r="P1154" s="317"/>
      <c r="Q1154" s="317"/>
      <c r="R1154" s="317"/>
      <c r="S1154" s="317"/>
      <c r="T1154" s="318"/>
      <c r="U1154" s="307"/>
      <c r="V1154" s="314"/>
      <c r="W1154" s="315"/>
      <c r="X1154" s="316"/>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324" t="s">
        <v>1982</v>
      </c>
      <c r="C1157" s="324"/>
      <c r="D1157" s="324"/>
      <c r="E1157" s="324"/>
      <c r="F1157" s="324"/>
      <c r="G1157" s="324"/>
      <c r="H1157" s="324"/>
      <c r="I1157" s="324"/>
      <c r="J1157" s="324"/>
      <c r="K1157" s="324"/>
      <c r="L1157" s="156"/>
      <c r="M1157" s="164"/>
      <c r="N1157" s="156"/>
      <c r="O1157" s="324" t="s">
        <v>1982</v>
      </c>
      <c r="P1157" s="324"/>
      <c r="Q1157" s="324"/>
      <c r="R1157" s="324"/>
      <c r="S1157" s="324"/>
      <c r="T1157" s="324"/>
      <c r="U1157" s="324"/>
      <c r="V1157" s="324"/>
      <c r="W1157" s="324"/>
      <c r="X1157" s="324"/>
    </row>
    <row r="1158" spans="2:25" ht="15" customHeight="1">
      <c r="B1158" s="132"/>
      <c r="C1158" s="319" t="str">
        <f>'1ここに記入'!$B$3&amp;"県教美展　特選確認票"</f>
        <v>第72回県教美展　特選確認票</v>
      </c>
      <c r="D1158" s="319"/>
      <c r="E1158" s="319"/>
      <c r="F1158" s="319"/>
      <c r="G1158" s="319"/>
      <c r="H1158" s="319"/>
      <c r="I1158" s="319"/>
      <c r="J1158" s="319"/>
      <c r="K1158" s="319"/>
      <c r="L1158" s="104"/>
      <c r="M1158" s="157"/>
      <c r="N1158" s="104"/>
      <c r="O1158" s="132"/>
      <c r="P1158" s="319" t="str">
        <f>'1ここに記入'!$B$3&amp;"県教美展　特選確認票"</f>
        <v>第72回県教美展　特選確認票</v>
      </c>
      <c r="Q1158" s="319"/>
      <c r="R1158" s="319"/>
      <c r="S1158" s="319"/>
      <c r="T1158" s="319"/>
      <c r="U1158" s="319"/>
      <c r="V1158" s="319"/>
      <c r="W1158" s="319"/>
      <c r="X1158" s="319"/>
    </row>
    <row r="1159" spans="2:25" ht="15" customHeight="1" thickBot="1">
      <c r="B1159" s="165"/>
      <c r="C1159" s="320"/>
      <c r="D1159" s="320"/>
      <c r="E1159" s="320"/>
      <c r="F1159" s="320"/>
      <c r="G1159" s="320"/>
      <c r="H1159" s="320"/>
      <c r="I1159" s="320"/>
      <c r="J1159" s="320"/>
      <c r="K1159" s="320"/>
      <c r="L1159" s="104"/>
      <c r="M1159" s="157"/>
      <c r="N1159" s="104"/>
      <c r="O1159" s="165"/>
      <c r="P1159" s="320"/>
      <c r="Q1159" s="320"/>
      <c r="R1159" s="320"/>
      <c r="S1159" s="320"/>
      <c r="T1159" s="320"/>
      <c r="U1159" s="320"/>
      <c r="V1159" s="320"/>
      <c r="W1159" s="320"/>
      <c r="X1159" s="320"/>
    </row>
    <row r="1160" spans="2:25" ht="15" customHeight="1" thickTop="1" thickBot="1">
      <c r="B1160" s="144" t="s">
        <v>157</v>
      </c>
      <c r="C1160" s="289">
        <f>VLOOKUP(B1130,'1ここに記入'!$A$13:$M$246,2)</f>
        <v>0</v>
      </c>
      <c r="D1160" s="289">
        <f>VLOOKUP(B1130,'1ここに記入'!$A$13:$M$246,3)</f>
        <v>0</v>
      </c>
      <c r="E1160" s="289">
        <f>VLOOKUP(B1130,'1ここに記入'!$A$13:$M$246,4)</f>
        <v>0</v>
      </c>
      <c r="F1160" s="289">
        <f>VLOOKUP(B1130,'1ここに記入'!$A$13:$M$246,5)</f>
        <v>0</v>
      </c>
      <c r="G1160" s="289" t="str">
        <f>VLOOKUP(B1130,'1ここに記入'!$A$13:$M$246,13)</f>
        <v>00</v>
      </c>
      <c r="H1160" s="290" t="e">
        <f>'1ここに記入'!$H$10</f>
        <v>#N/A</v>
      </c>
      <c r="I1160" s="291"/>
      <c r="J1160" s="291"/>
      <c r="K1160" s="292" t="s">
        <v>158</v>
      </c>
      <c r="L1160" s="104"/>
      <c r="M1160" s="157"/>
      <c r="N1160" s="104"/>
      <c r="O1160" s="144" t="s">
        <v>157</v>
      </c>
      <c r="P1160" s="289">
        <f>VLOOKUP(O1130,'1ここに記入'!$A$13:$M$246,2)</f>
        <v>0</v>
      </c>
      <c r="Q1160" s="289">
        <f>VLOOKUP(O1130,'1ここに記入'!$A$13:$M$246,3)</f>
        <v>0</v>
      </c>
      <c r="R1160" s="289">
        <f>VLOOKUP(O1130,'1ここに記入'!$A$13:$M$246,4)</f>
        <v>0</v>
      </c>
      <c r="S1160" s="289">
        <f>VLOOKUP(O1130,'1ここに記入'!$A$13:$M$246,5)</f>
        <v>0</v>
      </c>
      <c r="T1160" s="289" t="str">
        <f>VLOOKUP(O1130,'1ここに記入'!$A$13:$M$246,13)</f>
        <v>00</v>
      </c>
      <c r="U1160" s="290" t="e">
        <f>'1ここに記入'!$H$10</f>
        <v>#N/A</v>
      </c>
      <c r="V1160" s="291"/>
      <c r="W1160" s="291"/>
      <c r="X1160" s="292" t="s">
        <v>158</v>
      </c>
    </row>
    <row r="1161" spans="2:25" ht="15" customHeight="1" thickTop="1" thickBot="1">
      <c r="B1161" s="145"/>
      <c r="C1161" s="289"/>
      <c r="D1161" s="289"/>
      <c r="E1161" s="289"/>
      <c r="F1161" s="289"/>
      <c r="G1161" s="289"/>
      <c r="H1161" s="290"/>
      <c r="I1161" s="291"/>
      <c r="J1161" s="291"/>
      <c r="K1161" s="292"/>
      <c r="L1161" s="104"/>
      <c r="M1161" s="157"/>
      <c r="N1161" s="104"/>
      <c r="O1161" s="145"/>
      <c r="P1161" s="289"/>
      <c r="Q1161" s="289"/>
      <c r="R1161" s="289"/>
      <c r="S1161" s="289"/>
      <c r="T1161" s="289"/>
      <c r="U1161" s="290"/>
      <c r="V1161" s="291"/>
      <c r="W1161" s="291"/>
      <c r="X1161" s="292"/>
    </row>
    <row r="1162" spans="2:25" ht="15" customHeight="1" thickTop="1" thickBot="1">
      <c r="B1162" s="146" t="s">
        <v>159</v>
      </c>
      <c r="C1162" s="289"/>
      <c r="D1162" s="289"/>
      <c r="E1162" s="289"/>
      <c r="F1162" s="289"/>
      <c r="G1162" s="289"/>
      <c r="H1162" s="290"/>
      <c r="I1162" s="291"/>
      <c r="J1162" s="291"/>
      <c r="K1162" s="292"/>
      <c r="L1162" s="104"/>
      <c r="M1162" s="157"/>
      <c r="N1162" s="104"/>
      <c r="O1162" s="146" t="s">
        <v>159</v>
      </c>
      <c r="P1162" s="289"/>
      <c r="Q1162" s="289"/>
      <c r="R1162" s="289"/>
      <c r="S1162" s="289"/>
      <c r="T1162" s="289"/>
      <c r="U1162" s="290"/>
      <c r="V1162" s="291"/>
      <c r="W1162" s="291"/>
      <c r="X1162" s="292"/>
    </row>
    <row r="1163" spans="2:25" ht="15" customHeight="1" thickTop="1">
      <c r="B1163" s="263" t="s">
        <v>160</v>
      </c>
      <c r="C1163" s="276" t="e">
        <f>'1ここに記入'!$G$10</f>
        <v>#N/A</v>
      </c>
      <c r="D1163" s="285"/>
      <c r="E1163" s="279"/>
      <c r="F1163" s="263" t="s">
        <v>161</v>
      </c>
      <c r="G1163" s="293" t="e">
        <f>'1ここに記入'!$I$10</f>
        <v>#N/A</v>
      </c>
      <c r="H1163" s="294"/>
      <c r="I1163" s="294"/>
      <c r="J1163" s="294"/>
      <c r="K1163" s="295"/>
      <c r="L1163" s="100"/>
      <c r="M1163" s="159"/>
      <c r="N1163" s="99"/>
      <c r="O1163" s="263" t="s">
        <v>160</v>
      </c>
      <c r="P1163" s="276" t="e">
        <f>'1ここに記入'!$G$10</f>
        <v>#N/A</v>
      </c>
      <c r="Q1163" s="285"/>
      <c r="R1163" s="279"/>
      <c r="S1163" s="263" t="s">
        <v>161</v>
      </c>
      <c r="T1163" s="293" t="e">
        <f>'1ここに記入'!$I$10</f>
        <v>#N/A</v>
      </c>
      <c r="U1163" s="294"/>
      <c r="V1163" s="294"/>
      <c r="W1163" s="294"/>
      <c r="X1163" s="295"/>
      <c r="Y1163" s="143"/>
    </row>
    <row r="1164" spans="2:25" ht="15" customHeight="1">
      <c r="B1164" s="264"/>
      <c r="C1164" s="277"/>
      <c r="D1164" s="286"/>
      <c r="E1164" s="280"/>
      <c r="F1164" s="264"/>
      <c r="G1164" s="296"/>
      <c r="H1164" s="297"/>
      <c r="I1164" s="297"/>
      <c r="J1164" s="297"/>
      <c r="K1164" s="298"/>
      <c r="L1164" s="101"/>
      <c r="M1164" s="159"/>
      <c r="N1164" s="99"/>
      <c r="O1164" s="264"/>
      <c r="P1164" s="277"/>
      <c r="Q1164" s="286"/>
      <c r="R1164" s="280"/>
      <c r="S1164" s="264"/>
      <c r="T1164" s="296"/>
      <c r="U1164" s="297"/>
      <c r="V1164" s="297"/>
      <c r="W1164" s="297"/>
      <c r="X1164" s="298"/>
      <c r="Y1164" s="143"/>
    </row>
    <row r="1165" spans="2:25" ht="15" customHeight="1" thickBot="1">
      <c r="B1165" s="288"/>
      <c r="C1165" s="278"/>
      <c r="D1165" s="287"/>
      <c r="E1165" s="281"/>
      <c r="F1165" s="288"/>
      <c r="G1165" s="299"/>
      <c r="H1165" s="300"/>
      <c r="I1165" s="300"/>
      <c r="J1165" s="300"/>
      <c r="K1165" s="301"/>
      <c r="L1165" s="101"/>
      <c r="M1165" s="159"/>
      <c r="N1165" s="99"/>
      <c r="O1165" s="288"/>
      <c r="P1165" s="278"/>
      <c r="Q1165" s="287"/>
      <c r="R1165" s="281"/>
      <c r="S1165" s="288"/>
      <c r="T1165" s="299"/>
      <c r="U1165" s="300"/>
      <c r="V1165" s="300"/>
      <c r="W1165" s="300"/>
      <c r="X1165" s="301"/>
      <c r="Y1165" s="143"/>
    </row>
    <row r="1166" spans="2:25" ht="15" customHeight="1">
      <c r="B1166" s="263" t="s">
        <v>162</v>
      </c>
      <c r="C1166" s="265">
        <f>VLOOKUP(B1130,'1ここに記入'!$A$13:$M$246,10)</f>
        <v>0</v>
      </c>
      <c r="D1166" s="266"/>
      <c r="E1166" s="266"/>
      <c r="F1166" s="266"/>
      <c r="G1166" s="266"/>
      <c r="H1166" s="266"/>
      <c r="I1166" s="266"/>
      <c r="J1166" s="266"/>
      <c r="K1166" s="267"/>
      <c r="L1166" s="34"/>
      <c r="M1166" s="160"/>
      <c r="N1166" s="36"/>
      <c r="O1166" s="263" t="s">
        <v>162</v>
      </c>
      <c r="P1166" s="265">
        <f>VLOOKUP(O1130,'1ここに記入'!$A$13:$M$246,10)</f>
        <v>0</v>
      </c>
      <c r="Q1166" s="266"/>
      <c r="R1166" s="266"/>
      <c r="S1166" s="266"/>
      <c r="T1166" s="266"/>
      <c r="U1166" s="266"/>
      <c r="V1166" s="266"/>
      <c r="W1166" s="266"/>
      <c r="X1166" s="267"/>
      <c r="Y1166" s="143"/>
    </row>
    <row r="1167" spans="2:25" ht="15" customHeight="1">
      <c r="B1167" s="264"/>
      <c r="C1167" s="268"/>
      <c r="D1167" s="269"/>
      <c r="E1167" s="269"/>
      <c r="F1167" s="269"/>
      <c r="G1167" s="269"/>
      <c r="H1167" s="269"/>
      <c r="I1167" s="269"/>
      <c r="J1167" s="269"/>
      <c r="K1167" s="270"/>
      <c r="L1167" s="130"/>
      <c r="M1167" s="161"/>
      <c r="N1167" s="38"/>
      <c r="O1167" s="264"/>
      <c r="P1167" s="268"/>
      <c r="Q1167" s="269"/>
      <c r="R1167" s="269"/>
      <c r="S1167" s="269"/>
      <c r="T1167" s="269"/>
      <c r="U1167" s="269"/>
      <c r="V1167" s="269"/>
      <c r="W1167" s="269"/>
      <c r="X1167" s="270"/>
      <c r="Y1167" s="143"/>
    </row>
    <row r="1168" spans="2:25" ht="15" customHeight="1">
      <c r="B1168" s="264"/>
      <c r="C1168" s="268"/>
      <c r="D1168" s="269"/>
      <c r="E1168" s="269"/>
      <c r="F1168" s="269"/>
      <c r="G1168" s="269"/>
      <c r="H1168" s="269"/>
      <c r="I1168" s="269"/>
      <c r="J1168" s="269"/>
      <c r="K1168" s="270"/>
      <c r="L1168" s="130"/>
      <c r="M1168" s="161"/>
      <c r="N1168" s="38"/>
      <c r="O1168" s="264"/>
      <c r="P1168" s="268"/>
      <c r="Q1168" s="269"/>
      <c r="R1168" s="269"/>
      <c r="S1168" s="269"/>
      <c r="T1168" s="269"/>
      <c r="U1168" s="269"/>
      <c r="V1168" s="269"/>
      <c r="W1168" s="269"/>
      <c r="X1168" s="270"/>
      <c r="Y1168" s="143"/>
    </row>
    <row r="1169" spans="2:25" ht="15" customHeight="1">
      <c r="B1169" s="271" t="s">
        <v>1881</v>
      </c>
      <c r="C1169" s="268">
        <f>VLOOKUP(B1130,'1ここに記入'!$A$13:$M$246,11)</f>
        <v>0</v>
      </c>
      <c r="D1169" s="269"/>
      <c r="E1169" s="269"/>
      <c r="F1169" s="269"/>
      <c r="G1169" s="269"/>
      <c r="H1169" s="269"/>
      <c r="I1169" s="269"/>
      <c r="J1169" s="269"/>
      <c r="K1169" s="270"/>
      <c r="L1169" s="98"/>
      <c r="M1169" s="159"/>
      <c r="N1169" s="99"/>
      <c r="O1169" s="271" t="s">
        <v>1881</v>
      </c>
      <c r="P1169" s="268">
        <f>VLOOKUP(O1130,'1ここに記入'!$A$13:$M$246,11)</f>
        <v>0</v>
      </c>
      <c r="Q1169" s="269"/>
      <c r="R1169" s="269"/>
      <c r="S1169" s="269"/>
      <c r="T1169" s="269"/>
      <c r="U1169" s="269"/>
      <c r="V1169" s="269"/>
      <c r="W1169" s="269"/>
      <c r="X1169" s="270"/>
      <c r="Y1169" s="143"/>
    </row>
    <row r="1170" spans="2:25" ht="15" customHeight="1">
      <c r="B1170" s="271"/>
      <c r="C1170" s="268"/>
      <c r="D1170" s="269"/>
      <c r="E1170" s="269"/>
      <c r="F1170" s="269"/>
      <c r="G1170" s="269"/>
      <c r="H1170" s="269"/>
      <c r="I1170" s="269"/>
      <c r="J1170" s="269"/>
      <c r="K1170" s="270"/>
      <c r="L1170" s="98"/>
      <c r="M1170" s="159"/>
      <c r="N1170" s="99"/>
      <c r="O1170" s="271"/>
      <c r="P1170" s="268"/>
      <c r="Q1170" s="269"/>
      <c r="R1170" s="269"/>
      <c r="S1170" s="269"/>
      <c r="T1170" s="269"/>
      <c r="U1170" s="269"/>
      <c r="V1170" s="269"/>
      <c r="W1170" s="269"/>
      <c r="X1170" s="270"/>
      <c r="Y1170" s="143"/>
    </row>
    <row r="1171" spans="2:25" ht="15" customHeight="1" thickBot="1">
      <c r="B1171" s="272"/>
      <c r="C1171" s="273"/>
      <c r="D1171" s="274"/>
      <c r="E1171" s="274"/>
      <c r="F1171" s="274"/>
      <c r="G1171" s="274"/>
      <c r="H1171" s="274"/>
      <c r="I1171" s="274"/>
      <c r="J1171" s="274"/>
      <c r="K1171" s="275"/>
      <c r="L1171" s="98"/>
      <c r="M1171" s="159"/>
      <c r="N1171" s="99"/>
      <c r="O1171" s="272"/>
      <c r="P1171" s="273"/>
      <c r="Q1171" s="274"/>
      <c r="R1171" s="274"/>
      <c r="S1171" s="274"/>
      <c r="T1171" s="274"/>
      <c r="U1171" s="274"/>
      <c r="V1171" s="274"/>
      <c r="W1171" s="274"/>
      <c r="X1171" s="275"/>
      <c r="Y1171" s="143"/>
    </row>
    <row r="1172" spans="2:25" ht="15" customHeight="1">
      <c r="B1172" s="263" t="s">
        <v>163</v>
      </c>
      <c r="C1172" s="276">
        <f>VLOOKUP(B1130,'1ここに記入'!$A$13:$M$246,5)</f>
        <v>0</v>
      </c>
      <c r="D1172" s="279" t="str">
        <f>VLOOKUP(B1130,'1ここに記入'!$A$13:$M$246,6)</f>
        <v>　</v>
      </c>
      <c r="E1172" s="282" t="s">
        <v>164</v>
      </c>
      <c r="F1172" s="276">
        <f>VLOOKUP(B1130,'1ここに記入'!$A$13:$M$246,8)</f>
        <v>0</v>
      </c>
      <c r="G1172" s="285" t="e">
        <f>VLOOKUP(F1167,'1ここに記入'!$A$13:$M$246,2)</f>
        <v>#N/A</v>
      </c>
      <c r="H1172" s="285" t="e">
        <f>VLOOKUP(G1167,'1ここに記入'!$A$13:$M$246,2)</f>
        <v>#N/A</v>
      </c>
      <c r="I1172" s="285" t="e">
        <f>VLOOKUP(H1167,'1ここに記入'!$A$13:$M$246,2)</f>
        <v>#N/A</v>
      </c>
      <c r="J1172" s="285" t="e">
        <f>VLOOKUP(I1167,'1ここに記入'!$A$13:$M$246,2)</f>
        <v>#N/A</v>
      </c>
      <c r="K1172" s="279" t="e">
        <f>VLOOKUP(J1167,'1ここに記入'!$A$13:$M$246,2)</f>
        <v>#N/A</v>
      </c>
      <c r="L1172" s="102"/>
      <c r="M1172" s="162"/>
      <c r="N1172" s="103"/>
      <c r="O1172" s="263" t="s">
        <v>163</v>
      </c>
      <c r="P1172" s="276">
        <f>VLOOKUP(O1130,'1ここに記入'!$A$13:$M$246,5)</f>
        <v>0</v>
      </c>
      <c r="Q1172" s="279" t="str">
        <f>VLOOKUP(O1130,'1ここに記入'!$A$13:$M$246,6)</f>
        <v>　</v>
      </c>
      <c r="R1172" s="282" t="s">
        <v>164</v>
      </c>
      <c r="S1172" s="276">
        <f>VLOOKUP(O1130,'1ここに記入'!$A$13:$M$246,8)</f>
        <v>0</v>
      </c>
      <c r="T1172" s="285" t="e">
        <f>VLOOKUP(S1167,'1ここに記入'!$A$13:$M$246,2)</f>
        <v>#N/A</v>
      </c>
      <c r="U1172" s="285" t="e">
        <f>VLOOKUP(T1167,'1ここに記入'!$A$13:$M$246,2)</f>
        <v>#N/A</v>
      </c>
      <c r="V1172" s="285" t="e">
        <f>VLOOKUP(U1167,'1ここに記入'!$A$13:$M$246,2)</f>
        <v>#N/A</v>
      </c>
      <c r="W1172" s="285" t="e">
        <f>VLOOKUP(V1167,'1ここに記入'!$A$13:$M$246,2)</f>
        <v>#N/A</v>
      </c>
      <c r="X1172" s="279" t="e">
        <f>VLOOKUP(W1167,'1ここに記入'!$A$13:$M$246,2)</f>
        <v>#N/A</v>
      </c>
      <c r="Y1172" s="143"/>
    </row>
    <row r="1173" spans="2:25" ht="15" customHeight="1">
      <c r="B1173" s="264"/>
      <c r="C1173" s="277"/>
      <c r="D1173" s="280"/>
      <c r="E1173" s="283"/>
      <c r="F1173" s="277"/>
      <c r="G1173" s="286"/>
      <c r="H1173" s="286"/>
      <c r="I1173" s="286"/>
      <c r="J1173" s="286"/>
      <c r="K1173" s="280"/>
      <c r="L1173" s="102"/>
      <c r="M1173" s="162"/>
      <c r="N1173" s="103"/>
      <c r="O1173" s="264"/>
      <c r="P1173" s="277"/>
      <c r="Q1173" s="280"/>
      <c r="R1173" s="283"/>
      <c r="S1173" s="277"/>
      <c r="T1173" s="286"/>
      <c r="U1173" s="286"/>
      <c r="V1173" s="286"/>
      <c r="W1173" s="286"/>
      <c r="X1173" s="280"/>
      <c r="Y1173" s="143"/>
    </row>
    <row r="1174" spans="2:25" ht="15" customHeight="1" thickBot="1">
      <c r="B1174" s="288"/>
      <c r="C1174" s="278"/>
      <c r="D1174" s="281"/>
      <c r="E1174" s="284"/>
      <c r="F1174" s="278"/>
      <c r="G1174" s="287"/>
      <c r="H1174" s="287"/>
      <c r="I1174" s="287"/>
      <c r="J1174" s="287"/>
      <c r="K1174" s="281"/>
      <c r="L1174" s="102"/>
      <c r="M1174" s="162"/>
      <c r="N1174" s="103"/>
      <c r="O1174" s="288"/>
      <c r="P1174" s="278"/>
      <c r="Q1174" s="281"/>
      <c r="R1174" s="284"/>
      <c r="S1174" s="278"/>
      <c r="T1174" s="287"/>
      <c r="U1174" s="287"/>
      <c r="V1174" s="287"/>
      <c r="W1174" s="287"/>
      <c r="X1174" s="281"/>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20"/>
      <c r="E1176" s="320"/>
      <c r="F1176" s="320"/>
      <c r="G1176" s="320"/>
      <c r="H1176" s="320"/>
      <c r="I1176" s="320"/>
      <c r="J1176" s="320"/>
      <c r="K1176" s="320"/>
      <c r="L1176" s="104"/>
      <c r="M1176" s="157"/>
      <c r="N1176" s="104"/>
      <c r="O1176" s="117" t="s">
        <v>213</v>
      </c>
      <c r="P1176" s="325" t="str">
        <f>'1ここに記入'!$B$3&amp;"滋賀県教育美術展出品票"</f>
        <v>第72回滋賀県教育美術展出品票</v>
      </c>
      <c r="Q1176" s="320"/>
      <c r="R1176" s="320"/>
      <c r="S1176" s="320"/>
      <c r="T1176" s="320"/>
      <c r="U1176" s="320"/>
      <c r="V1176" s="320"/>
      <c r="W1176" s="320"/>
      <c r="X1176" s="320"/>
    </row>
    <row r="1177" spans="2:25" ht="15" customHeight="1">
      <c r="B1177" s="327">
        <v>111</v>
      </c>
      <c r="C1177" s="325"/>
      <c r="D1177" s="320"/>
      <c r="E1177" s="320"/>
      <c r="F1177" s="320"/>
      <c r="G1177" s="320"/>
      <c r="H1177" s="320"/>
      <c r="I1177" s="320"/>
      <c r="J1177" s="320"/>
      <c r="K1177" s="320"/>
      <c r="L1177" s="104"/>
      <c r="M1177" s="157"/>
      <c r="N1177" s="104"/>
      <c r="O1177" s="327">
        <v>112</v>
      </c>
      <c r="P1177" s="325"/>
      <c r="Q1177" s="320"/>
      <c r="R1177" s="320"/>
      <c r="S1177" s="320"/>
      <c r="T1177" s="320"/>
      <c r="U1177" s="320"/>
      <c r="V1177" s="320"/>
      <c r="W1177" s="320"/>
      <c r="X1177" s="320"/>
    </row>
    <row r="1178" spans="2:25" ht="15" customHeight="1" thickBot="1">
      <c r="B1178" s="328"/>
      <c r="C1178" s="325"/>
      <c r="D1178" s="320"/>
      <c r="E1178" s="320"/>
      <c r="F1178" s="320"/>
      <c r="G1178" s="320"/>
      <c r="H1178" s="326"/>
      <c r="I1178" s="326"/>
      <c r="J1178" s="326"/>
      <c r="K1178" s="326"/>
      <c r="L1178" s="104"/>
      <c r="M1178" s="157"/>
      <c r="N1178" s="104"/>
      <c r="O1178" s="328"/>
      <c r="P1178" s="325"/>
      <c r="Q1178" s="320"/>
      <c r="R1178" s="320"/>
      <c r="S1178" s="320"/>
      <c r="T1178" s="320"/>
      <c r="U1178" s="326"/>
      <c r="V1178" s="326"/>
      <c r="W1178" s="326"/>
      <c r="X1178" s="326"/>
    </row>
    <row r="1179" spans="2:25" ht="15" customHeight="1" thickTop="1" thickBot="1">
      <c r="B1179" s="144" t="s">
        <v>157</v>
      </c>
      <c r="C1179" s="289">
        <f>VLOOKUP(B1177,'1ここに記入'!$A$13:$M$246,2)</f>
        <v>0</v>
      </c>
      <c r="D1179" s="289">
        <f>VLOOKUP(B1177,'1ここに記入'!$A$13:$M$246,3)</f>
        <v>0</v>
      </c>
      <c r="E1179" s="289">
        <f>VLOOKUP(B1177,'1ここに記入'!$A$13:$M$246,4)</f>
        <v>0</v>
      </c>
      <c r="F1179" s="289">
        <f>VLOOKUP(B1177,'1ここに記入'!$A$13:$M$246,5)</f>
        <v>0</v>
      </c>
      <c r="G1179" s="289" t="str">
        <f>VLOOKUP(B1177,'1ここに記入'!$A$13:$M$246,13)</f>
        <v>00</v>
      </c>
      <c r="H1179" s="290" t="e">
        <f>'1ここに記入'!$H$10</f>
        <v>#N/A</v>
      </c>
      <c r="I1179" s="291"/>
      <c r="J1179" s="291"/>
      <c r="K1179" s="292" t="s">
        <v>158</v>
      </c>
      <c r="L1179" s="118"/>
      <c r="M1179" s="158"/>
      <c r="N1179" s="32"/>
      <c r="O1179" s="144" t="s">
        <v>157</v>
      </c>
      <c r="P1179" s="289">
        <f>VLOOKUP(O1177,'1ここに記入'!$A$13:$M$246,2)</f>
        <v>0</v>
      </c>
      <c r="Q1179" s="289">
        <f>VLOOKUP(O1177,'1ここに記入'!$A$13:$M$246,3)</f>
        <v>0</v>
      </c>
      <c r="R1179" s="289">
        <f>VLOOKUP(O1177,'1ここに記入'!$A$13:$M$246,4)</f>
        <v>0</v>
      </c>
      <c r="S1179" s="289">
        <f>VLOOKUP(O1177,'1ここに記入'!$A$13:$M$246,5)</f>
        <v>0</v>
      </c>
      <c r="T1179" s="289" t="str">
        <f>VLOOKUP(O1177,'1ここに記入'!$A$13:$M$246,13)</f>
        <v>00</v>
      </c>
      <c r="U1179" s="290" t="e">
        <f>'1ここに記入'!$H$10</f>
        <v>#N/A</v>
      </c>
      <c r="V1179" s="291"/>
      <c r="W1179" s="291"/>
      <c r="X1179" s="292" t="s">
        <v>158</v>
      </c>
    </row>
    <row r="1180" spans="2:25" ht="15" customHeight="1" thickTop="1" thickBot="1">
      <c r="B1180" s="145"/>
      <c r="C1180" s="289"/>
      <c r="D1180" s="289"/>
      <c r="E1180" s="289"/>
      <c r="F1180" s="289"/>
      <c r="G1180" s="289"/>
      <c r="H1180" s="290"/>
      <c r="I1180" s="291"/>
      <c r="J1180" s="291"/>
      <c r="K1180" s="292"/>
      <c r="L1180" s="118"/>
      <c r="M1180" s="158"/>
      <c r="N1180" s="32"/>
      <c r="O1180" s="145"/>
      <c r="P1180" s="289"/>
      <c r="Q1180" s="289"/>
      <c r="R1180" s="289"/>
      <c r="S1180" s="289"/>
      <c r="T1180" s="289"/>
      <c r="U1180" s="290"/>
      <c r="V1180" s="291"/>
      <c r="W1180" s="291"/>
      <c r="X1180" s="292"/>
    </row>
    <row r="1181" spans="2:25" ht="15" customHeight="1" thickTop="1" thickBot="1">
      <c r="B1181" s="146" t="s">
        <v>159</v>
      </c>
      <c r="C1181" s="289"/>
      <c r="D1181" s="289"/>
      <c r="E1181" s="289"/>
      <c r="F1181" s="289"/>
      <c r="G1181" s="289"/>
      <c r="H1181" s="290"/>
      <c r="I1181" s="291"/>
      <c r="J1181" s="291"/>
      <c r="K1181" s="292"/>
      <c r="L1181" s="118"/>
      <c r="M1181" s="158"/>
      <c r="N1181" s="32"/>
      <c r="O1181" s="146" t="s">
        <v>159</v>
      </c>
      <c r="P1181" s="289"/>
      <c r="Q1181" s="289"/>
      <c r="R1181" s="289"/>
      <c r="S1181" s="289"/>
      <c r="T1181" s="289"/>
      <c r="U1181" s="290"/>
      <c r="V1181" s="291"/>
      <c r="W1181" s="291"/>
      <c r="X1181" s="292"/>
    </row>
    <row r="1182" spans="2:25" ht="15" customHeight="1" thickTop="1">
      <c r="B1182" s="264" t="s">
        <v>160</v>
      </c>
      <c r="C1182" s="277" t="e">
        <f>'1ここに記入'!$G$10</f>
        <v>#N/A</v>
      </c>
      <c r="D1182" s="286"/>
      <c r="E1182" s="280"/>
      <c r="F1182" s="264" t="s">
        <v>161</v>
      </c>
      <c r="G1182" s="296" t="e">
        <f>'1ここに記入'!$I$10</f>
        <v>#N/A</v>
      </c>
      <c r="H1182" s="297"/>
      <c r="I1182" s="297"/>
      <c r="J1182" s="297"/>
      <c r="K1182" s="298"/>
      <c r="L1182" s="100"/>
      <c r="M1182" s="159"/>
      <c r="N1182" s="99"/>
      <c r="O1182" s="264" t="s">
        <v>160</v>
      </c>
      <c r="P1182" s="277" t="e">
        <f>'1ここに記入'!$G$10</f>
        <v>#N/A</v>
      </c>
      <c r="Q1182" s="286"/>
      <c r="R1182" s="280"/>
      <c r="S1182" s="264" t="s">
        <v>161</v>
      </c>
      <c r="T1182" s="296" t="e">
        <f>'1ここに記入'!$I$10</f>
        <v>#N/A</v>
      </c>
      <c r="U1182" s="297"/>
      <c r="V1182" s="297"/>
      <c r="W1182" s="297"/>
      <c r="X1182" s="298"/>
    </row>
    <row r="1183" spans="2:25" ht="15" customHeight="1">
      <c r="B1183" s="264"/>
      <c r="C1183" s="277"/>
      <c r="D1183" s="286"/>
      <c r="E1183" s="280"/>
      <c r="F1183" s="264"/>
      <c r="G1183" s="296"/>
      <c r="H1183" s="297"/>
      <c r="I1183" s="297"/>
      <c r="J1183" s="297"/>
      <c r="K1183" s="298"/>
      <c r="L1183" s="101"/>
      <c r="M1183" s="159"/>
      <c r="N1183" s="99"/>
      <c r="O1183" s="264"/>
      <c r="P1183" s="277"/>
      <c r="Q1183" s="286"/>
      <c r="R1183" s="280"/>
      <c r="S1183" s="264"/>
      <c r="T1183" s="296"/>
      <c r="U1183" s="297"/>
      <c r="V1183" s="297"/>
      <c r="W1183" s="297"/>
      <c r="X1183" s="298"/>
    </row>
    <row r="1184" spans="2:25" ht="15" customHeight="1">
      <c r="B1184" s="264"/>
      <c r="C1184" s="277"/>
      <c r="D1184" s="286"/>
      <c r="E1184" s="280"/>
      <c r="F1184" s="264"/>
      <c r="G1184" s="296"/>
      <c r="H1184" s="297"/>
      <c r="I1184" s="297"/>
      <c r="J1184" s="297"/>
      <c r="K1184" s="298"/>
      <c r="L1184" s="101"/>
      <c r="M1184" s="159"/>
      <c r="N1184" s="99"/>
      <c r="O1184" s="264"/>
      <c r="P1184" s="277"/>
      <c r="Q1184" s="286"/>
      <c r="R1184" s="280"/>
      <c r="S1184" s="264"/>
      <c r="T1184" s="296"/>
      <c r="U1184" s="297"/>
      <c r="V1184" s="297"/>
      <c r="W1184" s="297"/>
      <c r="X1184" s="298"/>
    </row>
    <row r="1185" spans="2:24" ht="15" customHeight="1" thickBot="1">
      <c r="B1185" s="288"/>
      <c r="C1185" s="278"/>
      <c r="D1185" s="287"/>
      <c r="E1185" s="281"/>
      <c r="F1185" s="288"/>
      <c r="G1185" s="299"/>
      <c r="H1185" s="300"/>
      <c r="I1185" s="300"/>
      <c r="J1185" s="300"/>
      <c r="K1185" s="301"/>
      <c r="L1185" s="101"/>
      <c r="M1185" s="159"/>
      <c r="N1185" s="99"/>
      <c r="O1185" s="288"/>
      <c r="P1185" s="278"/>
      <c r="Q1185" s="287"/>
      <c r="R1185" s="281"/>
      <c r="S1185" s="288"/>
      <c r="T1185" s="299"/>
      <c r="U1185" s="300"/>
      <c r="V1185" s="300"/>
      <c r="W1185" s="300"/>
      <c r="X1185" s="301"/>
    </row>
    <row r="1186" spans="2:24" ht="15" customHeight="1">
      <c r="B1186" s="263" t="s">
        <v>162</v>
      </c>
      <c r="C1186" s="265">
        <f>VLOOKUP(B1177,'1ここに記入'!$A$13:$M$246,10)</f>
        <v>0</v>
      </c>
      <c r="D1186" s="266"/>
      <c r="E1186" s="266"/>
      <c r="F1186" s="266"/>
      <c r="G1186" s="266"/>
      <c r="H1186" s="266"/>
      <c r="I1186" s="267"/>
      <c r="J1186" s="263" t="s">
        <v>203</v>
      </c>
      <c r="K1186" s="321">
        <f>VLOOKUP(B1177,'1ここに記入'!$A$13:$M$246,12)</f>
        <v>0</v>
      </c>
      <c r="L1186" s="34"/>
      <c r="M1186" s="160"/>
      <c r="N1186" s="36"/>
      <c r="O1186" s="263" t="s">
        <v>162</v>
      </c>
      <c r="P1186" s="265">
        <f>VLOOKUP(O1177,'1ここに記入'!$A$13:$M$246,10)</f>
        <v>0</v>
      </c>
      <c r="Q1186" s="266"/>
      <c r="R1186" s="266"/>
      <c r="S1186" s="266"/>
      <c r="T1186" s="266"/>
      <c r="U1186" s="266"/>
      <c r="V1186" s="267"/>
      <c r="W1186" s="263" t="s">
        <v>203</v>
      </c>
      <c r="X1186" s="321">
        <f>VLOOKUP(O1177,'1ここに記入'!$A$13:$M$246,12)</f>
        <v>0</v>
      </c>
    </row>
    <row r="1187" spans="2:24" ht="15" customHeight="1">
      <c r="B1187" s="264"/>
      <c r="C1187" s="268"/>
      <c r="D1187" s="269"/>
      <c r="E1187" s="269"/>
      <c r="F1187" s="269"/>
      <c r="G1187" s="269"/>
      <c r="H1187" s="269"/>
      <c r="I1187" s="270"/>
      <c r="J1187" s="264"/>
      <c r="K1187" s="322"/>
      <c r="L1187" s="34"/>
      <c r="M1187" s="160"/>
      <c r="N1187" s="36"/>
      <c r="O1187" s="264"/>
      <c r="P1187" s="268"/>
      <c r="Q1187" s="269"/>
      <c r="R1187" s="269"/>
      <c r="S1187" s="269"/>
      <c r="T1187" s="269"/>
      <c r="U1187" s="269"/>
      <c r="V1187" s="270"/>
      <c r="W1187" s="264"/>
      <c r="X1187" s="322"/>
    </row>
    <row r="1188" spans="2:24" ht="15" customHeight="1">
      <c r="B1188" s="264"/>
      <c r="C1188" s="268"/>
      <c r="D1188" s="269"/>
      <c r="E1188" s="269"/>
      <c r="F1188" s="269"/>
      <c r="G1188" s="269"/>
      <c r="H1188" s="269"/>
      <c r="I1188" s="270"/>
      <c r="J1188" s="264"/>
      <c r="K1188" s="322"/>
      <c r="L1188" s="130"/>
      <c r="M1188" s="161"/>
      <c r="N1188" s="38"/>
      <c r="O1188" s="264"/>
      <c r="P1188" s="268"/>
      <c r="Q1188" s="269"/>
      <c r="R1188" s="269"/>
      <c r="S1188" s="269"/>
      <c r="T1188" s="269"/>
      <c r="U1188" s="269"/>
      <c r="V1188" s="270"/>
      <c r="W1188" s="264"/>
      <c r="X1188" s="322"/>
    </row>
    <row r="1189" spans="2:24" ht="15" customHeight="1">
      <c r="B1189" s="264"/>
      <c r="C1189" s="268"/>
      <c r="D1189" s="269"/>
      <c r="E1189" s="269"/>
      <c r="F1189" s="269"/>
      <c r="G1189" s="269"/>
      <c r="H1189" s="269"/>
      <c r="I1189" s="270"/>
      <c r="J1189" s="264"/>
      <c r="K1189" s="322"/>
      <c r="L1189" s="130"/>
      <c r="M1189" s="161"/>
      <c r="N1189" s="38"/>
      <c r="O1189" s="264"/>
      <c r="P1189" s="268"/>
      <c r="Q1189" s="269"/>
      <c r="R1189" s="269"/>
      <c r="S1189" s="269"/>
      <c r="T1189" s="269"/>
      <c r="U1189" s="269"/>
      <c r="V1189" s="270"/>
      <c r="W1189" s="264"/>
      <c r="X1189" s="322"/>
    </row>
    <row r="1190" spans="2:24" ht="15" customHeight="1">
      <c r="B1190" s="271" t="s">
        <v>1881</v>
      </c>
      <c r="C1190" s="268">
        <f>VLOOKUP(B1177,'1ここに記入'!$A$13:$M$246,11)</f>
        <v>0</v>
      </c>
      <c r="D1190" s="269"/>
      <c r="E1190" s="269"/>
      <c r="F1190" s="269"/>
      <c r="G1190" s="269"/>
      <c r="H1190" s="269"/>
      <c r="I1190" s="270"/>
      <c r="J1190" s="264"/>
      <c r="K1190" s="322"/>
      <c r="L1190" s="130"/>
      <c r="M1190" s="161"/>
      <c r="N1190" s="38"/>
      <c r="O1190" s="271" t="s">
        <v>1881</v>
      </c>
      <c r="P1190" s="268">
        <f>VLOOKUP(O1177,'1ここに記入'!$A$13:$M$246,11)</f>
        <v>0</v>
      </c>
      <c r="Q1190" s="269"/>
      <c r="R1190" s="269"/>
      <c r="S1190" s="269"/>
      <c r="T1190" s="269"/>
      <c r="U1190" s="269"/>
      <c r="V1190" s="270"/>
      <c r="W1190" s="264"/>
      <c r="X1190" s="322"/>
    </row>
    <row r="1191" spans="2:24" ht="15" customHeight="1">
      <c r="B1191" s="271"/>
      <c r="C1191" s="268"/>
      <c r="D1191" s="269"/>
      <c r="E1191" s="269"/>
      <c r="F1191" s="269"/>
      <c r="G1191" s="269"/>
      <c r="H1191" s="269"/>
      <c r="I1191" s="270"/>
      <c r="J1191" s="264"/>
      <c r="K1191" s="322"/>
      <c r="L1191" s="130"/>
      <c r="M1191" s="161"/>
      <c r="N1191" s="38"/>
      <c r="O1191" s="271"/>
      <c r="P1191" s="268"/>
      <c r="Q1191" s="269"/>
      <c r="R1191" s="269"/>
      <c r="S1191" s="269"/>
      <c r="T1191" s="269"/>
      <c r="U1191" s="269"/>
      <c r="V1191" s="270"/>
      <c r="W1191" s="264"/>
      <c r="X1191" s="322"/>
    </row>
    <row r="1192" spans="2:24" ht="15" customHeight="1">
      <c r="B1192" s="271"/>
      <c r="C1192" s="268"/>
      <c r="D1192" s="269"/>
      <c r="E1192" s="269"/>
      <c r="F1192" s="269"/>
      <c r="G1192" s="269"/>
      <c r="H1192" s="269"/>
      <c r="I1192" s="270"/>
      <c r="J1192" s="264"/>
      <c r="K1192" s="322"/>
      <c r="L1192" s="130"/>
      <c r="M1192" s="161"/>
      <c r="N1192" s="38"/>
      <c r="O1192" s="271"/>
      <c r="P1192" s="268"/>
      <c r="Q1192" s="269"/>
      <c r="R1192" s="269"/>
      <c r="S1192" s="269"/>
      <c r="T1192" s="269"/>
      <c r="U1192" s="269"/>
      <c r="V1192" s="270"/>
      <c r="W1192" s="264"/>
      <c r="X1192" s="322"/>
    </row>
    <row r="1193" spans="2:24" ht="15" customHeight="1" thickBot="1">
      <c r="B1193" s="272"/>
      <c r="C1193" s="273"/>
      <c r="D1193" s="274"/>
      <c r="E1193" s="274"/>
      <c r="F1193" s="274"/>
      <c r="G1193" s="274"/>
      <c r="H1193" s="274"/>
      <c r="I1193" s="275"/>
      <c r="J1193" s="288"/>
      <c r="K1193" s="323"/>
      <c r="L1193" s="130"/>
      <c r="M1193" s="161"/>
      <c r="N1193" s="38"/>
      <c r="O1193" s="272"/>
      <c r="P1193" s="273"/>
      <c r="Q1193" s="274"/>
      <c r="R1193" s="274"/>
      <c r="S1193" s="274"/>
      <c r="T1193" s="274"/>
      <c r="U1193" s="274"/>
      <c r="V1193" s="275"/>
      <c r="W1193" s="288"/>
      <c r="X1193" s="323"/>
    </row>
    <row r="1194" spans="2:24" ht="15" customHeight="1">
      <c r="B1194" s="263" t="s">
        <v>163</v>
      </c>
      <c r="C1194" s="276">
        <f>VLOOKUP(B1177,'1ここに記入'!$A$13:$M$246,5)</f>
        <v>0</v>
      </c>
      <c r="D1194" s="279" t="str">
        <f>VLOOKUP(B1177,'1ここに記入'!$A$13:$M$246,6)</f>
        <v>　</v>
      </c>
      <c r="E1194" s="282" t="s">
        <v>164</v>
      </c>
      <c r="F1194" s="276">
        <f>VLOOKUP(B1177,'1ここに記入'!$A$13:$M$246,8)</f>
        <v>0</v>
      </c>
      <c r="G1194" s="285" t="e">
        <f>VLOOKUP(F1188,'1ここに記入'!$A$13:$M$246,2)</f>
        <v>#N/A</v>
      </c>
      <c r="H1194" s="285" t="e">
        <f>VLOOKUP(G1188,'1ここに記入'!$A$13:$M$246,2)</f>
        <v>#N/A</v>
      </c>
      <c r="I1194" s="285" t="e">
        <f>VLOOKUP(H1188,'1ここに記入'!$A$13:$M$246,2)</f>
        <v>#N/A</v>
      </c>
      <c r="J1194" s="285" t="e">
        <f>VLOOKUP(I1188,'1ここに記入'!$A$13:$M$246,2)</f>
        <v>#N/A</v>
      </c>
      <c r="K1194" s="279" t="e">
        <f>VLOOKUP(J1188,'1ここに記入'!$A$13:$M$246,2)</f>
        <v>#N/A</v>
      </c>
      <c r="L1194" s="98"/>
      <c r="M1194" s="159"/>
      <c r="N1194" s="99"/>
      <c r="O1194" s="263" t="s">
        <v>163</v>
      </c>
      <c r="P1194" s="276">
        <f>VLOOKUP(O1177,'1ここに記入'!$A$13:$M$246,5)</f>
        <v>0</v>
      </c>
      <c r="Q1194" s="279" t="str">
        <f>VLOOKUP(O1177,'1ここに記入'!$A$13:$M$246,6)</f>
        <v>　</v>
      </c>
      <c r="R1194" s="282" t="s">
        <v>164</v>
      </c>
      <c r="S1194" s="276">
        <f>VLOOKUP(O1177,'1ここに記入'!$A$13:$M$246,8)</f>
        <v>0</v>
      </c>
      <c r="T1194" s="285" t="e">
        <f>VLOOKUP(S1188,'1ここに記入'!$A$13:$M$246,2)</f>
        <v>#N/A</v>
      </c>
      <c r="U1194" s="285" t="e">
        <f>VLOOKUP(T1188,'1ここに記入'!$A$13:$M$246,2)</f>
        <v>#N/A</v>
      </c>
      <c r="V1194" s="285" t="e">
        <f>VLOOKUP(U1188,'1ここに記入'!$A$13:$M$246,2)</f>
        <v>#N/A</v>
      </c>
      <c r="W1194" s="285" t="e">
        <f>VLOOKUP(V1188,'1ここに記入'!$A$13:$M$246,2)</f>
        <v>#N/A</v>
      </c>
      <c r="X1194" s="279" t="e">
        <f>VLOOKUP(W1188,'1ここに記入'!$A$13:$M$246,2)</f>
        <v>#N/A</v>
      </c>
    </row>
    <row r="1195" spans="2:24" ht="15" customHeight="1">
      <c r="B1195" s="264"/>
      <c r="C1195" s="277"/>
      <c r="D1195" s="280"/>
      <c r="E1195" s="283"/>
      <c r="F1195" s="277"/>
      <c r="G1195" s="286"/>
      <c r="H1195" s="286"/>
      <c r="I1195" s="286"/>
      <c r="J1195" s="286"/>
      <c r="K1195" s="280"/>
      <c r="L1195" s="98"/>
      <c r="M1195" s="159"/>
      <c r="N1195" s="99"/>
      <c r="O1195" s="264"/>
      <c r="P1195" s="277"/>
      <c r="Q1195" s="280"/>
      <c r="R1195" s="283"/>
      <c r="S1195" s="277"/>
      <c r="T1195" s="286"/>
      <c r="U1195" s="286"/>
      <c r="V1195" s="286"/>
      <c r="W1195" s="286"/>
      <c r="X1195" s="280"/>
    </row>
    <row r="1196" spans="2:24" ht="15" customHeight="1">
      <c r="B1196" s="264"/>
      <c r="C1196" s="277"/>
      <c r="D1196" s="280"/>
      <c r="E1196" s="283"/>
      <c r="F1196" s="277"/>
      <c r="G1196" s="286"/>
      <c r="H1196" s="286"/>
      <c r="I1196" s="286"/>
      <c r="J1196" s="286"/>
      <c r="K1196" s="280"/>
      <c r="L1196" s="98"/>
      <c r="M1196" s="159"/>
      <c r="N1196" s="99"/>
      <c r="O1196" s="264"/>
      <c r="P1196" s="277"/>
      <c r="Q1196" s="280"/>
      <c r="R1196" s="283"/>
      <c r="S1196" s="277"/>
      <c r="T1196" s="286"/>
      <c r="U1196" s="286"/>
      <c r="V1196" s="286"/>
      <c r="W1196" s="286"/>
      <c r="X1196" s="280"/>
    </row>
    <row r="1197" spans="2:24" ht="15" customHeight="1" thickBot="1">
      <c r="B1197" s="288"/>
      <c r="C1197" s="278"/>
      <c r="D1197" s="281"/>
      <c r="E1197" s="284"/>
      <c r="F1197" s="278"/>
      <c r="G1197" s="287"/>
      <c r="H1197" s="286"/>
      <c r="I1197" s="286"/>
      <c r="J1197" s="286"/>
      <c r="K1197" s="280"/>
      <c r="L1197" s="98"/>
      <c r="M1197" s="159"/>
      <c r="N1197" s="99"/>
      <c r="O1197" s="288"/>
      <c r="P1197" s="278"/>
      <c r="Q1197" s="281"/>
      <c r="R1197" s="284"/>
      <c r="S1197" s="278"/>
      <c r="T1197" s="287"/>
      <c r="U1197" s="286"/>
      <c r="V1197" s="286"/>
      <c r="W1197" s="286"/>
      <c r="X1197" s="280"/>
    </row>
    <row r="1198" spans="2:24" ht="15" customHeight="1" thickTop="1">
      <c r="B1198" s="263" t="s">
        <v>165</v>
      </c>
      <c r="C1198" s="293">
        <f>VLOOKUP(B1177,'1ここに記入'!$A$13:$M$246,9)</f>
        <v>0</v>
      </c>
      <c r="D1198" s="294" t="e">
        <f>VLOOKUP(C1196,'1ここに記入'!$A$13:$M$246,2)</f>
        <v>#N/A</v>
      </c>
      <c r="E1198" s="294" t="e">
        <f>VLOOKUP(D1196,'1ここに記入'!$A$13:$M$246,2)</f>
        <v>#N/A</v>
      </c>
      <c r="F1198" s="294" t="e">
        <f>VLOOKUP(E1196,'1ここに記入'!$A$13:$M$246,2)</f>
        <v>#N/A</v>
      </c>
      <c r="G1198" s="302" t="e">
        <f>VLOOKUP(F1196,'1ここに記入'!$A$13:$M$246,2)</f>
        <v>#N/A</v>
      </c>
      <c r="H1198" s="305" t="s">
        <v>167</v>
      </c>
      <c r="I1198" s="308">
        <f>'1ここに記入'!$G$9</f>
        <v>0</v>
      </c>
      <c r="J1198" s="309"/>
      <c r="K1198" s="310"/>
      <c r="L1198" s="102"/>
      <c r="M1198" s="162"/>
      <c r="N1198" s="103"/>
      <c r="O1198" s="263" t="s">
        <v>165</v>
      </c>
      <c r="P1198" s="293">
        <f>VLOOKUP(O1177,'1ここに記入'!$A$13:$M$246,9)</f>
        <v>0</v>
      </c>
      <c r="Q1198" s="294" t="e">
        <f>VLOOKUP(P1196,'1ここに記入'!$A$13:$M$246,2)</f>
        <v>#N/A</v>
      </c>
      <c r="R1198" s="294" t="e">
        <f>VLOOKUP(Q1196,'1ここに記入'!$A$13:$M$246,2)</f>
        <v>#N/A</v>
      </c>
      <c r="S1198" s="294" t="e">
        <f>VLOOKUP(R1196,'1ここに記入'!$A$13:$M$246,2)</f>
        <v>#N/A</v>
      </c>
      <c r="T1198" s="302" t="e">
        <f>VLOOKUP(S1196,'1ここに記入'!$A$13:$M$246,2)</f>
        <v>#N/A</v>
      </c>
      <c r="U1198" s="305" t="s">
        <v>167</v>
      </c>
      <c r="V1198" s="308">
        <f>'1ここに記入'!$G$9</f>
        <v>0</v>
      </c>
      <c r="W1198" s="309"/>
      <c r="X1198" s="310"/>
    </row>
    <row r="1199" spans="2:24" ht="15" customHeight="1">
      <c r="B1199" s="264"/>
      <c r="C1199" s="296"/>
      <c r="D1199" s="297"/>
      <c r="E1199" s="297"/>
      <c r="F1199" s="297"/>
      <c r="G1199" s="303"/>
      <c r="H1199" s="306"/>
      <c r="I1199" s="311"/>
      <c r="J1199" s="312"/>
      <c r="K1199" s="313"/>
      <c r="L1199" s="102"/>
      <c r="M1199" s="162"/>
      <c r="N1199" s="103"/>
      <c r="O1199" s="264"/>
      <c r="P1199" s="296"/>
      <c r="Q1199" s="297"/>
      <c r="R1199" s="297"/>
      <c r="S1199" s="297"/>
      <c r="T1199" s="303"/>
      <c r="U1199" s="306"/>
      <c r="V1199" s="311"/>
      <c r="W1199" s="312"/>
      <c r="X1199" s="313"/>
    </row>
    <row r="1200" spans="2:24" ht="15" customHeight="1" thickBot="1">
      <c r="B1200" s="288"/>
      <c r="C1200" s="299"/>
      <c r="D1200" s="300"/>
      <c r="E1200" s="300"/>
      <c r="F1200" s="300"/>
      <c r="G1200" s="304"/>
      <c r="H1200" s="306"/>
      <c r="I1200" s="311"/>
      <c r="J1200" s="312"/>
      <c r="K1200" s="313"/>
      <c r="L1200" s="102"/>
      <c r="M1200" s="162"/>
      <c r="N1200" s="103"/>
      <c r="O1200" s="288"/>
      <c r="P1200" s="299"/>
      <c r="Q1200" s="300"/>
      <c r="R1200" s="300"/>
      <c r="S1200" s="300"/>
      <c r="T1200" s="304"/>
      <c r="U1200" s="306"/>
      <c r="V1200" s="311"/>
      <c r="W1200" s="312"/>
      <c r="X1200" s="313"/>
    </row>
    <row r="1201" spans="2:25" ht="15" customHeight="1" thickBot="1">
      <c r="B1201" s="317" t="s">
        <v>166</v>
      </c>
      <c r="C1201" s="317"/>
      <c r="D1201" s="317"/>
      <c r="E1201" s="317"/>
      <c r="F1201" s="317"/>
      <c r="G1201" s="318"/>
      <c r="H1201" s="307"/>
      <c r="I1201" s="314"/>
      <c r="J1201" s="315"/>
      <c r="K1201" s="316"/>
      <c r="L1201" s="102"/>
      <c r="M1201" s="163"/>
      <c r="N1201" s="41"/>
      <c r="O1201" s="317" t="s">
        <v>166</v>
      </c>
      <c r="P1201" s="317"/>
      <c r="Q1201" s="317"/>
      <c r="R1201" s="317"/>
      <c r="S1201" s="317"/>
      <c r="T1201" s="318"/>
      <c r="U1201" s="307"/>
      <c r="V1201" s="314"/>
      <c r="W1201" s="315"/>
      <c r="X1201" s="316"/>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324" t="s">
        <v>1982</v>
      </c>
      <c r="C1204" s="324"/>
      <c r="D1204" s="324"/>
      <c r="E1204" s="324"/>
      <c r="F1204" s="324"/>
      <c r="G1204" s="324"/>
      <c r="H1204" s="324"/>
      <c r="I1204" s="324"/>
      <c r="J1204" s="324"/>
      <c r="K1204" s="324"/>
      <c r="L1204" s="156"/>
      <c r="M1204" s="164"/>
      <c r="N1204" s="156"/>
      <c r="O1204" s="324" t="s">
        <v>1982</v>
      </c>
      <c r="P1204" s="324"/>
      <c r="Q1204" s="324"/>
      <c r="R1204" s="324"/>
      <c r="S1204" s="324"/>
      <c r="T1204" s="324"/>
      <c r="U1204" s="324"/>
      <c r="V1204" s="324"/>
      <c r="W1204" s="324"/>
      <c r="X1204" s="324"/>
    </row>
    <row r="1205" spans="2:25" ht="15" customHeight="1">
      <c r="B1205" s="132"/>
      <c r="C1205" s="319" t="str">
        <f>'1ここに記入'!$B$3&amp;"県教美展　特選確認票"</f>
        <v>第72回県教美展　特選確認票</v>
      </c>
      <c r="D1205" s="319"/>
      <c r="E1205" s="319"/>
      <c r="F1205" s="319"/>
      <c r="G1205" s="319"/>
      <c r="H1205" s="319"/>
      <c r="I1205" s="319"/>
      <c r="J1205" s="319"/>
      <c r="K1205" s="319"/>
      <c r="L1205" s="104"/>
      <c r="M1205" s="157"/>
      <c r="N1205" s="104"/>
      <c r="O1205" s="132"/>
      <c r="P1205" s="319" t="str">
        <f>'1ここに記入'!$B$3&amp;"県教美展　特選確認票"</f>
        <v>第72回県教美展　特選確認票</v>
      </c>
      <c r="Q1205" s="319"/>
      <c r="R1205" s="319"/>
      <c r="S1205" s="319"/>
      <c r="T1205" s="319"/>
      <c r="U1205" s="319"/>
      <c r="V1205" s="319"/>
      <c r="W1205" s="319"/>
      <c r="X1205" s="319"/>
    </row>
    <row r="1206" spans="2:25" ht="15" customHeight="1" thickBot="1">
      <c r="B1206" s="165"/>
      <c r="C1206" s="320"/>
      <c r="D1206" s="320"/>
      <c r="E1206" s="320"/>
      <c r="F1206" s="320"/>
      <c r="G1206" s="320"/>
      <c r="H1206" s="320"/>
      <c r="I1206" s="320"/>
      <c r="J1206" s="320"/>
      <c r="K1206" s="320"/>
      <c r="L1206" s="104"/>
      <c r="M1206" s="157"/>
      <c r="N1206" s="104"/>
      <c r="O1206" s="165"/>
      <c r="P1206" s="320"/>
      <c r="Q1206" s="320"/>
      <c r="R1206" s="320"/>
      <c r="S1206" s="320"/>
      <c r="T1206" s="320"/>
      <c r="U1206" s="320"/>
      <c r="V1206" s="320"/>
      <c r="W1206" s="320"/>
      <c r="X1206" s="320"/>
    </row>
    <row r="1207" spans="2:25" ht="15" customHeight="1" thickTop="1" thickBot="1">
      <c r="B1207" s="144" t="s">
        <v>157</v>
      </c>
      <c r="C1207" s="289">
        <f>VLOOKUP(B1177,'1ここに記入'!$A$13:$M$246,2)</f>
        <v>0</v>
      </c>
      <c r="D1207" s="289">
        <f>VLOOKUP(B1177,'1ここに記入'!$A$13:$M$246,3)</f>
        <v>0</v>
      </c>
      <c r="E1207" s="289">
        <f>VLOOKUP(B1177,'1ここに記入'!$A$13:$M$246,4)</f>
        <v>0</v>
      </c>
      <c r="F1207" s="289">
        <f>VLOOKUP(B1177,'1ここに記入'!$A$13:$M$246,5)</f>
        <v>0</v>
      </c>
      <c r="G1207" s="289" t="str">
        <f>VLOOKUP(B1177,'1ここに記入'!$A$13:$M$246,13)</f>
        <v>00</v>
      </c>
      <c r="H1207" s="290" t="e">
        <f>'1ここに記入'!$H$10</f>
        <v>#N/A</v>
      </c>
      <c r="I1207" s="291"/>
      <c r="J1207" s="291"/>
      <c r="K1207" s="292" t="s">
        <v>158</v>
      </c>
      <c r="L1207" s="104"/>
      <c r="M1207" s="157"/>
      <c r="N1207" s="104"/>
      <c r="O1207" s="144" t="s">
        <v>157</v>
      </c>
      <c r="P1207" s="289">
        <f>VLOOKUP(O1177,'1ここに記入'!$A$13:$M$246,2)</f>
        <v>0</v>
      </c>
      <c r="Q1207" s="289">
        <f>VLOOKUP(O1177,'1ここに記入'!$A$13:$M$246,3)</f>
        <v>0</v>
      </c>
      <c r="R1207" s="289">
        <f>VLOOKUP(O1177,'1ここに記入'!$A$13:$M$246,4)</f>
        <v>0</v>
      </c>
      <c r="S1207" s="289">
        <f>VLOOKUP(O1177,'1ここに記入'!$A$13:$M$246,5)</f>
        <v>0</v>
      </c>
      <c r="T1207" s="289" t="str">
        <f>VLOOKUP(O1177,'1ここに記入'!$A$13:$M$246,13)</f>
        <v>00</v>
      </c>
      <c r="U1207" s="290" t="e">
        <f>'1ここに記入'!$H$10</f>
        <v>#N/A</v>
      </c>
      <c r="V1207" s="291"/>
      <c r="W1207" s="291"/>
      <c r="X1207" s="292" t="s">
        <v>158</v>
      </c>
    </row>
    <row r="1208" spans="2:25" ht="15" customHeight="1" thickTop="1" thickBot="1">
      <c r="B1208" s="145"/>
      <c r="C1208" s="289"/>
      <c r="D1208" s="289"/>
      <c r="E1208" s="289"/>
      <c r="F1208" s="289"/>
      <c r="G1208" s="289"/>
      <c r="H1208" s="290"/>
      <c r="I1208" s="291"/>
      <c r="J1208" s="291"/>
      <c r="K1208" s="292"/>
      <c r="L1208" s="104"/>
      <c r="M1208" s="157"/>
      <c r="N1208" s="104"/>
      <c r="O1208" s="145"/>
      <c r="P1208" s="289"/>
      <c r="Q1208" s="289"/>
      <c r="R1208" s="289"/>
      <c r="S1208" s="289"/>
      <c r="T1208" s="289"/>
      <c r="U1208" s="290"/>
      <c r="V1208" s="291"/>
      <c r="W1208" s="291"/>
      <c r="X1208" s="292"/>
    </row>
    <row r="1209" spans="2:25" ht="15" customHeight="1" thickTop="1" thickBot="1">
      <c r="B1209" s="146" t="s">
        <v>159</v>
      </c>
      <c r="C1209" s="289"/>
      <c r="D1209" s="289"/>
      <c r="E1209" s="289"/>
      <c r="F1209" s="289"/>
      <c r="G1209" s="289"/>
      <c r="H1209" s="290"/>
      <c r="I1209" s="291"/>
      <c r="J1209" s="291"/>
      <c r="K1209" s="292"/>
      <c r="L1209" s="104"/>
      <c r="M1209" s="157"/>
      <c r="N1209" s="104"/>
      <c r="O1209" s="146" t="s">
        <v>159</v>
      </c>
      <c r="P1209" s="289"/>
      <c r="Q1209" s="289"/>
      <c r="R1209" s="289"/>
      <c r="S1209" s="289"/>
      <c r="T1209" s="289"/>
      <c r="U1209" s="290"/>
      <c r="V1209" s="291"/>
      <c r="W1209" s="291"/>
      <c r="X1209" s="292"/>
    </row>
    <row r="1210" spans="2:25" ht="15" customHeight="1" thickTop="1">
      <c r="B1210" s="263" t="s">
        <v>160</v>
      </c>
      <c r="C1210" s="276" t="e">
        <f>'1ここに記入'!$G$10</f>
        <v>#N/A</v>
      </c>
      <c r="D1210" s="285"/>
      <c r="E1210" s="279"/>
      <c r="F1210" s="263" t="s">
        <v>161</v>
      </c>
      <c r="G1210" s="293" t="e">
        <f>'1ここに記入'!$I$10</f>
        <v>#N/A</v>
      </c>
      <c r="H1210" s="294"/>
      <c r="I1210" s="294"/>
      <c r="J1210" s="294"/>
      <c r="K1210" s="295"/>
      <c r="L1210" s="100"/>
      <c r="M1210" s="159"/>
      <c r="N1210" s="99"/>
      <c r="O1210" s="263" t="s">
        <v>160</v>
      </c>
      <c r="P1210" s="276" t="e">
        <f>'1ここに記入'!$G$10</f>
        <v>#N/A</v>
      </c>
      <c r="Q1210" s="285"/>
      <c r="R1210" s="279"/>
      <c r="S1210" s="263" t="s">
        <v>161</v>
      </c>
      <c r="T1210" s="293" t="e">
        <f>'1ここに記入'!$I$10</f>
        <v>#N/A</v>
      </c>
      <c r="U1210" s="294"/>
      <c r="V1210" s="294"/>
      <c r="W1210" s="294"/>
      <c r="X1210" s="295"/>
      <c r="Y1210" s="143"/>
    </row>
    <row r="1211" spans="2:25" ht="15" customHeight="1">
      <c r="B1211" s="264"/>
      <c r="C1211" s="277"/>
      <c r="D1211" s="286"/>
      <c r="E1211" s="280"/>
      <c r="F1211" s="264"/>
      <c r="G1211" s="296"/>
      <c r="H1211" s="297"/>
      <c r="I1211" s="297"/>
      <c r="J1211" s="297"/>
      <c r="K1211" s="298"/>
      <c r="L1211" s="101"/>
      <c r="M1211" s="159"/>
      <c r="N1211" s="99"/>
      <c r="O1211" s="264"/>
      <c r="P1211" s="277"/>
      <c r="Q1211" s="286"/>
      <c r="R1211" s="280"/>
      <c r="S1211" s="264"/>
      <c r="T1211" s="296"/>
      <c r="U1211" s="297"/>
      <c r="V1211" s="297"/>
      <c r="W1211" s="297"/>
      <c r="X1211" s="298"/>
      <c r="Y1211" s="143"/>
    </row>
    <row r="1212" spans="2:25" ht="15" customHeight="1" thickBot="1">
      <c r="B1212" s="288"/>
      <c r="C1212" s="278"/>
      <c r="D1212" s="287"/>
      <c r="E1212" s="281"/>
      <c r="F1212" s="288"/>
      <c r="G1212" s="299"/>
      <c r="H1212" s="300"/>
      <c r="I1212" s="300"/>
      <c r="J1212" s="300"/>
      <c r="K1212" s="301"/>
      <c r="L1212" s="101"/>
      <c r="M1212" s="159"/>
      <c r="N1212" s="99"/>
      <c r="O1212" s="288"/>
      <c r="P1212" s="278"/>
      <c r="Q1212" s="287"/>
      <c r="R1212" s="281"/>
      <c r="S1212" s="288"/>
      <c r="T1212" s="299"/>
      <c r="U1212" s="300"/>
      <c r="V1212" s="300"/>
      <c r="W1212" s="300"/>
      <c r="X1212" s="301"/>
      <c r="Y1212" s="143"/>
    </row>
    <row r="1213" spans="2:25" ht="15" customHeight="1">
      <c r="B1213" s="263" t="s">
        <v>162</v>
      </c>
      <c r="C1213" s="265">
        <f>VLOOKUP(B1177,'1ここに記入'!$A$13:$M$246,10)</f>
        <v>0</v>
      </c>
      <c r="D1213" s="266"/>
      <c r="E1213" s="266"/>
      <c r="F1213" s="266"/>
      <c r="G1213" s="266"/>
      <c r="H1213" s="266"/>
      <c r="I1213" s="266"/>
      <c r="J1213" s="266"/>
      <c r="K1213" s="267"/>
      <c r="L1213" s="34"/>
      <c r="M1213" s="160"/>
      <c r="N1213" s="36"/>
      <c r="O1213" s="263" t="s">
        <v>162</v>
      </c>
      <c r="P1213" s="265">
        <f>VLOOKUP(O1177,'1ここに記入'!$A$13:$M$246,10)</f>
        <v>0</v>
      </c>
      <c r="Q1213" s="266"/>
      <c r="R1213" s="266"/>
      <c r="S1213" s="266"/>
      <c r="T1213" s="266"/>
      <c r="U1213" s="266"/>
      <c r="V1213" s="266"/>
      <c r="W1213" s="266"/>
      <c r="X1213" s="267"/>
      <c r="Y1213" s="143"/>
    </row>
    <row r="1214" spans="2:25" ht="15" customHeight="1">
      <c r="B1214" s="264"/>
      <c r="C1214" s="268"/>
      <c r="D1214" s="269"/>
      <c r="E1214" s="269"/>
      <c r="F1214" s="269"/>
      <c r="G1214" s="269"/>
      <c r="H1214" s="269"/>
      <c r="I1214" s="269"/>
      <c r="J1214" s="269"/>
      <c r="K1214" s="270"/>
      <c r="L1214" s="130"/>
      <c r="M1214" s="161"/>
      <c r="N1214" s="38"/>
      <c r="O1214" s="264"/>
      <c r="P1214" s="268"/>
      <c r="Q1214" s="269"/>
      <c r="R1214" s="269"/>
      <c r="S1214" s="269"/>
      <c r="T1214" s="269"/>
      <c r="U1214" s="269"/>
      <c r="V1214" s="269"/>
      <c r="W1214" s="269"/>
      <c r="X1214" s="270"/>
      <c r="Y1214" s="143"/>
    </row>
    <row r="1215" spans="2:25" ht="15" customHeight="1">
      <c r="B1215" s="264"/>
      <c r="C1215" s="268"/>
      <c r="D1215" s="269"/>
      <c r="E1215" s="269"/>
      <c r="F1215" s="269"/>
      <c r="G1215" s="269"/>
      <c r="H1215" s="269"/>
      <c r="I1215" s="269"/>
      <c r="J1215" s="269"/>
      <c r="K1215" s="270"/>
      <c r="L1215" s="130"/>
      <c r="M1215" s="161"/>
      <c r="N1215" s="38"/>
      <c r="O1215" s="264"/>
      <c r="P1215" s="268"/>
      <c r="Q1215" s="269"/>
      <c r="R1215" s="269"/>
      <c r="S1215" s="269"/>
      <c r="T1215" s="269"/>
      <c r="U1215" s="269"/>
      <c r="V1215" s="269"/>
      <c r="W1215" s="269"/>
      <c r="X1215" s="270"/>
      <c r="Y1215" s="143"/>
    </row>
    <row r="1216" spans="2:25" ht="15" customHeight="1">
      <c r="B1216" s="271" t="s">
        <v>1881</v>
      </c>
      <c r="C1216" s="268">
        <f>VLOOKUP(B1177,'1ここに記入'!$A$13:$M$246,11)</f>
        <v>0</v>
      </c>
      <c r="D1216" s="269"/>
      <c r="E1216" s="269"/>
      <c r="F1216" s="269"/>
      <c r="G1216" s="269"/>
      <c r="H1216" s="269"/>
      <c r="I1216" s="269"/>
      <c r="J1216" s="269"/>
      <c r="K1216" s="270"/>
      <c r="L1216" s="98"/>
      <c r="M1216" s="159"/>
      <c r="N1216" s="99"/>
      <c r="O1216" s="271" t="s">
        <v>1881</v>
      </c>
      <c r="P1216" s="268">
        <f>VLOOKUP(O1177,'1ここに記入'!$A$13:$M$246,11)</f>
        <v>0</v>
      </c>
      <c r="Q1216" s="269"/>
      <c r="R1216" s="269"/>
      <c r="S1216" s="269"/>
      <c r="T1216" s="269"/>
      <c r="U1216" s="269"/>
      <c r="V1216" s="269"/>
      <c r="W1216" s="269"/>
      <c r="X1216" s="270"/>
      <c r="Y1216" s="143"/>
    </row>
    <row r="1217" spans="2:25" ht="15" customHeight="1">
      <c r="B1217" s="271"/>
      <c r="C1217" s="268"/>
      <c r="D1217" s="269"/>
      <c r="E1217" s="269"/>
      <c r="F1217" s="269"/>
      <c r="G1217" s="269"/>
      <c r="H1217" s="269"/>
      <c r="I1217" s="269"/>
      <c r="J1217" s="269"/>
      <c r="K1217" s="270"/>
      <c r="L1217" s="98"/>
      <c r="M1217" s="159"/>
      <c r="N1217" s="99"/>
      <c r="O1217" s="271"/>
      <c r="P1217" s="268"/>
      <c r="Q1217" s="269"/>
      <c r="R1217" s="269"/>
      <c r="S1217" s="269"/>
      <c r="T1217" s="269"/>
      <c r="U1217" s="269"/>
      <c r="V1217" s="269"/>
      <c r="W1217" s="269"/>
      <c r="X1217" s="270"/>
      <c r="Y1217" s="143"/>
    </row>
    <row r="1218" spans="2:25" ht="15" customHeight="1" thickBot="1">
      <c r="B1218" s="272"/>
      <c r="C1218" s="273"/>
      <c r="D1218" s="274"/>
      <c r="E1218" s="274"/>
      <c r="F1218" s="274"/>
      <c r="G1218" s="274"/>
      <c r="H1218" s="274"/>
      <c r="I1218" s="274"/>
      <c r="J1218" s="274"/>
      <c r="K1218" s="275"/>
      <c r="L1218" s="98"/>
      <c r="M1218" s="159"/>
      <c r="N1218" s="99"/>
      <c r="O1218" s="272"/>
      <c r="P1218" s="273"/>
      <c r="Q1218" s="274"/>
      <c r="R1218" s="274"/>
      <c r="S1218" s="274"/>
      <c r="T1218" s="274"/>
      <c r="U1218" s="274"/>
      <c r="V1218" s="274"/>
      <c r="W1218" s="274"/>
      <c r="X1218" s="275"/>
      <c r="Y1218" s="143"/>
    </row>
    <row r="1219" spans="2:25" ht="15" customHeight="1">
      <c r="B1219" s="263" t="s">
        <v>163</v>
      </c>
      <c r="C1219" s="276">
        <f>VLOOKUP(B1177,'1ここに記入'!$A$13:$M$246,5)</f>
        <v>0</v>
      </c>
      <c r="D1219" s="279" t="str">
        <f>VLOOKUP(B1177,'1ここに記入'!$A$13:$M$246,6)</f>
        <v>　</v>
      </c>
      <c r="E1219" s="282" t="s">
        <v>164</v>
      </c>
      <c r="F1219" s="276">
        <f>VLOOKUP(B1177,'1ここに記入'!$A$13:$M$246,8)</f>
        <v>0</v>
      </c>
      <c r="G1219" s="285" t="e">
        <f>VLOOKUP(F1214,'1ここに記入'!$A$13:$M$246,2)</f>
        <v>#N/A</v>
      </c>
      <c r="H1219" s="285" t="e">
        <f>VLOOKUP(G1214,'1ここに記入'!$A$13:$M$246,2)</f>
        <v>#N/A</v>
      </c>
      <c r="I1219" s="285" t="e">
        <f>VLOOKUP(H1214,'1ここに記入'!$A$13:$M$246,2)</f>
        <v>#N/A</v>
      </c>
      <c r="J1219" s="285" t="e">
        <f>VLOOKUP(I1214,'1ここに記入'!$A$13:$M$246,2)</f>
        <v>#N/A</v>
      </c>
      <c r="K1219" s="279" t="e">
        <f>VLOOKUP(J1214,'1ここに記入'!$A$13:$M$246,2)</f>
        <v>#N/A</v>
      </c>
      <c r="L1219" s="102"/>
      <c r="M1219" s="162"/>
      <c r="N1219" s="103"/>
      <c r="O1219" s="263" t="s">
        <v>163</v>
      </c>
      <c r="P1219" s="276">
        <f>VLOOKUP(O1177,'1ここに記入'!$A$13:$M$246,5)</f>
        <v>0</v>
      </c>
      <c r="Q1219" s="279" t="str">
        <f>VLOOKUP(O1177,'1ここに記入'!$A$13:$M$246,6)</f>
        <v>　</v>
      </c>
      <c r="R1219" s="282" t="s">
        <v>164</v>
      </c>
      <c r="S1219" s="276">
        <f>VLOOKUP(O1177,'1ここに記入'!$A$13:$M$246,8)</f>
        <v>0</v>
      </c>
      <c r="T1219" s="285" t="e">
        <f>VLOOKUP(S1214,'1ここに記入'!$A$13:$M$246,2)</f>
        <v>#N/A</v>
      </c>
      <c r="U1219" s="285" t="e">
        <f>VLOOKUP(T1214,'1ここに記入'!$A$13:$M$246,2)</f>
        <v>#N/A</v>
      </c>
      <c r="V1219" s="285" t="e">
        <f>VLOOKUP(U1214,'1ここに記入'!$A$13:$M$246,2)</f>
        <v>#N/A</v>
      </c>
      <c r="W1219" s="285" t="e">
        <f>VLOOKUP(V1214,'1ここに記入'!$A$13:$M$246,2)</f>
        <v>#N/A</v>
      </c>
      <c r="X1219" s="279" t="e">
        <f>VLOOKUP(W1214,'1ここに記入'!$A$13:$M$246,2)</f>
        <v>#N/A</v>
      </c>
      <c r="Y1219" s="143"/>
    </row>
    <row r="1220" spans="2:25" ht="15" customHeight="1">
      <c r="B1220" s="264"/>
      <c r="C1220" s="277"/>
      <c r="D1220" s="280"/>
      <c r="E1220" s="283"/>
      <c r="F1220" s="277"/>
      <c r="G1220" s="286"/>
      <c r="H1220" s="286"/>
      <c r="I1220" s="286"/>
      <c r="J1220" s="286"/>
      <c r="K1220" s="280"/>
      <c r="L1220" s="102"/>
      <c r="M1220" s="162"/>
      <c r="N1220" s="103"/>
      <c r="O1220" s="264"/>
      <c r="P1220" s="277"/>
      <c r="Q1220" s="280"/>
      <c r="R1220" s="283"/>
      <c r="S1220" s="277"/>
      <c r="T1220" s="286"/>
      <c r="U1220" s="286"/>
      <c r="V1220" s="286"/>
      <c r="W1220" s="286"/>
      <c r="X1220" s="280"/>
      <c r="Y1220" s="143"/>
    </row>
    <row r="1221" spans="2:25" ht="15" customHeight="1" thickBot="1">
      <c r="B1221" s="288"/>
      <c r="C1221" s="278"/>
      <c r="D1221" s="281"/>
      <c r="E1221" s="284"/>
      <c r="F1221" s="278"/>
      <c r="G1221" s="287"/>
      <c r="H1221" s="287"/>
      <c r="I1221" s="287"/>
      <c r="J1221" s="287"/>
      <c r="K1221" s="281"/>
      <c r="L1221" s="102"/>
      <c r="M1221" s="162"/>
      <c r="N1221" s="103"/>
      <c r="O1221" s="288"/>
      <c r="P1221" s="278"/>
      <c r="Q1221" s="281"/>
      <c r="R1221" s="284"/>
      <c r="S1221" s="278"/>
      <c r="T1221" s="287"/>
      <c r="U1221" s="287"/>
      <c r="V1221" s="287"/>
      <c r="W1221" s="287"/>
      <c r="X1221" s="281"/>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20"/>
      <c r="E1223" s="320"/>
      <c r="F1223" s="320"/>
      <c r="G1223" s="320"/>
      <c r="H1223" s="320"/>
      <c r="I1223" s="320"/>
      <c r="J1223" s="320"/>
      <c r="K1223" s="320"/>
      <c r="L1223" s="104"/>
      <c r="M1223" s="157"/>
      <c r="N1223" s="104"/>
      <c r="O1223" s="117" t="s">
        <v>213</v>
      </c>
      <c r="P1223" s="325" t="str">
        <f>'1ここに記入'!$B$3&amp;"滋賀県教育美術展出品票"</f>
        <v>第72回滋賀県教育美術展出品票</v>
      </c>
      <c r="Q1223" s="320"/>
      <c r="R1223" s="320"/>
      <c r="S1223" s="320"/>
      <c r="T1223" s="320"/>
      <c r="U1223" s="320"/>
      <c r="V1223" s="320"/>
      <c r="W1223" s="320"/>
      <c r="X1223" s="320"/>
    </row>
    <row r="1224" spans="2:25" ht="15" customHeight="1">
      <c r="B1224" s="327">
        <v>113</v>
      </c>
      <c r="C1224" s="325"/>
      <c r="D1224" s="320"/>
      <c r="E1224" s="320"/>
      <c r="F1224" s="320"/>
      <c r="G1224" s="320"/>
      <c r="H1224" s="320"/>
      <c r="I1224" s="320"/>
      <c r="J1224" s="320"/>
      <c r="K1224" s="320"/>
      <c r="L1224" s="104"/>
      <c r="M1224" s="157"/>
      <c r="N1224" s="104"/>
      <c r="O1224" s="327">
        <v>114</v>
      </c>
      <c r="P1224" s="325"/>
      <c r="Q1224" s="320"/>
      <c r="R1224" s="320"/>
      <c r="S1224" s="320"/>
      <c r="T1224" s="320"/>
      <c r="U1224" s="320"/>
      <c r="V1224" s="320"/>
      <c r="W1224" s="320"/>
      <c r="X1224" s="320"/>
    </row>
    <row r="1225" spans="2:25" ht="15" customHeight="1" thickBot="1">
      <c r="B1225" s="328"/>
      <c r="C1225" s="325"/>
      <c r="D1225" s="320"/>
      <c r="E1225" s="320"/>
      <c r="F1225" s="320"/>
      <c r="G1225" s="320"/>
      <c r="H1225" s="326"/>
      <c r="I1225" s="326"/>
      <c r="J1225" s="326"/>
      <c r="K1225" s="326"/>
      <c r="L1225" s="104"/>
      <c r="M1225" s="157"/>
      <c r="N1225" s="104"/>
      <c r="O1225" s="328"/>
      <c r="P1225" s="325"/>
      <c r="Q1225" s="320"/>
      <c r="R1225" s="320"/>
      <c r="S1225" s="320"/>
      <c r="T1225" s="320"/>
      <c r="U1225" s="326"/>
      <c r="V1225" s="326"/>
      <c r="W1225" s="326"/>
      <c r="X1225" s="326"/>
    </row>
    <row r="1226" spans="2:25" ht="15" customHeight="1" thickTop="1" thickBot="1">
      <c r="B1226" s="144" t="s">
        <v>157</v>
      </c>
      <c r="C1226" s="289">
        <f>VLOOKUP(B1224,'1ここに記入'!$A$13:$M$246,2)</f>
        <v>0</v>
      </c>
      <c r="D1226" s="289">
        <f>VLOOKUP(B1224,'1ここに記入'!$A$13:$M$246,3)</f>
        <v>0</v>
      </c>
      <c r="E1226" s="289">
        <f>VLOOKUP(B1224,'1ここに記入'!$A$13:$M$246,4)</f>
        <v>0</v>
      </c>
      <c r="F1226" s="289">
        <f>VLOOKUP(B1224,'1ここに記入'!$A$13:$M$246,5)</f>
        <v>0</v>
      </c>
      <c r="G1226" s="289" t="str">
        <f>VLOOKUP(B1224,'1ここに記入'!$A$13:$M$246,13)</f>
        <v>00</v>
      </c>
      <c r="H1226" s="290" t="e">
        <f>'1ここに記入'!$H$10</f>
        <v>#N/A</v>
      </c>
      <c r="I1226" s="291"/>
      <c r="J1226" s="291"/>
      <c r="K1226" s="292" t="s">
        <v>158</v>
      </c>
      <c r="L1226" s="118"/>
      <c r="M1226" s="158"/>
      <c r="N1226" s="32"/>
      <c r="O1226" s="144" t="s">
        <v>157</v>
      </c>
      <c r="P1226" s="289">
        <f>VLOOKUP(O1224,'1ここに記入'!$A$13:$M$246,2)</f>
        <v>0</v>
      </c>
      <c r="Q1226" s="289">
        <f>VLOOKUP(O1224,'1ここに記入'!$A$13:$M$246,3)</f>
        <v>0</v>
      </c>
      <c r="R1226" s="289">
        <f>VLOOKUP(O1224,'1ここに記入'!$A$13:$M$246,4)</f>
        <v>0</v>
      </c>
      <c r="S1226" s="289">
        <f>VLOOKUP(O1224,'1ここに記入'!$A$13:$M$246,5)</f>
        <v>0</v>
      </c>
      <c r="T1226" s="289" t="str">
        <f>VLOOKUP(O1224,'1ここに記入'!$A$13:$M$246,13)</f>
        <v>00</v>
      </c>
      <c r="U1226" s="290" t="e">
        <f>'1ここに記入'!$H$10</f>
        <v>#N/A</v>
      </c>
      <c r="V1226" s="291"/>
      <c r="W1226" s="291"/>
      <c r="X1226" s="292" t="s">
        <v>158</v>
      </c>
    </row>
    <row r="1227" spans="2:25" ht="15" customHeight="1" thickTop="1" thickBot="1">
      <c r="B1227" s="145"/>
      <c r="C1227" s="289"/>
      <c r="D1227" s="289"/>
      <c r="E1227" s="289"/>
      <c r="F1227" s="289"/>
      <c r="G1227" s="289"/>
      <c r="H1227" s="290"/>
      <c r="I1227" s="291"/>
      <c r="J1227" s="291"/>
      <c r="K1227" s="292"/>
      <c r="L1227" s="118"/>
      <c r="M1227" s="158"/>
      <c r="N1227" s="32"/>
      <c r="O1227" s="145"/>
      <c r="P1227" s="289"/>
      <c r="Q1227" s="289"/>
      <c r="R1227" s="289"/>
      <c r="S1227" s="289"/>
      <c r="T1227" s="289"/>
      <c r="U1227" s="290"/>
      <c r="V1227" s="291"/>
      <c r="W1227" s="291"/>
      <c r="X1227" s="292"/>
    </row>
    <row r="1228" spans="2:25" ht="15" customHeight="1" thickTop="1" thickBot="1">
      <c r="B1228" s="146" t="s">
        <v>159</v>
      </c>
      <c r="C1228" s="289"/>
      <c r="D1228" s="289"/>
      <c r="E1228" s="289"/>
      <c r="F1228" s="289"/>
      <c r="G1228" s="289"/>
      <c r="H1228" s="290"/>
      <c r="I1228" s="291"/>
      <c r="J1228" s="291"/>
      <c r="K1228" s="292"/>
      <c r="L1228" s="118"/>
      <c r="M1228" s="158"/>
      <c r="N1228" s="32"/>
      <c r="O1228" s="146" t="s">
        <v>159</v>
      </c>
      <c r="P1228" s="289"/>
      <c r="Q1228" s="289"/>
      <c r="R1228" s="289"/>
      <c r="S1228" s="289"/>
      <c r="T1228" s="289"/>
      <c r="U1228" s="290"/>
      <c r="V1228" s="291"/>
      <c r="W1228" s="291"/>
      <c r="X1228" s="292"/>
    </row>
    <row r="1229" spans="2:25" ht="15" customHeight="1" thickTop="1">
      <c r="B1229" s="264" t="s">
        <v>160</v>
      </c>
      <c r="C1229" s="277" t="e">
        <f>'1ここに記入'!$G$10</f>
        <v>#N/A</v>
      </c>
      <c r="D1229" s="286"/>
      <c r="E1229" s="280"/>
      <c r="F1229" s="264" t="s">
        <v>161</v>
      </c>
      <c r="G1229" s="296" t="e">
        <f>'1ここに記入'!$I$10</f>
        <v>#N/A</v>
      </c>
      <c r="H1229" s="297"/>
      <c r="I1229" s="297"/>
      <c r="J1229" s="297"/>
      <c r="K1229" s="298"/>
      <c r="L1229" s="100"/>
      <c r="M1229" s="159"/>
      <c r="N1229" s="99"/>
      <c r="O1229" s="264" t="s">
        <v>160</v>
      </c>
      <c r="P1229" s="277" t="e">
        <f>'1ここに記入'!$G$10</f>
        <v>#N/A</v>
      </c>
      <c r="Q1229" s="286"/>
      <c r="R1229" s="280"/>
      <c r="S1229" s="264" t="s">
        <v>161</v>
      </c>
      <c r="T1229" s="296" t="e">
        <f>'1ここに記入'!$I$10</f>
        <v>#N/A</v>
      </c>
      <c r="U1229" s="297"/>
      <c r="V1229" s="297"/>
      <c r="W1229" s="297"/>
      <c r="X1229" s="298"/>
    </row>
    <row r="1230" spans="2:25" ht="15" customHeight="1">
      <c r="B1230" s="264"/>
      <c r="C1230" s="277"/>
      <c r="D1230" s="286"/>
      <c r="E1230" s="280"/>
      <c r="F1230" s="264"/>
      <c r="G1230" s="296"/>
      <c r="H1230" s="297"/>
      <c r="I1230" s="297"/>
      <c r="J1230" s="297"/>
      <c r="K1230" s="298"/>
      <c r="L1230" s="101"/>
      <c r="M1230" s="159"/>
      <c r="N1230" s="99"/>
      <c r="O1230" s="264"/>
      <c r="P1230" s="277"/>
      <c r="Q1230" s="286"/>
      <c r="R1230" s="280"/>
      <c r="S1230" s="264"/>
      <c r="T1230" s="296"/>
      <c r="U1230" s="297"/>
      <c r="V1230" s="297"/>
      <c r="W1230" s="297"/>
      <c r="X1230" s="298"/>
    </row>
    <row r="1231" spans="2:25" ht="15" customHeight="1">
      <c r="B1231" s="264"/>
      <c r="C1231" s="277"/>
      <c r="D1231" s="286"/>
      <c r="E1231" s="280"/>
      <c r="F1231" s="264"/>
      <c r="G1231" s="296"/>
      <c r="H1231" s="297"/>
      <c r="I1231" s="297"/>
      <c r="J1231" s="297"/>
      <c r="K1231" s="298"/>
      <c r="L1231" s="101"/>
      <c r="M1231" s="159"/>
      <c r="N1231" s="99"/>
      <c r="O1231" s="264"/>
      <c r="P1231" s="277"/>
      <c r="Q1231" s="286"/>
      <c r="R1231" s="280"/>
      <c r="S1231" s="264"/>
      <c r="T1231" s="296"/>
      <c r="U1231" s="297"/>
      <c r="V1231" s="297"/>
      <c r="W1231" s="297"/>
      <c r="X1231" s="298"/>
    </row>
    <row r="1232" spans="2:25" ht="15" customHeight="1" thickBot="1">
      <c r="B1232" s="288"/>
      <c r="C1232" s="278"/>
      <c r="D1232" s="287"/>
      <c r="E1232" s="281"/>
      <c r="F1232" s="288"/>
      <c r="G1232" s="299"/>
      <c r="H1232" s="300"/>
      <c r="I1232" s="300"/>
      <c r="J1232" s="300"/>
      <c r="K1232" s="301"/>
      <c r="L1232" s="101"/>
      <c r="M1232" s="159"/>
      <c r="N1232" s="99"/>
      <c r="O1232" s="288"/>
      <c r="P1232" s="278"/>
      <c r="Q1232" s="287"/>
      <c r="R1232" s="281"/>
      <c r="S1232" s="288"/>
      <c r="T1232" s="299"/>
      <c r="U1232" s="300"/>
      <c r="V1232" s="300"/>
      <c r="W1232" s="300"/>
      <c r="X1232" s="301"/>
    </row>
    <row r="1233" spans="2:24" ht="15" customHeight="1">
      <c r="B1233" s="263" t="s">
        <v>162</v>
      </c>
      <c r="C1233" s="265">
        <f>VLOOKUP(B1224,'1ここに記入'!$A$13:$M$246,10)</f>
        <v>0</v>
      </c>
      <c r="D1233" s="266"/>
      <c r="E1233" s="266"/>
      <c r="F1233" s="266"/>
      <c r="G1233" s="266"/>
      <c r="H1233" s="266"/>
      <c r="I1233" s="267"/>
      <c r="J1233" s="263" t="s">
        <v>203</v>
      </c>
      <c r="K1233" s="321">
        <f>VLOOKUP(B1224,'1ここに記入'!$A$13:$M$246,12)</f>
        <v>0</v>
      </c>
      <c r="L1233" s="34"/>
      <c r="M1233" s="160"/>
      <c r="N1233" s="36"/>
      <c r="O1233" s="263" t="s">
        <v>162</v>
      </c>
      <c r="P1233" s="265">
        <f>VLOOKUP(O1224,'1ここに記入'!$A$13:$M$246,10)</f>
        <v>0</v>
      </c>
      <c r="Q1233" s="266"/>
      <c r="R1233" s="266"/>
      <c r="S1233" s="266"/>
      <c r="T1233" s="266"/>
      <c r="U1233" s="266"/>
      <c r="V1233" s="267"/>
      <c r="W1233" s="263" t="s">
        <v>203</v>
      </c>
      <c r="X1233" s="321">
        <f>VLOOKUP(O1224,'1ここに記入'!$A$13:$M$246,12)</f>
        <v>0</v>
      </c>
    </row>
    <row r="1234" spans="2:24" ht="15" customHeight="1">
      <c r="B1234" s="264"/>
      <c r="C1234" s="268"/>
      <c r="D1234" s="269"/>
      <c r="E1234" s="269"/>
      <c r="F1234" s="269"/>
      <c r="G1234" s="269"/>
      <c r="H1234" s="269"/>
      <c r="I1234" s="270"/>
      <c r="J1234" s="264"/>
      <c r="K1234" s="322"/>
      <c r="L1234" s="34"/>
      <c r="M1234" s="160"/>
      <c r="N1234" s="36"/>
      <c r="O1234" s="264"/>
      <c r="P1234" s="268"/>
      <c r="Q1234" s="269"/>
      <c r="R1234" s="269"/>
      <c r="S1234" s="269"/>
      <c r="T1234" s="269"/>
      <c r="U1234" s="269"/>
      <c r="V1234" s="270"/>
      <c r="W1234" s="264"/>
      <c r="X1234" s="322"/>
    </row>
    <row r="1235" spans="2:24" ht="15" customHeight="1">
      <c r="B1235" s="264"/>
      <c r="C1235" s="268"/>
      <c r="D1235" s="269"/>
      <c r="E1235" s="269"/>
      <c r="F1235" s="269"/>
      <c r="G1235" s="269"/>
      <c r="H1235" s="269"/>
      <c r="I1235" s="270"/>
      <c r="J1235" s="264"/>
      <c r="K1235" s="322"/>
      <c r="L1235" s="130"/>
      <c r="M1235" s="161"/>
      <c r="N1235" s="38"/>
      <c r="O1235" s="264"/>
      <c r="P1235" s="268"/>
      <c r="Q1235" s="269"/>
      <c r="R1235" s="269"/>
      <c r="S1235" s="269"/>
      <c r="T1235" s="269"/>
      <c r="U1235" s="269"/>
      <c r="V1235" s="270"/>
      <c r="W1235" s="264"/>
      <c r="X1235" s="322"/>
    </row>
    <row r="1236" spans="2:24" ht="15" customHeight="1">
      <c r="B1236" s="264"/>
      <c r="C1236" s="268"/>
      <c r="D1236" s="269"/>
      <c r="E1236" s="269"/>
      <c r="F1236" s="269"/>
      <c r="G1236" s="269"/>
      <c r="H1236" s="269"/>
      <c r="I1236" s="270"/>
      <c r="J1236" s="264"/>
      <c r="K1236" s="322"/>
      <c r="L1236" s="130"/>
      <c r="M1236" s="161"/>
      <c r="N1236" s="38"/>
      <c r="O1236" s="264"/>
      <c r="P1236" s="268"/>
      <c r="Q1236" s="269"/>
      <c r="R1236" s="269"/>
      <c r="S1236" s="269"/>
      <c r="T1236" s="269"/>
      <c r="U1236" s="269"/>
      <c r="V1236" s="270"/>
      <c r="W1236" s="264"/>
      <c r="X1236" s="322"/>
    </row>
    <row r="1237" spans="2:24" ht="15" customHeight="1">
      <c r="B1237" s="271" t="s">
        <v>1881</v>
      </c>
      <c r="C1237" s="268">
        <f>VLOOKUP(B1224,'1ここに記入'!$A$13:$M$246,11)</f>
        <v>0</v>
      </c>
      <c r="D1237" s="269"/>
      <c r="E1237" s="269"/>
      <c r="F1237" s="269"/>
      <c r="G1237" s="269"/>
      <c r="H1237" s="269"/>
      <c r="I1237" s="270"/>
      <c r="J1237" s="264"/>
      <c r="K1237" s="322"/>
      <c r="L1237" s="130"/>
      <c r="M1237" s="161"/>
      <c r="N1237" s="38"/>
      <c r="O1237" s="271" t="s">
        <v>1881</v>
      </c>
      <c r="P1237" s="268">
        <f>VLOOKUP(O1224,'1ここに記入'!$A$13:$M$246,11)</f>
        <v>0</v>
      </c>
      <c r="Q1237" s="269"/>
      <c r="R1237" s="269"/>
      <c r="S1237" s="269"/>
      <c r="T1237" s="269"/>
      <c r="U1237" s="269"/>
      <c r="V1237" s="270"/>
      <c r="W1237" s="264"/>
      <c r="X1237" s="322"/>
    </row>
    <row r="1238" spans="2:24" ht="15" customHeight="1">
      <c r="B1238" s="271"/>
      <c r="C1238" s="268"/>
      <c r="D1238" s="269"/>
      <c r="E1238" s="269"/>
      <c r="F1238" s="269"/>
      <c r="G1238" s="269"/>
      <c r="H1238" s="269"/>
      <c r="I1238" s="270"/>
      <c r="J1238" s="264"/>
      <c r="K1238" s="322"/>
      <c r="L1238" s="130"/>
      <c r="M1238" s="161"/>
      <c r="N1238" s="38"/>
      <c r="O1238" s="271"/>
      <c r="P1238" s="268"/>
      <c r="Q1238" s="269"/>
      <c r="R1238" s="269"/>
      <c r="S1238" s="269"/>
      <c r="T1238" s="269"/>
      <c r="U1238" s="269"/>
      <c r="V1238" s="270"/>
      <c r="W1238" s="264"/>
      <c r="X1238" s="322"/>
    </row>
    <row r="1239" spans="2:24" ht="15" customHeight="1">
      <c r="B1239" s="271"/>
      <c r="C1239" s="268"/>
      <c r="D1239" s="269"/>
      <c r="E1239" s="269"/>
      <c r="F1239" s="269"/>
      <c r="G1239" s="269"/>
      <c r="H1239" s="269"/>
      <c r="I1239" s="270"/>
      <c r="J1239" s="264"/>
      <c r="K1239" s="322"/>
      <c r="L1239" s="130"/>
      <c r="M1239" s="161"/>
      <c r="N1239" s="38"/>
      <c r="O1239" s="271"/>
      <c r="P1239" s="268"/>
      <c r="Q1239" s="269"/>
      <c r="R1239" s="269"/>
      <c r="S1239" s="269"/>
      <c r="T1239" s="269"/>
      <c r="U1239" s="269"/>
      <c r="V1239" s="270"/>
      <c r="W1239" s="264"/>
      <c r="X1239" s="322"/>
    </row>
    <row r="1240" spans="2:24" ht="15" customHeight="1" thickBot="1">
      <c r="B1240" s="272"/>
      <c r="C1240" s="273"/>
      <c r="D1240" s="274"/>
      <c r="E1240" s="274"/>
      <c r="F1240" s="274"/>
      <c r="G1240" s="274"/>
      <c r="H1240" s="274"/>
      <c r="I1240" s="275"/>
      <c r="J1240" s="288"/>
      <c r="K1240" s="323"/>
      <c r="L1240" s="130"/>
      <c r="M1240" s="161"/>
      <c r="N1240" s="38"/>
      <c r="O1240" s="272"/>
      <c r="P1240" s="273"/>
      <c r="Q1240" s="274"/>
      <c r="R1240" s="274"/>
      <c r="S1240" s="274"/>
      <c r="T1240" s="274"/>
      <c r="U1240" s="274"/>
      <c r="V1240" s="275"/>
      <c r="W1240" s="288"/>
      <c r="X1240" s="323"/>
    </row>
    <row r="1241" spans="2:24" ht="15" customHeight="1">
      <c r="B1241" s="263" t="s">
        <v>163</v>
      </c>
      <c r="C1241" s="276">
        <f>VLOOKUP(B1224,'1ここに記入'!$A$13:$M$246,5)</f>
        <v>0</v>
      </c>
      <c r="D1241" s="279" t="str">
        <f>VLOOKUP(B1224,'1ここに記入'!$A$13:$M$246,6)</f>
        <v>　</v>
      </c>
      <c r="E1241" s="282" t="s">
        <v>164</v>
      </c>
      <c r="F1241" s="276">
        <f>VLOOKUP(B1224,'1ここに記入'!$A$13:$M$246,8)</f>
        <v>0</v>
      </c>
      <c r="G1241" s="285" t="e">
        <f>VLOOKUP(F1235,'1ここに記入'!$A$13:$M$246,2)</f>
        <v>#N/A</v>
      </c>
      <c r="H1241" s="285" t="e">
        <f>VLOOKUP(G1235,'1ここに記入'!$A$13:$M$246,2)</f>
        <v>#N/A</v>
      </c>
      <c r="I1241" s="285" t="e">
        <f>VLOOKUP(H1235,'1ここに記入'!$A$13:$M$246,2)</f>
        <v>#N/A</v>
      </c>
      <c r="J1241" s="285" t="e">
        <f>VLOOKUP(I1235,'1ここに記入'!$A$13:$M$246,2)</f>
        <v>#N/A</v>
      </c>
      <c r="K1241" s="279" t="e">
        <f>VLOOKUP(J1235,'1ここに記入'!$A$13:$M$246,2)</f>
        <v>#N/A</v>
      </c>
      <c r="L1241" s="98"/>
      <c r="M1241" s="159"/>
      <c r="N1241" s="99"/>
      <c r="O1241" s="263" t="s">
        <v>163</v>
      </c>
      <c r="P1241" s="276">
        <f>VLOOKUP(O1224,'1ここに記入'!$A$13:$M$246,5)</f>
        <v>0</v>
      </c>
      <c r="Q1241" s="279" t="str">
        <f>VLOOKUP(O1224,'1ここに記入'!$A$13:$M$246,6)</f>
        <v>　</v>
      </c>
      <c r="R1241" s="282" t="s">
        <v>164</v>
      </c>
      <c r="S1241" s="276">
        <f>VLOOKUP(O1224,'1ここに記入'!$A$13:$M$246,8)</f>
        <v>0</v>
      </c>
      <c r="T1241" s="285" t="e">
        <f>VLOOKUP(S1235,'1ここに記入'!$A$13:$M$246,2)</f>
        <v>#N/A</v>
      </c>
      <c r="U1241" s="285" t="e">
        <f>VLOOKUP(T1235,'1ここに記入'!$A$13:$M$246,2)</f>
        <v>#N/A</v>
      </c>
      <c r="V1241" s="285" t="e">
        <f>VLOOKUP(U1235,'1ここに記入'!$A$13:$M$246,2)</f>
        <v>#N/A</v>
      </c>
      <c r="W1241" s="285" t="e">
        <f>VLOOKUP(V1235,'1ここに記入'!$A$13:$M$246,2)</f>
        <v>#N/A</v>
      </c>
      <c r="X1241" s="279" t="e">
        <f>VLOOKUP(W1235,'1ここに記入'!$A$13:$M$246,2)</f>
        <v>#N/A</v>
      </c>
    </row>
    <row r="1242" spans="2:24" ht="15" customHeight="1">
      <c r="B1242" s="264"/>
      <c r="C1242" s="277"/>
      <c r="D1242" s="280"/>
      <c r="E1242" s="283"/>
      <c r="F1242" s="277"/>
      <c r="G1242" s="286"/>
      <c r="H1242" s="286"/>
      <c r="I1242" s="286"/>
      <c r="J1242" s="286"/>
      <c r="K1242" s="280"/>
      <c r="L1242" s="98"/>
      <c r="M1242" s="159"/>
      <c r="N1242" s="99"/>
      <c r="O1242" s="264"/>
      <c r="P1242" s="277"/>
      <c r="Q1242" s="280"/>
      <c r="R1242" s="283"/>
      <c r="S1242" s="277"/>
      <c r="T1242" s="286"/>
      <c r="U1242" s="286"/>
      <c r="V1242" s="286"/>
      <c r="W1242" s="286"/>
      <c r="X1242" s="280"/>
    </row>
    <row r="1243" spans="2:24" ht="15" customHeight="1">
      <c r="B1243" s="264"/>
      <c r="C1243" s="277"/>
      <c r="D1243" s="280"/>
      <c r="E1243" s="283"/>
      <c r="F1243" s="277"/>
      <c r="G1243" s="286"/>
      <c r="H1243" s="286"/>
      <c r="I1243" s="286"/>
      <c r="J1243" s="286"/>
      <c r="K1243" s="280"/>
      <c r="L1243" s="98"/>
      <c r="M1243" s="159"/>
      <c r="N1243" s="99"/>
      <c r="O1243" s="264"/>
      <c r="P1243" s="277"/>
      <c r="Q1243" s="280"/>
      <c r="R1243" s="283"/>
      <c r="S1243" s="277"/>
      <c r="T1243" s="286"/>
      <c r="U1243" s="286"/>
      <c r="V1243" s="286"/>
      <c r="W1243" s="286"/>
      <c r="X1243" s="280"/>
    </row>
    <row r="1244" spans="2:24" ht="15" customHeight="1" thickBot="1">
      <c r="B1244" s="288"/>
      <c r="C1244" s="278"/>
      <c r="D1244" s="281"/>
      <c r="E1244" s="284"/>
      <c r="F1244" s="278"/>
      <c r="G1244" s="287"/>
      <c r="H1244" s="286"/>
      <c r="I1244" s="286"/>
      <c r="J1244" s="286"/>
      <c r="K1244" s="280"/>
      <c r="L1244" s="98"/>
      <c r="M1244" s="159"/>
      <c r="N1244" s="99"/>
      <c r="O1244" s="288"/>
      <c r="P1244" s="278"/>
      <c r="Q1244" s="281"/>
      <c r="R1244" s="284"/>
      <c r="S1244" s="278"/>
      <c r="T1244" s="287"/>
      <c r="U1244" s="286"/>
      <c r="V1244" s="286"/>
      <c r="W1244" s="286"/>
      <c r="X1244" s="280"/>
    </row>
    <row r="1245" spans="2:24" ht="15" customHeight="1" thickTop="1">
      <c r="B1245" s="263" t="s">
        <v>165</v>
      </c>
      <c r="C1245" s="293">
        <f>VLOOKUP(B1224,'1ここに記入'!$A$13:$M$246,9)</f>
        <v>0</v>
      </c>
      <c r="D1245" s="294" t="e">
        <f>VLOOKUP(C1243,'1ここに記入'!$A$13:$M$246,2)</f>
        <v>#N/A</v>
      </c>
      <c r="E1245" s="294" t="e">
        <f>VLOOKUP(D1243,'1ここに記入'!$A$13:$M$246,2)</f>
        <v>#N/A</v>
      </c>
      <c r="F1245" s="294" t="e">
        <f>VLOOKUP(E1243,'1ここに記入'!$A$13:$M$246,2)</f>
        <v>#N/A</v>
      </c>
      <c r="G1245" s="302" t="e">
        <f>VLOOKUP(F1243,'1ここに記入'!$A$13:$M$246,2)</f>
        <v>#N/A</v>
      </c>
      <c r="H1245" s="305" t="s">
        <v>167</v>
      </c>
      <c r="I1245" s="308">
        <f>'1ここに記入'!$G$9</f>
        <v>0</v>
      </c>
      <c r="J1245" s="309"/>
      <c r="K1245" s="310"/>
      <c r="L1245" s="102"/>
      <c r="M1245" s="162"/>
      <c r="N1245" s="103"/>
      <c r="O1245" s="263" t="s">
        <v>165</v>
      </c>
      <c r="P1245" s="293">
        <f>VLOOKUP(O1224,'1ここに記入'!$A$13:$M$246,9)</f>
        <v>0</v>
      </c>
      <c r="Q1245" s="294" t="e">
        <f>VLOOKUP(P1243,'1ここに記入'!$A$13:$M$246,2)</f>
        <v>#N/A</v>
      </c>
      <c r="R1245" s="294" t="e">
        <f>VLOOKUP(Q1243,'1ここに記入'!$A$13:$M$246,2)</f>
        <v>#N/A</v>
      </c>
      <c r="S1245" s="294" t="e">
        <f>VLOOKUP(R1243,'1ここに記入'!$A$13:$M$246,2)</f>
        <v>#N/A</v>
      </c>
      <c r="T1245" s="302" t="e">
        <f>VLOOKUP(S1243,'1ここに記入'!$A$13:$M$246,2)</f>
        <v>#N/A</v>
      </c>
      <c r="U1245" s="305" t="s">
        <v>167</v>
      </c>
      <c r="V1245" s="308">
        <f>'1ここに記入'!$G$9</f>
        <v>0</v>
      </c>
      <c r="W1245" s="309"/>
      <c r="X1245" s="310"/>
    </row>
    <row r="1246" spans="2:24" ht="15" customHeight="1">
      <c r="B1246" s="264"/>
      <c r="C1246" s="296"/>
      <c r="D1246" s="297"/>
      <c r="E1246" s="297"/>
      <c r="F1246" s="297"/>
      <c r="G1246" s="303"/>
      <c r="H1246" s="306"/>
      <c r="I1246" s="311"/>
      <c r="J1246" s="312"/>
      <c r="K1246" s="313"/>
      <c r="L1246" s="102"/>
      <c r="M1246" s="162"/>
      <c r="N1246" s="103"/>
      <c r="O1246" s="264"/>
      <c r="P1246" s="296"/>
      <c r="Q1246" s="297"/>
      <c r="R1246" s="297"/>
      <c r="S1246" s="297"/>
      <c r="T1246" s="303"/>
      <c r="U1246" s="306"/>
      <c r="V1246" s="311"/>
      <c r="W1246" s="312"/>
      <c r="X1246" s="313"/>
    </row>
    <row r="1247" spans="2:24" ht="15" customHeight="1" thickBot="1">
      <c r="B1247" s="288"/>
      <c r="C1247" s="299"/>
      <c r="D1247" s="300"/>
      <c r="E1247" s="300"/>
      <c r="F1247" s="300"/>
      <c r="G1247" s="304"/>
      <c r="H1247" s="306"/>
      <c r="I1247" s="311"/>
      <c r="J1247" s="312"/>
      <c r="K1247" s="313"/>
      <c r="L1247" s="102"/>
      <c r="M1247" s="162"/>
      <c r="N1247" s="103"/>
      <c r="O1247" s="288"/>
      <c r="P1247" s="299"/>
      <c r="Q1247" s="300"/>
      <c r="R1247" s="300"/>
      <c r="S1247" s="300"/>
      <c r="T1247" s="304"/>
      <c r="U1247" s="306"/>
      <c r="V1247" s="311"/>
      <c r="W1247" s="312"/>
      <c r="X1247" s="313"/>
    </row>
    <row r="1248" spans="2:24" ht="15" customHeight="1" thickBot="1">
      <c r="B1248" s="317" t="s">
        <v>166</v>
      </c>
      <c r="C1248" s="317"/>
      <c r="D1248" s="317"/>
      <c r="E1248" s="317"/>
      <c r="F1248" s="317"/>
      <c r="G1248" s="318"/>
      <c r="H1248" s="307"/>
      <c r="I1248" s="314"/>
      <c r="J1248" s="315"/>
      <c r="K1248" s="316"/>
      <c r="L1248" s="102"/>
      <c r="M1248" s="163"/>
      <c r="N1248" s="41"/>
      <c r="O1248" s="317" t="s">
        <v>166</v>
      </c>
      <c r="P1248" s="317"/>
      <c r="Q1248" s="317"/>
      <c r="R1248" s="317"/>
      <c r="S1248" s="317"/>
      <c r="T1248" s="318"/>
      <c r="U1248" s="307"/>
      <c r="V1248" s="314"/>
      <c r="W1248" s="315"/>
      <c r="X1248" s="316"/>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324" t="s">
        <v>1982</v>
      </c>
      <c r="C1251" s="324"/>
      <c r="D1251" s="324"/>
      <c r="E1251" s="324"/>
      <c r="F1251" s="324"/>
      <c r="G1251" s="324"/>
      <c r="H1251" s="324"/>
      <c r="I1251" s="324"/>
      <c r="J1251" s="324"/>
      <c r="K1251" s="324"/>
      <c r="L1251" s="156"/>
      <c r="M1251" s="164"/>
      <c r="N1251" s="156"/>
      <c r="O1251" s="324" t="s">
        <v>1982</v>
      </c>
      <c r="P1251" s="324"/>
      <c r="Q1251" s="324"/>
      <c r="R1251" s="324"/>
      <c r="S1251" s="324"/>
      <c r="T1251" s="324"/>
      <c r="U1251" s="324"/>
      <c r="V1251" s="324"/>
      <c r="W1251" s="324"/>
      <c r="X1251" s="324"/>
    </row>
    <row r="1252" spans="2:25" ht="15" customHeight="1">
      <c r="B1252" s="132"/>
      <c r="C1252" s="319" t="str">
        <f>'1ここに記入'!$B$3&amp;"県教美展　特選確認票"</f>
        <v>第72回県教美展　特選確認票</v>
      </c>
      <c r="D1252" s="319"/>
      <c r="E1252" s="319"/>
      <c r="F1252" s="319"/>
      <c r="G1252" s="319"/>
      <c r="H1252" s="319"/>
      <c r="I1252" s="319"/>
      <c r="J1252" s="319"/>
      <c r="K1252" s="319"/>
      <c r="L1252" s="104"/>
      <c r="M1252" s="157"/>
      <c r="N1252" s="104"/>
      <c r="O1252" s="132"/>
      <c r="P1252" s="319" t="str">
        <f>'1ここに記入'!$B$3&amp;"県教美展　特選確認票"</f>
        <v>第72回県教美展　特選確認票</v>
      </c>
      <c r="Q1252" s="319"/>
      <c r="R1252" s="319"/>
      <c r="S1252" s="319"/>
      <c r="T1252" s="319"/>
      <c r="U1252" s="319"/>
      <c r="V1252" s="319"/>
      <c r="W1252" s="319"/>
      <c r="X1252" s="319"/>
    </row>
    <row r="1253" spans="2:25" ht="15" customHeight="1" thickBot="1">
      <c r="B1253" s="165"/>
      <c r="C1253" s="320"/>
      <c r="D1253" s="320"/>
      <c r="E1253" s="320"/>
      <c r="F1253" s="320"/>
      <c r="G1253" s="320"/>
      <c r="H1253" s="320"/>
      <c r="I1253" s="320"/>
      <c r="J1253" s="320"/>
      <c r="K1253" s="320"/>
      <c r="L1253" s="104"/>
      <c r="M1253" s="157"/>
      <c r="N1253" s="104"/>
      <c r="O1253" s="165"/>
      <c r="P1253" s="320"/>
      <c r="Q1253" s="320"/>
      <c r="R1253" s="320"/>
      <c r="S1253" s="320"/>
      <c r="T1253" s="320"/>
      <c r="U1253" s="320"/>
      <c r="V1253" s="320"/>
      <c r="W1253" s="320"/>
      <c r="X1253" s="320"/>
    </row>
    <row r="1254" spans="2:25" ht="15" customHeight="1" thickTop="1" thickBot="1">
      <c r="B1254" s="144" t="s">
        <v>157</v>
      </c>
      <c r="C1254" s="289">
        <f>VLOOKUP(B1224,'1ここに記入'!$A$13:$M$246,2)</f>
        <v>0</v>
      </c>
      <c r="D1254" s="289">
        <f>VLOOKUP(B1224,'1ここに記入'!$A$13:$M$246,3)</f>
        <v>0</v>
      </c>
      <c r="E1254" s="289">
        <f>VLOOKUP(B1224,'1ここに記入'!$A$13:$M$246,4)</f>
        <v>0</v>
      </c>
      <c r="F1254" s="289">
        <f>VLOOKUP(B1224,'1ここに記入'!$A$13:$M$246,5)</f>
        <v>0</v>
      </c>
      <c r="G1254" s="289" t="str">
        <f>VLOOKUP(B1224,'1ここに記入'!$A$13:$M$246,13)</f>
        <v>00</v>
      </c>
      <c r="H1254" s="290" t="e">
        <f>'1ここに記入'!$H$10</f>
        <v>#N/A</v>
      </c>
      <c r="I1254" s="291"/>
      <c r="J1254" s="291"/>
      <c r="K1254" s="292" t="s">
        <v>158</v>
      </c>
      <c r="L1254" s="104"/>
      <c r="M1254" s="157"/>
      <c r="N1254" s="104"/>
      <c r="O1254" s="144" t="s">
        <v>157</v>
      </c>
      <c r="P1254" s="289">
        <f>VLOOKUP(O1224,'1ここに記入'!$A$13:$M$246,2)</f>
        <v>0</v>
      </c>
      <c r="Q1254" s="289">
        <f>VLOOKUP(O1224,'1ここに記入'!$A$13:$M$246,3)</f>
        <v>0</v>
      </c>
      <c r="R1254" s="289">
        <f>VLOOKUP(O1224,'1ここに記入'!$A$13:$M$246,4)</f>
        <v>0</v>
      </c>
      <c r="S1254" s="289">
        <f>VLOOKUP(O1224,'1ここに記入'!$A$13:$M$246,5)</f>
        <v>0</v>
      </c>
      <c r="T1254" s="289" t="str">
        <f>VLOOKUP(O1224,'1ここに記入'!$A$13:$M$246,13)</f>
        <v>00</v>
      </c>
      <c r="U1254" s="290" t="e">
        <f>'1ここに記入'!$H$10</f>
        <v>#N/A</v>
      </c>
      <c r="V1254" s="291"/>
      <c r="W1254" s="291"/>
      <c r="X1254" s="292" t="s">
        <v>158</v>
      </c>
    </row>
    <row r="1255" spans="2:25" ht="15" customHeight="1" thickTop="1" thickBot="1">
      <c r="B1255" s="145"/>
      <c r="C1255" s="289"/>
      <c r="D1255" s="289"/>
      <c r="E1255" s="289"/>
      <c r="F1255" s="289"/>
      <c r="G1255" s="289"/>
      <c r="H1255" s="290"/>
      <c r="I1255" s="291"/>
      <c r="J1255" s="291"/>
      <c r="K1255" s="292"/>
      <c r="L1255" s="104"/>
      <c r="M1255" s="157"/>
      <c r="N1255" s="104"/>
      <c r="O1255" s="145"/>
      <c r="P1255" s="289"/>
      <c r="Q1255" s="289"/>
      <c r="R1255" s="289"/>
      <c r="S1255" s="289"/>
      <c r="T1255" s="289"/>
      <c r="U1255" s="290"/>
      <c r="V1255" s="291"/>
      <c r="W1255" s="291"/>
      <c r="X1255" s="292"/>
    </row>
    <row r="1256" spans="2:25" ht="15" customHeight="1" thickTop="1" thickBot="1">
      <c r="B1256" s="146" t="s">
        <v>159</v>
      </c>
      <c r="C1256" s="289"/>
      <c r="D1256" s="289"/>
      <c r="E1256" s="289"/>
      <c r="F1256" s="289"/>
      <c r="G1256" s="289"/>
      <c r="H1256" s="290"/>
      <c r="I1256" s="291"/>
      <c r="J1256" s="291"/>
      <c r="K1256" s="292"/>
      <c r="L1256" s="104"/>
      <c r="M1256" s="157"/>
      <c r="N1256" s="104"/>
      <c r="O1256" s="146" t="s">
        <v>159</v>
      </c>
      <c r="P1256" s="289"/>
      <c r="Q1256" s="289"/>
      <c r="R1256" s="289"/>
      <c r="S1256" s="289"/>
      <c r="T1256" s="289"/>
      <c r="U1256" s="290"/>
      <c r="V1256" s="291"/>
      <c r="W1256" s="291"/>
      <c r="X1256" s="292"/>
    </row>
    <row r="1257" spans="2:25" ht="15" customHeight="1" thickTop="1">
      <c r="B1257" s="263" t="s">
        <v>160</v>
      </c>
      <c r="C1257" s="276" t="e">
        <f>'1ここに記入'!$G$10</f>
        <v>#N/A</v>
      </c>
      <c r="D1257" s="285"/>
      <c r="E1257" s="279"/>
      <c r="F1257" s="263" t="s">
        <v>161</v>
      </c>
      <c r="G1257" s="293" t="e">
        <f>'1ここに記入'!$I$10</f>
        <v>#N/A</v>
      </c>
      <c r="H1257" s="294"/>
      <c r="I1257" s="294"/>
      <c r="J1257" s="294"/>
      <c r="K1257" s="295"/>
      <c r="L1257" s="100"/>
      <c r="M1257" s="159"/>
      <c r="N1257" s="99"/>
      <c r="O1257" s="263" t="s">
        <v>160</v>
      </c>
      <c r="P1257" s="276" t="e">
        <f>'1ここに記入'!$G$10</f>
        <v>#N/A</v>
      </c>
      <c r="Q1257" s="285"/>
      <c r="R1257" s="279"/>
      <c r="S1257" s="263" t="s">
        <v>161</v>
      </c>
      <c r="T1257" s="293" t="e">
        <f>'1ここに記入'!$I$10</f>
        <v>#N/A</v>
      </c>
      <c r="U1257" s="294"/>
      <c r="V1257" s="294"/>
      <c r="W1257" s="294"/>
      <c r="X1257" s="295"/>
      <c r="Y1257" s="143"/>
    </row>
    <row r="1258" spans="2:25" ht="15" customHeight="1">
      <c r="B1258" s="264"/>
      <c r="C1258" s="277"/>
      <c r="D1258" s="286"/>
      <c r="E1258" s="280"/>
      <c r="F1258" s="264"/>
      <c r="G1258" s="296"/>
      <c r="H1258" s="297"/>
      <c r="I1258" s="297"/>
      <c r="J1258" s="297"/>
      <c r="K1258" s="298"/>
      <c r="L1258" s="101"/>
      <c r="M1258" s="159"/>
      <c r="N1258" s="99"/>
      <c r="O1258" s="264"/>
      <c r="P1258" s="277"/>
      <c r="Q1258" s="286"/>
      <c r="R1258" s="280"/>
      <c r="S1258" s="264"/>
      <c r="T1258" s="296"/>
      <c r="U1258" s="297"/>
      <c r="V1258" s="297"/>
      <c r="W1258" s="297"/>
      <c r="X1258" s="298"/>
      <c r="Y1258" s="143"/>
    </row>
    <row r="1259" spans="2:25" ht="15" customHeight="1" thickBot="1">
      <c r="B1259" s="288"/>
      <c r="C1259" s="278"/>
      <c r="D1259" s="287"/>
      <c r="E1259" s="281"/>
      <c r="F1259" s="288"/>
      <c r="G1259" s="299"/>
      <c r="H1259" s="300"/>
      <c r="I1259" s="300"/>
      <c r="J1259" s="300"/>
      <c r="K1259" s="301"/>
      <c r="L1259" s="101"/>
      <c r="M1259" s="159"/>
      <c r="N1259" s="99"/>
      <c r="O1259" s="288"/>
      <c r="P1259" s="278"/>
      <c r="Q1259" s="287"/>
      <c r="R1259" s="281"/>
      <c r="S1259" s="288"/>
      <c r="T1259" s="299"/>
      <c r="U1259" s="300"/>
      <c r="V1259" s="300"/>
      <c r="W1259" s="300"/>
      <c r="X1259" s="301"/>
      <c r="Y1259" s="143"/>
    </row>
    <row r="1260" spans="2:25" ht="15" customHeight="1">
      <c r="B1260" s="263" t="s">
        <v>162</v>
      </c>
      <c r="C1260" s="265">
        <f>VLOOKUP(B1224,'1ここに記入'!$A$13:$M$246,10)</f>
        <v>0</v>
      </c>
      <c r="D1260" s="266"/>
      <c r="E1260" s="266"/>
      <c r="F1260" s="266"/>
      <c r="G1260" s="266"/>
      <c r="H1260" s="266"/>
      <c r="I1260" s="266"/>
      <c r="J1260" s="266"/>
      <c r="K1260" s="267"/>
      <c r="L1260" s="34"/>
      <c r="M1260" s="160"/>
      <c r="N1260" s="36"/>
      <c r="O1260" s="263" t="s">
        <v>162</v>
      </c>
      <c r="P1260" s="265">
        <f>VLOOKUP(O1224,'1ここに記入'!$A$13:$M$246,10)</f>
        <v>0</v>
      </c>
      <c r="Q1260" s="266"/>
      <c r="R1260" s="266"/>
      <c r="S1260" s="266"/>
      <c r="T1260" s="266"/>
      <c r="U1260" s="266"/>
      <c r="V1260" s="266"/>
      <c r="W1260" s="266"/>
      <c r="X1260" s="267"/>
      <c r="Y1260" s="143"/>
    </row>
    <row r="1261" spans="2:25" ht="15" customHeight="1">
      <c r="B1261" s="264"/>
      <c r="C1261" s="268"/>
      <c r="D1261" s="269"/>
      <c r="E1261" s="269"/>
      <c r="F1261" s="269"/>
      <c r="G1261" s="269"/>
      <c r="H1261" s="269"/>
      <c r="I1261" s="269"/>
      <c r="J1261" s="269"/>
      <c r="K1261" s="270"/>
      <c r="L1261" s="130"/>
      <c r="M1261" s="161"/>
      <c r="N1261" s="38"/>
      <c r="O1261" s="264"/>
      <c r="P1261" s="268"/>
      <c r="Q1261" s="269"/>
      <c r="R1261" s="269"/>
      <c r="S1261" s="269"/>
      <c r="T1261" s="269"/>
      <c r="U1261" s="269"/>
      <c r="V1261" s="269"/>
      <c r="W1261" s="269"/>
      <c r="X1261" s="270"/>
      <c r="Y1261" s="143"/>
    </row>
    <row r="1262" spans="2:25" ht="15" customHeight="1">
      <c r="B1262" s="264"/>
      <c r="C1262" s="268"/>
      <c r="D1262" s="269"/>
      <c r="E1262" s="269"/>
      <c r="F1262" s="269"/>
      <c r="G1262" s="269"/>
      <c r="H1262" s="269"/>
      <c r="I1262" s="269"/>
      <c r="J1262" s="269"/>
      <c r="K1262" s="270"/>
      <c r="L1262" s="130"/>
      <c r="M1262" s="161"/>
      <c r="N1262" s="38"/>
      <c r="O1262" s="264"/>
      <c r="P1262" s="268"/>
      <c r="Q1262" s="269"/>
      <c r="R1262" s="269"/>
      <c r="S1262" s="269"/>
      <c r="T1262" s="269"/>
      <c r="U1262" s="269"/>
      <c r="V1262" s="269"/>
      <c r="W1262" s="269"/>
      <c r="X1262" s="270"/>
      <c r="Y1262" s="143"/>
    </row>
    <row r="1263" spans="2:25" ht="15" customHeight="1">
      <c r="B1263" s="271" t="s">
        <v>1881</v>
      </c>
      <c r="C1263" s="268">
        <f>VLOOKUP(B1224,'1ここに記入'!$A$13:$M$246,11)</f>
        <v>0</v>
      </c>
      <c r="D1263" s="269"/>
      <c r="E1263" s="269"/>
      <c r="F1263" s="269"/>
      <c r="G1263" s="269"/>
      <c r="H1263" s="269"/>
      <c r="I1263" s="269"/>
      <c r="J1263" s="269"/>
      <c r="K1263" s="270"/>
      <c r="L1263" s="98"/>
      <c r="M1263" s="159"/>
      <c r="N1263" s="99"/>
      <c r="O1263" s="271" t="s">
        <v>1881</v>
      </c>
      <c r="P1263" s="268">
        <f>VLOOKUP(O1224,'1ここに記入'!$A$13:$M$246,11)</f>
        <v>0</v>
      </c>
      <c r="Q1263" s="269"/>
      <c r="R1263" s="269"/>
      <c r="S1263" s="269"/>
      <c r="T1263" s="269"/>
      <c r="U1263" s="269"/>
      <c r="V1263" s="269"/>
      <c r="W1263" s="269"/>
      <c r="X1263" s="270"/>
      <c r="Y1263" s="143"/>
    </row>
    <row r="1264" spans="2:25" ht="15" customHeight="1">
      <c r="B1264" s="271"/>
      <c r="C1264" s="268"/>
      <c r="D1264" s="269"/>
      <c r="E1264" s="269"/>
      <c r="F1264" s="269"/>
      <c r="G1264" s="269"/>
      <c r="H1264" s="269"/>
      <c r="I1264" s="269"/>
      <c r="J1264" s="269"/>
      <c r="K1264" s="270"/>
      <c r="L1264" s="98"/>
      <c r="M1264" s="159"/>
      <c r="N1264" s="99"/>
      <c r="O1264" s="271"/>
      <c r="P1264" s="268"/>
      <c r="Q1264" s="269"/>
      <c r="R1264" s="269"/>
      <c r="S1264" s="269"/>
      <c r="T1264" s="269"/>
      <c r="U1264" s="269"/>
      <c r="V1264" s="269"/>
      <c r="W1264" s="269"/>
      <c r="X1264" s="270"/>
      <c r="Y1264" s="143"/>
    </row>
    <row r="1265" spans="2:25" ht="15" customHeight="1" thickBot="1">
      <c r="B1265" s="272"/>
      <c r="C1265" s="273"/>
      <c r="D1265" s="274"/>
      <c r="E1265" s="274"/>
      <c r="F1265" s="274"/>
      <c r="G1265" s="274"/>
      <c r="H1265" s="274"/>
      <c r="I1265" s="274"/>
      <c r="J1265" s="274"/>
      <c r="K1265" s="275"/>
      <c r="L1265" s="98"/>
      <c r="M1265" s="159"/>
      <c r="N1265" s="99"/>
      <c r="O1265" s="272"/>
      <c r="P1265" s="273"/>
      <c r="Q1265" s="274"/>
      <c r="R1265" s="274"/>
      <c r="S1265" s="274"/>
      <c r="T1265" s="274"/>
      <c r="U1265" s="274"/>
      <c r="V1265" s="274"/>
      <c r="W1265" s="274"/>
      <c r="X1265" s="275"/>
      <c r="Y1265" s="143"/>
    </row>
    <row r="1266" spans="2:25" ht="15" customHeight="1">
      <c r="B1266" s="263" t="s">
        <v>163</v>
      </c>
      <c r="C1266" s="276">
        <f>VLOOKUP(B1224,'1ここに記入'!$A$13:$M$246,5)</f>
        <v>0</v>
      </c>
      <c r="D1266" s="279" t="str">
        <f>VLOOKUP(B1224,'1ここに記入'!$A$13:$M$246,6)</f>
        <v>　</v>
      </c>
      <c r="E1266" s="282" t="s">
        <v>164</v>
      </c>
      <c r="F1266" s="276">
        <f>VLOOKUP(B1224,'1ここに記入'!$A$13:$M$246,8)</f>
        <v>0</v>
      </c>
      <c r="G1266" s="285" t="e">
        <f>VLOOKUP(F1261,'1ここに記入'!$A$13:$M$246,2)</f>
        <v>#N/A</v>
      </c>
      <c r="H1266" s="285" t="e">
        <f>VLOOKUP(G1261,'1ここに記入'!$A$13:$M$246,2)</f>
        <v>#N/A</v>
      </c>
      <c r="I1266" s="285" t="e">
        <f>VLOOKUP(H1261,'1ここに記入'!$A$13:$M$246,2)</f>
        <v>#N/A</v>
      </c>
      <c r="J1266" s="285" t="e">
        <f>VLOOKUP(I1261,'1ここに記入'!$A$13:$M$246,2)</f>
        <v>#N/A</v>
      </c>
      <c r="K1266" s="279" t="e">
        <f>VLOOKUP(J1261,'1ここに記入'!$A$13:$M$246,2)</f>
        <v>#N/A</v>
      </c>
      <c r="L1266" s="102"/>
      <c r="M1266" s="162"/>
      <c r="N1266" s="103"/>
      <c r="O1266" s="263" t="s">
        <v>163</v>
      </c>
      <c r="P1266" s="276">
        <f>VLOOKUP(O1224,'1ここに記入'!$A$13:$M$246,5)</f>
        <v>0</v>
      </c>
      <c r="Q1266" s="279" t="str">
        <f>VLOOKUP(O1224,'1ここに記入'!$A$13:$M$246,6)</f>
        <v>　</v>
      </c>
      <c r="R1266" s="282" t="s">
        <v>164</v>
      </c>
      <c r="S1266" s="276">
        <f>VLOOKUP(O1224,'1ここに記入'!$A$13:$M$246,8)</f>
        <v>0</v>
      </c>
      <c r="T1266" s="285" t="e">
        <f>VLOOKUP(S1261,'1ここに記入'!$A$13:$M$246,2)</f>
        <v>#N/A</v>
      </c>
      <c r="U1266" s="285" t="e">
        <f>VLOOKUP(T1261,'1ここに記入'!$A$13:$M$246,2)</f>
        <v>#N/A</v>
      </c>
      <c r="V1266" s="285" t="e">
        <f>VLOOKUP(U1261,'1ここに記入'!$A$13:$M$246,2)</f>
        <v>#N/A</v>
      </c>
      <c r="W1266" s="285" t="e">
        <f>VLOOKUP(V1261,'1ここに記入'!$A$13:$M$246,2)</f>
        <v>#N/A</v>
      </c>
      <c r="X1266" s="279" t="e">
        <f>VLOOKUP(W1261,'1ここに記入'!$A$13:$M$246,2)</f>
        <v>#N/A</v>
      </c>
      <c r="Y1266" s="143"/>
    </row>
    <row r="1267" spans="2:25" ht="15" customHeight="1">
      <c r="B1267" s="264"/>
      <c r="C1267" s="277"/>
      <c r="D1267" s="280"/>
      <c r="E1267" s="283"/>
      <c r="F1267" s="277"/>
      <c r="G1267" s="286"/>
      <c r="H1267" s="286"/>
      <c r="I1267" s="286"/>
      <c r="J1267" s="286"/>
      <c r="K1267" s="280"/>
      <c r="L1267" s="102"/>
      <c r="M1267" s="162"/>
      <c r="N1267" s="103"/>
      <c r="O1267" s="264"/>
      <c r="P1267" s="277"/>
      <c r="Q1267" s="280"/>
      <c r="R1267" s="283"/>
      <c r="S1267" s="277"/>
      <c r="T1267" s="286"/>
      <c r="U1267" s="286"/>
      <c r="V1267" s="286"/>
      <c r="W1267" s="286"/>
      <c r="X1267" s="280"/>
      <c r="Y1267" s="143"/>
    </row>
    <row r="1268" spans="2:25" ht="15" customHeight="1" thickBot="1">
      <c r="B1268" s="288"/>
      <c r="C1268" s="278"/>
      <c r="D1268" s="281"/>
      <c r="E1268" s="284"/>
      <c r="F1268" s="278"/>
      <c r="G1268" s="287"/>
      <c r="H1268" s="287"/>
      <c r="I1268" s="287"/>
      <c r="J1268" s="287"/>
      <c r="K1268" s="281"/>
      <c r="L1268" s="102"/>
      <c r="M1268" s="162"/>
      <c r="N1268" s="103"/>
      <c r="O1268" s="288"/>
      <c r="P1268" s="278"/>
      <c r="Q1268" s="281"/>
      <c r="R1268" s="284"/>
      <c r="S1268" s="278"/>
      <c r="T1268" s="287"/>
      <c r="U1268" s="287"/>
      <c r="V1268" s="287"/>
      <c r="W1268" s="287"/>
      <c r="X1268" s="281"/>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20"/>
      <c r="E1270" s="320"/>
      <c r="F1270" s="320"/>
      <c r="G1270" s="320"/>
      <c r="H1270" s="320"/>
      <c r="I1270" s="320"/>
      <c r="J1270" s="320"/>
      <c r="K1270" s="320"/>
      <c r="L1270" s="104"/>
      <c r="M1270" s="157"/>
      <c r="N1270" s="104"/>
      <c r="O1270" s="117" t="s">
        <v>213</v>
      </c>
      <c r="P1270" s="325" t="str">
        <f>'1ここに記入'!$B$3&amp;"滋賀県教育美術展出品票"</f>
        <v>第72回滋賀県教育美術展出品票</v>
      </c>
      <c r="Q1270" s="320"/>
      <c r="R1270" s="320"/>
      <c r="S1270" s="320"/>
      <c r="T1270" s="320"/>
      <c r="U1270" s="320"/>
      <c r="V1270" s="320"/>
      <c r="W1270" s="320"/>
      <c r="X1270" s="320"/>
    </row>
    <row r="1271" spans="2:25" ht="15" customHeight="1">
      <c r="B1271" s="327">
        <v>115</v>
      </c>
      <c r="C1271" s="325"/>
      <c r="D1271" s="320"/>
      <c r="E1271" s="320"/>
      <c r="F1271" s="320"/>
      <c r="G1271" s="320"/>
      <c r="H1271" s="320"/>
      <c r="I1271" s="320"/>
      <c r="J1271" s="320"/>
      <c r="K1271" s="320"/>
      <c r="L1271" s="104"/>
      <c r="M1271" s="157"/>
      <c r="N1271" s="104"/>
      <c r="O1271" s="327">
        <v>116</v>
      </c>
      <c r="P1271" s="325"/>
      <c r="Q1271" s="320"/>
      <c r="R1271" s="320"/>
      <c r="S1271" s="320"/>
      <c r="T1271" s="320"/>
      <c r="U1271" s="320"/>
      <c r="V1271" s="320"/>
      <c r="W1271" s="320"/>
      <c r="X1271" s="320"/>
    </row>
    <row r="1272" spans="2:25" ht="15" customHeight="1" thickBot="1">
      <c r="B1272" s="328"/>
      <c r="C1272" s="325"/>
      <c r="D1272" s="320"/>
      <c r="E1272" s="320"/>
      <c r="F1272" s="320"/>
      <c r="G1272" s="320"/>
      <c r="H1272" s="326"/>
      <c r="I1272" s="326"/>
      <c r="J1272" s="326"/>
      <c r="K1272" s="326"/>
      <c r="L1272" s="104"/>
      <c r="M1272" s="157"/>
      <c r="N1272" s="104"/>
      <c r="O1272" s="328"/>
      <c r="P1272" s="325"/>
      <c r="Q1272" s="320"/>
      <c r="R1272" s="320"/>
      <c r="S1272" s="320"/>
      <c r="T1272" s="320"/>
      <c r="U1272" s="326"/>
      <c r="V1272" s="326"/>
      <c r="W1272" s="326"/>
      <c r="X1272" s="326"/>
    </row>
    <row r="1273" spans="2:25" ht="15" customHeight="1" thickTop="1" thickBot="1">
      <c r="B1273" s="144" t="s">
        <v>157</v>
      </c>
      <c r="C1273" s="289">
        <f>VLOOKUP(B1271,'1ここに記入'!$A$13:$M$246,2)</f>
        <v>0</v>
      </c>
      <c r="D1273" s="289">
        <f>VLOOKUP(B1271,'1ここに記入'!$A$13:$M$246,3)</f>
        <v>0</v>
      </c>
      <c r="E1273" s="289">
        <f>VLOOKUP(B1271,'1ここに記入'!$A$13:$M$246,4)</f>
        <v>0</v>
      </c>
      <c r="F1273" s="289">
        <f>VLOOKUP(B1271,'1ここに記入'!$A$13:$M$246,5)</f>
        <v>0</v>
      </c>
      <c r="G1273" s="289" t="str">
        <f>VLOOKUP(B1271,'1ここに記入'!$A$13:$M$246,13)</f>
        <v>00</v>
      </c>
      <c r="H1273" s="290" t="e">
        <f>'1ここに記入'!$H$10</f>
        <v>#N/A</v>
      </c>
      <c r="I1273" s="291"/>
      <c r="J1273" s="291"/>
      <c r="K1273" s="292" t="s">
        <v>158</v>
      </c>
      <c r="L1273" s="118"/>
      <c r="M1273" s="158"/>
      <c r="N1273" s="32"/>
      <c r="O1273" s="144" t="s">
        <v>157</v>
      </c>
      <c r="P1273" s="289">
        <f>VLOOKUP(O1271,'1ここに記入'!$A$13:$M$246,2)</f>
        <v>0</v>
      </c>
      <c r="Q1273" s="289">
        <f>VLOOKUP(O1271,'1ここに記入'!$A$13:$M$246,3)</f>
        <v>0</v>
      </c>
      <c r="R1273" s="289">
        <f>VLOOKUP(O1271,'1ここに記入'!$A$13:$M$246,4)</f>
        <v>0</v>
      </c>
      <c r="S1273" s="289">
        <f>VLOOKUP(O1271,'1ここに記入'!$A$13:$M$246,5)</f>
        <v>0</v>
      </c>
      <c r="T1273" s="289" t="str">
        <f>VLOOKUP(O1271,'1ここに記入'!$A$13:$M$246,13)</f>
        <v>00</v>
      </c>
      <c r="U1273" s="290" t="e">
        <f>'1ここに記入'!$H$10</f>
        <v>#N/A</v>
      </c>
      <c r="V1273" s="291"/>
      <c r="W1273" s="291"/>
      <c r="X1273" s="292" t="s">
        <v>158</v>
      </c>
    </row>
    <row r="1274" spans="2:25" ht="15" customHeight="1" thickTop="1" thickBot="1">
      <c r="B1274" s="145"/>
      <c r="C1274" s="289"/>
      <c r="D1274" s="289"/>
      <c r="E1274" s="289"/>
      <c r="F1274" s="289"/>
      <c r="G1274" s="289"/>
      <c r="H1274" s="290"/>
      <c r="I1274" s="291"/>
      <c r="J1274" s="291"/>
      <c r="K1274" s="292"/>
      <c r="L1274" s="118"/>
      <c r="M1274" s="158"/>
      <c r="N1274" s="32"/>
      <c r="O1274" s="145"/>
      <c r="P1274" s="289"/>
      <c r="Q1274" s="289"/>
      <c r="R1274" s="289"/>
      <c r="S1274" s="289"/>
      <c r="T1274" s="289"/>
      <c r="U1274" s="290"/>
      <c r="V1274" s="291"/>
      <c r="W1274" s="291"/>
      <c r="X1274" s="292"/>
    </row>
    <row r="1275" spans="2:25" ht="15" customHeight="1" thickTop="1" thickBot="1">
      <c r="B1275" s="146" t="s">
        <v>159</v>
      </c>
      <c r="C1275" s="289"/>
      <c r="D1275" s="289"/>
      <c r="E1275" s="289"/>
      <c r="F1275" s="289"/>
      <c r="G1275" s="289"/>
      <c r="H1275" s="290"/>
      <c r="I1275" s="291"/>
      <c r="J1275" s="291"/>
      <c r="K1275" s="292"/>
      <c r="L1275" s="118"/>
      <c r="M1275" s="158"/>
      <c r="N1275" s="32"/>
      <c r="O1275" s="146" t="s">
        <v>159</v>
      </c>
      <c r="P1275" s="289"/>
      <c r="Q1275" s="289"/>
      <c r="R1275" s="289"/>
      <c r="S1275" s="289"/>
      <c r="T1275" s="289"/>
      <c r="U1275" s="290"/>
      <c r="V1275" s="291"/>
      <c r="W1275" s="291"/>
      <c r="X1275" s="292"/>
    </row>
    <row r="1276" spans="2:25" ht="15" customHeight="1" thickTop="1">
      <c r="B1276" s="264" t="s">
        <v>160</v>
      </c>
      <c r="C1276" s="277" t="e">
        <f>'1ここに記入'!$G$10</f>
        <v>#N/A</v>
      </c>
      <c r="D1276" s="286"/>
      <c r="E1276" s="280"/>
      <c r="F1276" s="264" t="s">
        <v>161</v>
      </c>
      <c r="G1276" s="296" t="e">
        <f>'1ここに記入'!$I$10</f>
        <v>#N/A</v>
      </c>
      <c r="H1276" s="297"/>
      <c r="I1276" s="297"/>
      <c r="J1276" s="297"/>
      <c r="K1276" s="298"/>
      <c r="L1276" s="100"/>
      <c r="M1276" s="159"/>
      <c r="N1276" s="99"/>
      <c r="O1276" s="264" t="s">
        <v>160</v>
      </c>
      <c r="P1276" s="277" t="e">
        <f>'1ここに記入'!$G$10</f>
        <v>#N/A</v>
      </c>
      <c r="Q1276" s="286"/>
      <c r="R1276" s="280"/>
      <c r="S1276" s="264" t="s">
        <v>161</v>
      </c>
      <c r="T1276" s="296" t="e">
        <f>'1ここに記入'!$I$10</f>
        <v>#N/A</v>
      </c>
      <c r="U1276" s="297"/>
      <c r="V1276" s="297"/>
      <c r="W1276" s="297"/>
      <c r="X1276" s="298"/>
    </row>
    <row r="1277" spans="2:25" ht="15" customHeight="1">
      <c r="B1277" s="264"/>
      <c r="C1277" s="277"/>
      <c r="D1277" s="286"/>
      <c r="E1277" s="280"/>
      <c r="F1277" s="264"/>
      <c r="G1277" s="296"/>
      <c r="H1277" s="297"/>
      <c r="I1277" s="297"/>
      <c r="J1277" s="297"/>
      <c r="K1277" s="298"/>
      <c r="L1277" s="101"/>
      <c r="M1277" s="159"/>
      <c r="N1277" s="99"/>
      <c r="O1277" s="264"/>
      <c r="P1277" s="277"/>
      <c r="Q1277" s="286"/>
      <c r="R1277" s="280"/>
      <c r="S1277" s="264"/>
      <c r="T1277" s="296"/>
      <c r="U1277" s="297"/>
      <c r="V1277" s="297"/>
      <c r="W1277" s="297"/>
      <c r="X1277" s="298"/>
    </row>
    <row r="1278" spans="2:25" ht="15" customHeight="1">
      <c r="B1278" s="264"/>
      <c r="C1278" s="277"/>
      <c r="D1278" s="286"/>
      <c r="E1278" s="280"/>
      <c r="F1278" s="264"/>
      <c r="G1278" s="296"/>
      <c r="H1278" s="297"/>
      <c r="I1278" s="297"/>
      <c r="J1278" s="297"/>
      <c r="K1278" s="298"/>
      <c r="L1278" s="101"/>
      <c r="M1278" s="159"/>
      <c r="N1278" s="99"/>
      <c r="O1278" s="264"/>
      <c r="P1278" s="277"/>
      <c r="Q1278" s="286"/>
      <c r="R1278" s="280"/>
      <c r="S1278" s="264"/>
      <c r="T1278" s="296"/>
      <c r="U1278" s="297"/>
      <c r="V1278" s="297"/>
      <c r="W1278" s="297"/>
      <c r="X1278" s="298"/>
    </row>
    <row r="1279" spans="2:25" ht="15" customHeight="1" thickBot="1">
      <c r="B1279" s="288"/>
      <c r="C1279" s="278"/>
      <c r="D1279" s="287"/>
      <c r="E1279" s="281"/>
      <c r="F1279" s="288"/>
      <c r="G1279" s="299"/>
      <c r="H1279" s="300"/>
      <c r="I1279" s="300"/>
      <c r="J1279" s="300"/>
      <c r="K1279" s="301"/>
      <c r="L1279" s="101"/>
      <c r="M1279" s="159"/>
      <c r="N1279" s="99"/>
      <c r="O1279" s="288"/>
      <c r="P1279" s="278"/>
      <c r="Q1279" s="287"/>
      <c r="R1279" s="281"/>
      <c r="S1279" s="288"/>
      <c r="T1279" s="299"/>
      <c r="U1279" s="300"/>
      <c r="V1279" s="300"/>
      <c r="W1279" s="300"/>
      <c r="X1279" s="301"/>
    </row>
    <row r="1280" spans="2:25" ht="15" customHeight="1">
      <c r="B1280" s="263" t="s">
        <v>162</v>
      </c>
      <c r="C1280" s="265">
        <f>VLOOKUP(B1271,'1ここに記入'!$A$13:$M$246,10)</f>
        <v>0</v>
      </c>
      <c r="D1280" s="266"/>
      <c r="E1280" s="266"/>
      <c r="F1280" s="266"/>
      <c r="G1280" s="266"/>
      <c r="H1280" s="266"/>
      <c r="I1280" s="267"/>
      <c r="J1280" s="263" t="s">
        <v>203</v>
      </c>
      <c r="K1280" s="321">
        <f>VLOOKUP(B1271,'1ここに記入'!$A$13:$M$246,12)</f>
        <v>0</v>
      </c>
      <c r="L1280" s="34"/>
      <c r="M1280" s="160"/>
      <c r="N1280" s="36"/>
      <c r="O1280" s="263" t="s">
        <v>162</v>
      </c>
      <c r="P1280" s="265">
        <f>VLOOKUP(O1271,'1ここに記入'!$A$13:$M$246,10)</f>
        <v>0</v>
      </c>
      <c r="Q1280" s="266"/>
      <c r="R1280" s="266"/>
      <c r="S1280" s="266"/>
      <c r="T1280" s="266"/>
      <c r="U1280" s="266"/>
      <c r="V1280" s="267"/>
      <c r="W1280" s="263" t="s">
        <v>203</v>
      </c>
      <c r="X1280" s="321">
        <f>VLOOKUP(O1271,'1ここに記入'!$A$13:$M$246,12)</f>
        <v>0</v>
      </c>
    </row>
    <row r="1281" spans="2:24" ht="15" customHeight="1">
      <c r="B1281" s="264"/>
      <c r="C1281" s="268"/>
      <c r="D1281" s="269"/>
      <c r="E1281" s="269"/>
      <c r="F1281" s="269"/>
      <c r="G1281" s="269"/>
      <c r="H1281" s="269"/>
      <c r="I1281" s="270"/>
      <c r="J1281" s="264"/>
      <c r="K1281" s="322"/>
      <c r="L1281" s="34"/>
      <c r="M1281" s="160"/>
      <c r="N1281" s="36"/>
      <c r="O1281" s="264"/>
      <c r="P1281" s="268"/>
      <c r="Q1281" s="269"/>
      <c r="R1281" s="269"/>
      <c r="S1281" s="269"/>
      <c r="T1281" s="269"/>
      <c r="U1281" s="269"/>
      <c r="V1281" s="270"/>
      <c r="W1281" s="264"/>
      <c r="X1281" s="322"/>
    </row>
    <row r="1282" spans="2:24" ht="15" customHeight="1">
      <c r="B1282" s="264"/>
      <c r="C1282" s="268"/>
      <c r="D1282" s="269"/>
      <c r="E1282" s="269"/>
      <c r="F1282" s="269"/>
      <c r="G1282" s="269"/>
      <c r="H1282" s="269"/>
      <c r="I1282" s="270"/>
      <c r="J1282" s="264"/>
      <c r="K1282" s="322"/>
      <c r="L1282" s="130"/>
      <c r="M1282" s="161"/>
      <c r="N1282" s="38"/>
      <c r="O1282" s="264"/>
      <c r="P1282" s="268"/>
      <c r="Q1282" s="269"/>
      <c r="R1282" s="269"/>
      <c r="S1282" s="269"/>
      <c r="T1282" s="269"/>
      <c r="U1282" s="269"/>
      <c r="V1282" s="270"/>
      <c r="W1282" s="264"/>
      <c r="X1282" s="322"/>
    </row>
    <row r="1283" spans="2:24" ht="15" customHeight="1">
      <c r="B1283" s="264"/>
      <c r="C1283" s="268"/>
      <c r="D1283" s="269"/>
      <c r="E1283" s="269"/>
      <c r="F1283" s="269"/>
      <c r="G1283" s="269"/>
      <c r="H1283" s="269"/>
      <c r="I1283" s="270"/>
      <c r="J1283" s="264"/>
      <c r="K1283" s="322"/>
      <c r="L1283" s="130"/>
      <c r="M1283" s="161"/>
      <c r="N1283" s="38"/>
      <c r="O1283" s="264"/>
      <c r="P1283" s="268"/>
      <c r="Q1283" s="269"/>
      <c r="R1283" s="269"/>
      <c r="S1283" s="269"/>
      <c r="T1283" s="269"/>
      <c r="U1283" s="269"/>
      <c r="V1283" s="270"/>
      <c r="W1283" s="264"/>
      <c r="X1283" s="322"/>
    </row>
    <row r="1284" spans="2:24" ht="15" customHeight="1">
      <c r="B1284" s="271" t="s">
        <v>1881</v>
      </c>
      <c r="C1284" s="268">
        <f>VLOOKUP(B1271,'1ここに記入'!$A$13:$M$246,11)</f>
        <v>0</v>
      </c>
      <c r="D1284" s="269"/>
      <c r="E1284" s="269"/>
      <c r="F1284" s="269"/>
      <c r="G1284" s="269"/>
      <c r="H1284" s="269"/>
      <c r="I1284" s="270"/>
      <c r="J1284" s="264"/>
      <c r="K1284" s="322"/>
      <c r="L1284" s="130"/>
      <c r="M1284" s="161"/>
      <c r="N1284" s="38"/>
      <c r="O1284" s="271" t="s">
        <v>1881</v>
      </c>
      <c r="P1284" s="268">
        <f>VLOOKUP(O1271,'1ここに記入'!$A$13:$M$246,11)</f>
        <v>0</v>
      </c>
      <c r="Q1284" s="269"/>
      <c r="R1284" s="269"/>
      <c r="S1284" s="269"/>
      <c r="T1284" s="269"/>
      <c r="U1284" s="269"/>
      <c r="V1284" s="270"/>
      <c r="W1284" s="264"/>
      <c r="X1284" s="322"/>
    </row>
    <row r="1285" spans="2:24" ht="15" customHeight="1">
      <c r="B1285" s="271"/>
      <c r="C1285" s="268"/>
      <c r="D1285" s="269"/>
      <c r="E1285" s="269"/>
      <c r="F1285" s="269"/>
      <c r="G1285" s="269"/>
      <c r="H1285" s="269"/>
      <c r="I1285" s="270"/>
      <c r="J1285" s="264"/>
      <c r="K1285" s="322"/>
      <c r="L1285" s="130"/>
      <c r="M1285" s="161"/>
      <c r="N1285" s="38"/>
      <c r="O1285" s="271"/>
      <c r="P1285" s="268"/>
      <c r="Q1285" s="269"/>
      <c r="R1285" s="269"/>
      <c r="S1285" s="269"/>
      <c r="T1285" s="269"/>
      <c r="U1285" s="269"/>
      <c r="V1285" s="270"/>
      <c r="W1285" s="264"/>
      <c r="X1285" s="322"/>
    </row>
    <row r="1286" spans="2:24" ht="15" customHeight="1">
      <c r="B1286" s="271"/>
      <c r="C1286" s="268"/>
      <c r="D1286" s="269"/>
      <c r="E1286" s="269"/>
      <c r="F1286" s="269"/>
      <c r="G1286" s="269"/>
      <c r="H1286" s="269"/>
      <c r="I1286" s="270"/>
      <c r="J1286" s="264"/>
      <c r="K1286" s="322"/>
      <c r="L1286" s="130"/>
      <c r="M1286" s="161"/>
      <c r="N1286" s="38"/>
      <c r="O1286" s="271"/>
      <c r="P1286" s="268"/>
      <c r="Q1286" s="269"/>
      <c r="R1286" s="269"/>
      <c r="S1286" s="269"/>
      <c r="T1286" s="269"/>
      <c r="U1286" s="269"/>
      <c r="V1286" s="270"/>
      <c r="W1286" s="264"/>
      <c r="X1286" s="322"/>
    </row>
    <row r="1287" spans="2:24" ht="15" customHeight="1" thickBot="1">
      <c r="B1287" s="272"/>
      <c r="C1287" s="273"/>
      <c r="D1287" s="274"/>
      <c r="E1287" s="274"/>
      <c r="F1287" s="274"/>
      <c r="G1287" s="274"/>
      <c r="H1287" s="274"/>
      <c r="I1287" s="275"/>
      <c r="J1287" s="288"/>
      <c r="K1287" s="323"/>
      <c r="L1287" s="130"/>
      <c r="M1287" s="161"/>
      <c r="N1287" s="38"/>
      <c r="O1287" s="272"/>
      <c r="P1287" s="273"/>
      <c r="Q1287" s="274"/>
      <c r="R1287" s="274"/>
      <c r="S1287" s="274"/>
      <c r="T1287" s="274"/>
      <c r="U1287" s="274"/>
      <c r="V1287" s="275"/>
      <c r="W1287" s="288"/>
      <c r="X1287" s="323"/>
    </row>
    <row r="1288" spans="2:24" ht="15" customHeight="1">
      <c r="B1288" s="263" t="s">
        <v>163</v>
      </c>
      <c r="C1288" s="276">
        <f>VLOOKUP(B1271,'1ここに記入'!$A$13:$M$246,5)</f>
        <v>0</v>
      </c>
      <c r="D1288" s="279" t="str">
        <f>VLOOKUP(B1271,'1ここに記入'!$A$13:$M$246,6)</f>
        <v>　</v>
      </c>
      <c r="E1288" s="282" t="s">
        <v>164</v>
      </c>
      <c r="F1288" s="276">
        <f>VLOOKUP(B1271,'1ここに記入'!$A$13:$M$246,8)</f>
        <v>0</v>
      </c>
      <c r="G1288" s="285" t="e">
        <f>VLOOKUP(F1282,'1ここに記入'!$A$13:$M$246,2)</f>
        <v>#N/A</v>
      </c>
      <c r="H1288" s="285" t="e">
        <f>VLOOKUP(G1282,'1ここに記入'!$A$13:$M$246,2)</f>
        <v>#N/A</v>
      </c>
      <c r="I1288" s="285" t="e">
        <f>VLOOKUP(H1282,'1ここに記入'!$A$13:$M$246,2)</f>
        <v>#N/A</v>
      </c>
      <c r="J1288" s="285" t="e">
        <f>VLOOKUP(I1282,'1ここに記入'!$A$13:$M$246,2)</f>
        <v>#N/A</v>
      </c>
      <c r="K1288" s="279" t="e">
        <f>VLOOKUP(J1282,'1ここに記入'!$A$13:$M$246,2)</f>
        <v>#N/A</v>
      </c>
      <c r="L1288" s="98"/>
      <c r="M1288" s="159"/>
      <c r="N1288" s="99"/>
      <c r="O1288" s="263" t="s">
        <v>163</v>
      </c>
      <c r="P1288" s="276">
        <f>VLOOKUP(O1271,'1ここに記入'!$A$13:$M$246,5)</f>
        <v>0</v>
      </c>
      <c r="Q1288" s="279" t="str">
        <f>VLOOKUP(O1271,'1ここに記入'!$A$13:$M$246,6)</f>
        <v>　</v>
      </c>
      <c r="R1288" s="282" t="s">
        <v>164</v>
      </c>
      <c r="S1288" s="276">
        <f>VLOOKUP(O1271,'1ここに記入'!$A$13:$M$246,8)</f>
        <v>0</v>
      </c>
      <c r="T1288" s="285" t="e">
        <f>VLOOKUP(S1282,'1ここに記入'!$A$13:$M$246,2)</f>
        <v>#N/A</v>
      </c>
      <c r="U1288" s="285" t="e">
        <f>VLOOKUP(T1282,'1ここに記入'!$A$13:$M$246,2)</f>
        <v>#N/A</v>
      </c>
      <c r="V1288" s="285" t="e">
        <f>VLOOKUP(U1282,'1ここに記入'!$A$13:$M$246,2)</f>
        <v>#N/A</v>
      </c>
      <c r="W1288" s="285" t="e">
        <f>VLOOKUP(V1282,'1ここに記入'!$A$13:$M$246,2)</f>
        <v>#N/A</v>
      </c>
      <c r="X1288" s="279" t="e">
        <f>VLOOKUP(W1282,'1ここに記入'!$A$13:$M$246,2)</f>
        <v>#N/A</v>
      </c>
    </row>
    <row r="1289" spans="2:24" ht="15" customHeight="1">
      <c r="B1289" s="264"/>
      <c r="C1289" s="277"/>
      <c r="D1289" s="280"/>
      <c r="E1289" s="283"/>
      <c r="F1289" s="277"/>
      <c r="G1289" s="286"/>
      <c r="H1289" s="286"/>
      <c r="I1289" s="286"/>
      <c r="J1289" s="286"/>
      <c r="K1289" s="280"/>
      <c r="L1289" s="98"/>
      <c r="M1289" s="159"/>
      <c r="N1289" s="99"/>
      <c r="O1289" s="264"/>
      <c r="P1289" s="277"/>
      <c r="Q1289" s="280"/>
      <c r="R1289" s="283"/>
      <c r="S1289" s="277"/>
      <c r="T1289" s="286"/>
      <c r="U1289" s="286"/>
      <c r="V1289" s="286"/>
      <c r="W1289" s="286"/>
      <c r="X1289" s="280"/>
    </row>
    <row r="1290" spans="2:24" ht="15" customHeight="1">
      <c r="B1290" s="264"/>
      <c r="C1290" s="277"/>
      <c r="D1290" s="280"/>
      <c r="E1290" s="283"/>
      <c r="F1290" s="277"/>
      <c r="G1290" s="286"/>
      <c r="H1290" s="286"/>
      <c r="I1290" s="286"/>
      <c r="J1290" s="286"/>
      <c r="K1290" s="280"/>
      <c r="L1290" s="98"/>
      <c r="M1290" s="159"/>
      <c r="N1290" s="99"/>
      <c r="O1290" s="264"/>
      <c r="P1290" s="277"/>
      <c r="Q1290" s="280"/>
      <c r="R1290" s="283"/>
      <c r="S1290" s="277"/>
      <c r="T1290" s="286"/>
      <c r="U1290" s="286"/>
      <c r="V1290" s="286"/>
      <c r="W1290" s="286"/>
      <c r="X1290" s="280"/>
    </row>
    <row r="1291" spans="2:24" ht="15" customHeight="1" thickBot="1">
      <c r="B1291" s="288"/>
      <c r="C1291" s="278"/>
      <c r="D1291" s="281"/>
      <c r="E1291" s="284"/>
      <c r="F1291" s="278"/>
      <c r="G1291" s="287"/>
      <c r="H1291" s="286"/>
      <c r="I1291" s="286"/>
      <c r="J1291" s="286"/>
      <c r="K1291" s="280"/>
      <c r="L1291" s="98"/>
      <c r="M1291" s="159"/>
      <c r="N1291" s="99"/>
      <c r="O1291" s="288"/>
      <c r="P1291" s="278"/>
      <c r="Q1291" s="281"/>
      <c r="R1291" s="284"/>
      <c r="S1291" s="278"/>
      <c r="T1291" s="287"/>
      <c r="U1291" s="286"/>
      <c r="V1291" s="286"/>
      <c r="W1291" s="286"/>
      <c r="X1291" s="280"/>
    </row>
    <row r="1292" spans="2:24" ht="15" customHeight="1" thickTop="1">
      <c r="B1292" s="263" t="s">
        <v>165</v>
      </c>
      <c r="C1292" s="293">
        <f>VLOOKUP(B1271,'1ここに記入'!$A$13:$M$246,9)</f>
        <v>0</v>
      </c>
      <c r="D1292" s="294" t="e">
        <f>VLOOKUP(C1290,'1ここに記入'!$A$13:$M$246,2)</f>
        <v>#N/A</v>
      </c>
      <c r="E1292" s="294" t="e">
        <f>VLOOKUP(D1290,'1ここに記入'!$A$13:$M$246,2)</f>
        <v>#N/A</v>
      </c>
      <c r="F1292" s="294" t="e">
        <f>VLOOKUP(E1290,'1ここに記入'!$A$13:$M$246,2)</f>
        <v>#N/A</v>
      </c>
      <c r="G1292" s="302" t="e">
        <f>VLOOKUP(F1290,'1ここに記入'!$A$13:$M$246,2)</f>
        <v>#N/A</v>
      </c>
      <c r="H1292" s="305" t="s">
        <v>167</v>
      </c>
      <c r="I1292" s="308">
        <f>'1ここに記入'!$G$9</f>
        <v>0</v>
      </c>
      <c r="J1292" s="309"/>
      <c r="K1292" s="310"/>
      <c r="L1292" s="102"/>
      <c r="M1292" s="162"/>
      <c r="N1292" s="103"/>
      <c r="O1292" s="263" t="s">
        <v>165</v>
      </c>
      <c r="P1292" s="293">
        <f>VLOOKUP(O1271,'1ここに記入'!$A$13:$M$246,9)</f>
        <v>0</v>
      </c>
      <c r="Q1292" s="294" t="e">
        <f>VLOOKUP(P1290,'1ここに記入'!$A$13:$M$246,2)</f>
        <v>#N/A</v>
      </c>
      <c r="R1292" s="294" t="e">
        <f>VLOOKUP(Q1290,'1ここに記入'!$A$13:$M$246,2)</f>
        <v>#N/A</v>
      </c>
      <c r="S1292" s="294" t="e">
        <f>VLOOKUP(R1290,'1ここに記入'!$A$13:$M$246,2)</f>
        <v>#N/A</v>
      </c>
      <c r="T1292" s="302" t="e">
        <f>VLOOKUP(S1290,'1ここに記入'!$A$13:$M$246,2)</f>
        <v>#N/A</v>
      </c>
      <c r="U1292" s="305" t="s">
        <v>167</v>
      </c>
      <c r="V1292" s="308">
        <f>'1ここに記入'!$G$9</f>
        <v>0</v>
      </c>
      <c r="W1292" s="309"/>
      <c r="X1292" s="310"/>
    </row>
    <row r="1293" spans="2:24" ht="15" customHeight="1">
      <c r="B1293" s="264"/>
      <c r="C1293" s="296"/>
      <c r="D1293" s="297"/>
      <c r="E1293" s="297"/>
      <c r="F1293" s="297"/>
      <c r="G1293" s="303"/>
      <c r="H1293" s="306"/>
      <c r="I1293" s="311"/>
      <c r="J1293" s="312"/>
      <c r="K1293" s="313"/>
      <c r="L1293" s="102"/>
      <c r="M1293" s="162"/>
      <c r="N1293" s="103"/>
      <c r="O1293" s="264"/>
      <c r="P1293" s="296"/>
      <c r="Q1293" s="297"/>
      <c r="R1293" s="297"/>
      <c r="S1293" s="297"/>
      <c r="T1293" s="303"/>
      <c r="U1293" s="306"/>
      <c r="V1293" s="311"/>
      <c r="W1293" s="312"/>
      <c r="X1293" s="313"/>
    </row>
    <row r="1294" spans="2:24" ht="15" customHeight="1" thickBot="1">
      <c r="B1294" s="288"/>
      <c r="C1294" s="299"/>
      <c r="D1294" s="300"/>
      <c r="E1294" s="300"/>
      <c r="F1294" s="300"/>
      <c r="G1294" s="304"/>
      <c r="H1294" s="306"/>
      <c r="I1294" s="311"/>
      <c r="J1294" s="312"/>
      <c r="K1294" s="313"/>
      <c r="L1294" s="102"/>
      <c r="M1294" s="162"/>
      <c r="N1294" s="103"/>
      <c r="O1294" s="288"/>
      <c r="P1294" s="299"/>
      <c r="Q1294" s="300"/>
      <c r="R1294" s="300"/>
      <c r="S1294" s="300"/>
      <c r="T1294" s="304"/>
      <c r="U1294" s="306"/>
      <c r="V1294" s="311"/>
      <c r="W1294" s="312"/>
      <c r="X1294" s="313"/>
    </row>
    <row r="1295" spans="2:24" ht="15" customHeight="1" thickBot="1">
      <c r="B1295" s="317" t="s">
        <v>166</v>
      </c>
      <c r="C1295" s="317"/>
      <c r="D1295" s="317"/>
      <c r="E1295" s="317"/>
      <c r="F1295" s="317"/>
      <c r="G1295" s="318"/>
      <c r="H1295" s="307"/>
      <c r="I1295" s="314"/>
      <c r="J1295" s="315"/>
      <c r="K1295" s="316"/>
      <c r="L1295" s="102"/>
      <c r="M1295" s="163"/>
      <c r="N1295" s="41"/>
      <c r="O1295" s="317" t="s">
        <v>166</v>
      </c>
      <c r="P1295" s="317"/>
      <c r="Q1295" s="317"/>
      <c r="R1295" s="317"/>
      <c r="S1295" s="317"/>
      <c r="T1295" s="318"/>
      <c r="U1295" s="307"/>
      <c r="V1295" s="314"/>
      <c r="W1295" s="315"/>
      <c r="X1295" s="316"/>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324" t="s">
        <v>1982</v>
      </c>
      <c r="C1298" s="324"/>
      <c r="D1298" s="324"/>
      <c r="E1298" s="324"/>
      <c r="F1298" s="324"/>
      <c r="G1298" s="324"/>
      <c r="H1298" s="324"/>
      <c r="I1298" s="324"/>
      <c r="J1298" s="324"/>
      <c r="K1298" s="324"/>
      <c r="L1298" s="156"/>
      <c r="M1298" s="164"/>
      <c r="N1298" s="156"/>
      <c r="O1298" s="324" t="s">
        <v>1982</v>
      </c>
      <c r="P1298" s="324"/>
      <c r="Q1298" s="324"/>
      <c r="R1298" s="324"/>
      <c r="S1298" s="324"/>
      <c r="T1298" s="324"/>
      <c r="U1298" s="324"/>
      <c r="V1298" s="324"/>
      <c r="W1298" s="324"/>
      <c r="X1298" s="324"/>
    </row>
    <row r="1299" spans="2:25" ht="15" customHeight="1">
      <c r="B1299" s="132"/>
      <c r="C1299" s="319" t="str">
        <f>'1ここに記入'!$B$3&amp;"県教美展　特選確認票"</f>
        <v>第72回県教美展　特選確認票</v>
      </c>
      <c r="D1299" s="319"/>
      <c r="E1299" s="319"/>
      <c r="F1299" s="319"/>
      <c r="G1299" s="319"/>
      <c r="H1299" s="319"/>
      <c r="I1299" s="319"/>
      <c r="J1299" s="319"/>
      <c r="K1299" s="319"/>
      <c r="L1299" s="104"/>
      <c r="M1299" s="157"/>
      <c r="N1299" s="104"/>
      <c r="O1299" s="132"/>
      <c r="P1299" s="319" t="str">
        <f>'1ここに記入'!$B$3&amp;"県教美展　特選確認票"</f>
        <v>第72回県教美展　特選確認票</v>
      </c>
      <c r="Q1299" s="319"/>
      <c r="R1299" s="319"/>
      <c r="S1299" s="319"/>
      <c r="T1299" s="319"/>
      <c r="U1299" s="319"/>
      <c r="V1299" s="319"/>
      <c r="W1299" s="319"/>
      <c r="X1299" s="319"/>
    </row>
    <row r="1300" spans="2:25" ht="15" customHeight="1" thickBot="1">
      <c r="B1300" s="165"/>
      <c r="C1300" s="320"/>
      <c r="D1300" s="320"/>
      <c r="E1300" s="320"/>
      <c r="F1300" s="320"/>
      <c r="G1300" s="320"/>
      <c r="H1300" s="320"/>
      <c r="I1300" s="320"/>
      <c r="J1300" s="320"/>
      <c r="K1300" s="320"/>
      <c r="L1300" s="104"/>
      <c r="M1300" s="157"/>
      <c r="N1300" s="104"/>
      <c r="O1300" s="165"/>
      <c r="P1300" s="320"/>
      <c r="Q1300" s="320"/>
      <c r="R1300" s="320"/>
      <c r="S1300" s="320"/>
      <c r="T1300" s="320"/>
      <c r="U1300" s="320"/>
      <c r="V1300" s="320"/>
      <c r="W1300" s="320"/>
      <c r="X1300" s="320"/>
    </row>
    <row r="1301" spans="2:25" ht="15" customHeight="1" thickTop="1" thickBot="1">
      <c r="B1301" s="144" t="s">
        <v>157</v>
      </c>
      <c r="C1301" s="289">
        <f>VLOOKUP(B1271,'1ここに記入'!$A$13:$M$246,2)</f>
        <v>0</v>
      </c>
      <c r="D1301" s="289">
        <f>VLOOKUP(B1271,'1ここに記入'!$A$13:$M$246,3)</f>
        <v>0</v>
      </c>
      <c r="E1301" s="289">
        <f>VLOOKUP(B1271,'1ここに記入'!$A$13:$M$246,4)</f>
        <v>0</v>
      </c>
      <c r="F1301" s="289">
        <f>VLOOKUP(B1271,'1ここに記入'!$A$13:$M$246,5)</f>
        <v>0</v>
      </c>
      <c r="G1301" s="289" t="str">
        <f>VLOOKUP(B1271,'1ここに記入'!$A$13:$M$246,13)</f>
        <v>00</v>
      </c>
      <c r="H1301" s="290" t="e">
        <f>'1ここに記入'!$H$10</f>
        <v>#N/A</v>
      </c>
      <c r="I1301" s="291"/>
      <c r="J1301" s="291"/>
      <c r="K1301" s="292" t="s">
        <v>158</v>
      </c>
      <c r="L1301" s="104"/>
      <c r="M1301" s="157"/>
      <c r="N1301" s="104"/>
      <c r="O1301" s="144" t="s">
        <v>157</v>
      </c>
      <c r="P1301" s="289">
        <f>VLOOKUP(O1271,'1ここに記入'!$A$13:$M$246,2)</f>
        <v>0</v>
      </c>
      <c r="Q1301" s="289">
        <f>VLOOKUP(O1271,'1ここに記入'!$A$13:$M$246,3)</f>
        <v>0</v>
      </c>
      <c r="R1301" s="289">
        <f>VLOOKUP(O1271,'1ここに記入'!$A$13:$M$246,4)</f>
        <v>0</v>
      </c>
      <c r="S1301" s="289">
        <f>VLOOKUP(O1271,'1ここに記入'!$A$13:$M$246,5)</f>
        <v>0</v>
      </c>
      <c r="T1301" s="289" t="str">
        <f>VLOOKUP(O1271,'1ここに記入'!$A$13:$M$246,13)</f>
        <v>00</v>
      </c>
      <c r="U1301" s="290" t="e">
        <f>'1ここに記入'!$H$10</f>
        <v>#N/A</v>
      </c>
      <c r="V1301" s="291"/>
      <c r="W1301" s="291"/>
      <c r="X1301" s="292" t="s">
        <v>158</v>
      </c>
    </row>
    <row r="1302" spans="2:25" ht="15" customHeight="1" thickTop="1" thickBot="1">
      <c r="B1302" s="145"/>
      <c r="C1302" s="289"/>
      <c r="D1302" s="289"/>
      <c r="E1302" s="289"/>
      <c r="F1302" s="289"/>
      <c r="G1302" s="289"/>
      <c r="H1302" s="290"/>
      <c r="I1302" s="291"/>
      <c r="J1302" s="291"/>
      <c r="K1302" s="292"/>
      <c r="L1302" s="104"/>
      <c r="M1302" s="157"/>
      <c r="N1302" s="104"/>
      <c r="O1302" s="145"/>
      <c r="P1302" s="289"/>
      <c r="Q1302" s="289"/>
      <c r="R1302" s="289"/>
      <c r="S1302" s="289"/>
      <c r="T1302" s="289"/>
      <c r="U1302" s="290"/>
      <c r="V1302" s="291"/>
      <c r="W1302" s="291"/>
      <c r="X1302" s="292"/>
    </row>
    <row r="1303" spans="2:25" ht="15" customHeight="1" thickTop="1" thickBot="1">
      <c r="B1303" s="146" t="s">
        <v>159</v>
      </c>
      <c r="C1303" s="289"/>
      <c r="D1303" s="289"/>
      <c r="E1303" s="289"/>
      <c r="F1303" s="289"/>
      <c r="G1303" s="289"/>
      <c r="H1303" s="290"/>
      <c r="I1303" s="291"/>
      <c r="J1303" s="291"/>
      <c r="K1303" s="292"/>
      <c r="L1303" s="104"/>
      <c r="M1303" s="157"/>
      <c r="N1303" s="104"/>
      <c r="O1303" s="146" t="s">
        <v>159</v>
      </c>
      <c r="P1303" s="289"/>
      <c r="Q1303" s="289"/>
      <c r="R1303" s="289"/>
      <c r="S1303" s="289"/>
      <c r="T1303" s="289"/>
      <c r="U1303" s="290"/>
      <c r="V1303" s="291"/>
      <c r="W1303" s="291"/>
      <c r="X1303" s="292"/>
    </row>
    <row r="1304" spans="2:25" ht="15" customHeight="1" thickTop="1">
      <c r="B1304" s="263" t="s">
        <v>160</v>
      </c>
      <c r="C1304" s="276" t="e">
        <f>'1ここに記入'!$G$10</f>
        <v>#N/A</v>
      </c>
      <c r="D1304" s="285"/>
      <c r="E1304" s="279"/>
      <c r="F1304" s="263" t="s">
        <v>161</v>
      </c>
      <c r="G1304" s="293" t="e">
        <f>'1ここに記入'!$I$10</f>
        <v>#N/A</v>
      </c>
      <c r="H1304" s="294"/>
      <c r="I1304" s="294"/>
      <c r="J1304" s="294"/>
      <c r="K1304" s="295"/>
      <c r="L1304" s="100"/>
      <c r="M1304" s="159"/>
      <c r="N1304" s="99"/>
      <c r="O1304" s="263" t="s">
        <v>160</v>
      </c>
      <c r="P1304" s="276" t="e">
        <f>'1ここに記入'!$G$10</f>
        <v>#N/A</v>
      </c>
      <c r="Q1304" s="285"/>
      <c r="R1304" s="279"/>
      <c r="S1304" s="263" t="s">
        <v>161</v>
      </c>
      <c r="T1304" s="293" t="e">
        <f>'1ここに記入'!$I$10</f>
        <v>#N/A</v>
      </c>
      <c r="U1304" s="294"/>
      <c r="V1304" s="294"/>
      <c r="W1304" s="294"/>
      <c r="X1304" s="295"/>
      <c r="Y1304" s="143"/>
    </row>
    <row r="1305" spans="2:25" ht="15" customHeight="1">
      <c r="B1305" s="264"/>
      <c r="C1305" s="277"/>
      <c r="D1305" s="286"/>
      <c r="E1305" s="280"/>
      <c r="F1305" s="264"/>
      <c r="G1305" s="296"/>
      <c r="H1305" s="297"/>
      <c r="I1305" s="297"/>
      <c r="J1305" s="297"/>
      <c r="K1305" s="298"/>
      <c r="L1305" s="101"/>
      <c r="M1305" s="159"/>
      <c r="N1305" s="99"/>
      <c r="O1305" s="264"/>
      <c r="P1305" s="277"/>
      <c r="Q1305" s="286"/>
      <c r="R1305" s="280"/>
      <c r="S1305" s="264"/>
      <c r="T1305" s="296"/>
      <c r="U1305" s="297"/>
      <c r="V1305" s="297"/>
      <c r="W1305" s="297"/>
      <c r="X1305" s="298"/>
      <c r="Y1305" s="143"/>
    </row>
    <row r="1306" spans="2:25" ht="15" customHeight="1" thickBot="1">
      <c r="B1306" s="288"/>
      <c r="C1306" s="278"/>
      <c r="D1306" s="287"/>
      <c r="E1306" s="281"/>
      <c r="F1306" s="288"/>
      <c r="G1306" s="299"/>
      <c r="H1306" s="300"/>
      <c r="I1306" s="300"/>
      <c r="J1306" s="300"/>
      <c r="K1306" s="301"/>
      <c r="L1306" s="101"/>
      <c r="M1306" s="159"/>
      <c r="N1306" s="99"/>
      <c r="O1306" s="288"/>
      <c r="P1306" s="278"/>
      <c r="Q1306" s="287"/>
      <c r="R1306" s="281"/>
      <c r="S1306" s="288"/>
      <c r="T1306" s="299"/>
      <c r="U1306" s="300"/>
      <c r="V1306" s="300"/>
      <c r="W1306" s="300"/>
      <c r="X1306" s="301"/>
      <c r="Y1306" s="143"/>
    </row>
    <row r="1307" spans="2:25" ht="15" customHeight="1">
      <c r="B1307" s="263" t="s">
        <v>162</v>
      </c>
      <c r="C1307" s="265">
        <f>VLOOKUP(B1271,'1ここに記入'!$A$13:$M$246,10)</f>
        <v>0</v>
      </c>
      <c r="D1307" s="266"/>
      <c r="E1307" s="266"/>
      <c r="F1307" s="266"/>
      <c r="G1307" s="266"/>
      <c r="H1307" s="266"/>
      <c r="I1307" s="266"/>
      <c r="J1307" s="266"/>
      <c r="K1307" s="267"/>
      <c r="L1307" s="34"/>
      <c r="M1307" s="160"/>
      <c r="N1307" s="36"/>
      <c r="O1307" s="263" t="s">
        <v>162</v>
      </c>
      <c r="P1307" s="265">
        <f>VLOOKUP(O1271,'1ここに記入'!$A$13:$M$246,10)</f>
        <v>0</v>
      </c>
      <c r="Q1307" s="266"/>
      <c r="R1307" s="266"/>
      <c r="S1307" s="266"/>
      <c r="T1307" s="266"/>
      <c r="U1307" s="266"/>
      <c r="V1307" s="266"/>
      <c r="W1307" s="266"/>
      <c r="X1307" s="267"/>
      <c r="Y1307" s="143"/>
    </row>
    <row r="1308" spans="2:25" ht="15" customHeight="1">
      <c r="B1308" s="264"/>
      <c r="C1308" s="268"/>
      <c r="D1308" s="269"/>
      <c r="E1308" s="269"/>
      <c r="F1308" s="269"/>
      <c r="G1308" s="269"/>
      <c r="H1308" s="269"/>
      <c r="I1308" s="269"/>
      <c r="J1308" s="269"/>
      <c r="K1308" s="270"/>
      <c r="L1308" s="130"/>
      <c r="M1308" s="161"/>
      <c r="N1308" s="38"/>
      <c r="O1308" s="264"/>
      <c r="P1308" s="268"/>
      <c r="Q1308" s="269"/>
      <c r="R1308" s="269"/>
      <c r="S1308" s="269"/>
      <c r="T1308" s="269"/>
      <c r="U1308" s="269"/>
      <c r="V1308" s="269"/>
      <c r="W1308" s="269"/>
      <c r="X1308" s="270"/>
      <c r="Y1308" s="143"/>
    </row>
    <row r="1309" spans="2:25" ht="15" customHeight="1">
      <c r="B1309" s="264"/>
      <c r="C1309" s="268"/>
      <c r="D1309" s="269"/>
      <c r="E1309" s="269"/>
      <c r="F1309" s="269"/>
      <c r="G1309" s="269"/>
      <c r="H1309" s="269"/>
      <c r="I1309" s="269"/>
      <c r="J1309" s="269"/>
      <c r="K1309" s="270"/>
      <c r="L1309" s="130"/>
      <c r="M1309" s="161"/>
      <c r="N1309" s="38"/>
      <c r="O1309" s="264"/>
      <c r="P1309" s="268"/>
      <c r="Q1309" s="269"/>
      <c r="R1309" s="269"/>
      <c r="S1309" s="269"/>
      <c r="T1309" s="269"/>
      <c r="U1309" s="269"/>
      <c r="V1309" s="269"/>
      <c r="W1309" s="269"/>
      <c r="X1309" s="270"/>
      <c r="Y1309" s="143"/>
    </row>
    <row r="1310" spans="2:25" ht="15" customHeight="1">
      <c r="B1310" s="271" t="s">
        <v>1881</v>
      </c>
      <c r="C1310" s="268">
        <f>VLOOKUP(B1271,'1ここに記入'!$A$13:$M$246,11)</f>
        <v>0</v>
      </c>
      <c r="D1310" s="269"/>
      <c r="E1310" s="269"/>
      <c r="F1310" s="269"/>
      <c r="G1310" s="269"/>
      <c r="H1310" s="269"/>
      <c r="I1310" s="269"/>
      <c r="J1310" s="269"/>
      <c r="K1310" s="270"/>
      <c r="L1310" s="98"/>
      <c r="M1310" s="159"/>
      <c r="N1310" s="99"/>
      <c r="O1310" s="271" t="s">
        <v>1881</v>
      </c>
      <c r="P1310" s="268">
        <f>VLOOKUP(O1271,'1ここに記入'!$A$13:$M$246,11)</f>
        <v>0</v>
      </c>
      <c r="Q1310" s="269"/>
      <c r="R1310" s="269"/>
      <c r="S1310" s="269"/>
      <c r="T1310" s="269"/>
      <c r="U1310" s="269"/>
      <c r="V1310" s="269"/>
      <c r="W1310" s="269"/>
      <c r="X1310" s="270"/>
      <c r="Y1310" s="143"/>
    </row>
    <row r="1311" spans="2:25" ht="15" customHeight="1">
      <c r="B1311" s="271"/>
      <c r="C1311" s="268"/>
      <c r="D1311" s="269"/>
      <c r="E1311" s="269"/>
      <c r="F1311" s="269"/>
      <c r="G1311" s="269"/>
      <c r="H1311" s="269"/>
      <c r="I1311" s="269"/>
      <c r="J1311" s="269"/>
      <c r="K1311" s="270"/>
      <c r="L1311" s="98"/>
      <c r="M1311" s="159"/>
      <c r="N1311" s="99"/>
      <c r="O1311" s="271"/>
      <c r="P1311" s="268"/>
      <c r="Q1311" s="269"/>
      <c r="R1311" s="269"/>
      <c r="S1311" s="269"/>
      <c r="T1311" s="269"/>
      <c r="U1311" s="269"/>
      <c r="V1311" s="269"/>
      <c r="W1311" s="269"/>
      <c r="X1311" s="270"/>
      <c r="Y1311" s="143"/>
    </row>
    <row r="1312" spans="2:25" ht="15" customHeight="1" thickBot="1">
      <c r="B1312" s="272"/>
      <c r="C1312" s="273"/>
      <c r="D1312" s="274"/>
      <c r="E1312" s="274"/>
      <c r="F1312" s="274"/>
      <c r="G1312" s="274"/>
      <c r="H1312" s="274"/>
      <c r="I1312" s="274"/>
      <c r="J1312" s="274"/>
      <c r="K1312" s="275"/>
      <c r="L1312" s="98"/>
      <c r="M1312" s="159"/>
      <c r="N1312" s="99"/>
      <c r="O1312" s="272"/>
      <c r="P1312" s="273"/>
      <c r="Q1312" s="274"/>
      <c r="R1312" s="274"/>
      <c r="S1312" s="274"/>
      <c r="T1312" s="274"/>
      <c r="U1312" s="274"/>
      <c r="V1312" s="274"/>
      <c r="W1312" s="274"/>
      <c r="X1312" s="275"/>
      <c r="Y1312" s="143"/>
    </row>
    <row r="1313" spans="2:25" ht="15" customHeight="1">
      <c r="B1313" s="263" t="s">
        <v>163</v>
      </c>
      <c r="C1313" s="276">
        <f>VLOOKUP(B1271,'1ここに記入'!$A$13:$M$246,5)</f>
        <v>0</v>
      </c>
      <c r="D1313" s="279" t="str">
        <f>VLOOKUP(B1271,'1ここに記入'!$A$13:$M$246,6)</f>
        <v>　</v>
      </c>
      <c r="E1313" s="282" t="s">
        <v>164</v>
      </c>
      <c r="F1313" s="276">
        <f>VLOOKUP(B1271,'1ここに記入'!$A$13:$M$246,8)</f>
        <v>0</v>
      </c>
      <c r="G1313" s="285" t="e">
        <f>VLOOKUP(F1308,'1ここに記入'!$A$13:$M$246,2)</f>
        <v>#N/A</v>
      </c>
      <c r="H1313" s="285" t="e">
        <f>VLOOKUP(G1308,'1ここに記入'!$A$13:$M$246,2)</f>
        <v>#N/A</v>
      </c>
      <c r="I1313" s="285" t="e">
        <f>VLOOKUP(H1308,'1ここに記入'!$A$13:$M$246,2)</f>
        <v>#N/A</v>
      </c>
      <c r="J1313" s="285" t="e">
        <f>VLOOKUP(I1308,'1ここに記入'!$A$13:$M$246,2)</f>
        <v>#N/A</v>
      </c>
      <c r="K1313" s="279" t="e">
        <f>VLOOKUP(J1308,'1ここに記入'!$A$13:$M$246,2)</f>
        <v>#N/A</v>
      </c>
      <c r="L1313" s="102"/>
      <c r="M1313" s="162"/>
      <c r="N1313" s="103"/>
      <c r="O1313" s="263" t="s">
        <v>163</v>
      </c>
      <c r="P1313" s="276">
        <f>VLOOKUP(O1271,'1ここに記入'!$A$13:$M$246,5)</f>
        <v>0</v>
      </c>
      <c r="Q1313" s="279" t="str">
        <f>VLOOKUP(O1271,'1ここに記入'!$A$13:$M$246,6)</f>
        <v>　</v>
      </c>
      <c r="R1313" s="282" t="s">
        <v>164</v>
      </c>
      <c r="S1313" s="276">
        <f>VLOOKUP(O1271,'1ここに記入'!$A$13:$M$246,8)</f>
        <v>0</v>
      </c>
      <c r="T1313" s="285" t="e">
        <f>VLOOKUP(S1308,'1ここに記入'!$A$13:$M$246,2)</f>
        <v>#N/A</v>
      </c>
      <c r="U1313" s="285" t="e">
        <f>VLOOKUP(T1308,'1ここに記入'!$A$13:$M$246,2)</f>
        <v>#N/A</v>
      </c>
      <c r="V1313" s="285" t="e">
        <f>VLOOKUP(U1308,'1ここに記入'!$A$13:$M$246,2)</f>
        <v>#N/A</v>
      </c>
      <c r="W1313" s="285" t="e">
        <f>VLOOKUP(V1308,'1ここに記入'!$A$13:$M$246,2)</f>
        <v>#N/A</v>
      </c>
      <c r="X1313" s="279" t="e">
        <f>VLOOKUP(W1308,'1ここに記入'!$A$13:$M$246,2)</f>
        <v>#N/A</v>
      </c>
      <c r="Y1313" s="143"/>
    </row>
    <row r="1314" spans="2:25" ht="15" customHeight="1">
      <c r="B1314" s="264"/>
      <c r="C1314" s="277"/>
      <c r="D1314" s="280"/>
      <c r="E1314" s="283"/>
      <c r="F1314" s="277"/>
      <c r="G1314" s="286"/>
      <c r="H1314" s="286"/>
      <c r="I1314" s="286"/>
      <c r="J1314" s="286"/>
      <c r="K1314" s="280"/>
      <c r="L1314" s="102"/>
      <c r="M1314" s="162"/>
      <c r="N1314" s="103"/>
      <c r="O1314" s="264"/>
      <c r="P1314" s="277"/>
      <c r="Q1314" s="280"/>
      <c r="R1314" s="283"/>
      <c r="S1314" s="277"/>
      <c r="T1314" s="286"/>
      <c r="U1314" s="286"/>
      <c r="V1314" s="286"/>
      <c r="W1314" s="286"/>
      <c r="X1314" s="280"/>
      <c r="Y1314" s="143"/>
    </row>
    <row r="1315" spans="2:25" ht="15" customHeight="1" thickBot="1">
      <c r="B1315" s="288"/>
      <c r="C1315" s="278"/>
      <c r="D1315" s="281"/>
      <c r="E1315" s="284"/>
      <c r="F1315" s="278"/>
      <c r="G1315" s="287"/>
      <c r="H1315" s="287"/>
      <c r="I1315" s="287"/>
      <c r="J1315" s="287"/>
      <c r="K1315" s="281"/>
      <c r="L1315" s="102"/>
      <c r="M1315" s="162"/>
      <c r="N1315" s="103"/>
      <c r="O1315" s="288"/>
      <c r="P1315" s="278"/>
      <c r="Q1315" s="281"/>
      <c r="R1315" s="284"/>
      <c r="S1315" s="278"/>
      <c r="T1315" s="287"/>
      <c r="U1315" s="287"/>
      <c r="V1315" s="287"/>
      <c r="W1315" s="287"/>
      <c r="X1315" s="281"/>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20"/>
      <c r="E1317" s="320"/>
      <c r="F1317" s="320"/>
      <c r="G1317" s="320"/>
      <c r="H1317" s="320"/>
      <c r="I1317" s="320"/>
      <c r="J1317" s="320"/>
      <c r="K1317" s="320"/>
      <c r="L1317" s="104"/>
      <c r="M1317" s="157"/>
      <c r="N1317" s="104"/>
      <c r="O1317" s="117" t="s">
        <v>213</v>
      </c>
      <c r="P1317" s="325" t="str">
        <f>'1ここに記入'!$B$3&amp;"滋賀県教育美術展出品票"</f>
        <v>第72回滋賀県教育美術展出品票</v>
      </c>
      <c r="Q1317" s="320"/>
      <c r="R1317" s="320"/>
      <c r="S1317" s="320"/>
      <c r="T1317" s="320"/>
      <c r="U1317" s="320"/>
      <c r="V1317" s="320"/>
      <c r="W1317" s="320"/>
      <c r="X1317" s="320"/>
    </row>
    <row r="1318" spans="2:25" ht="15" customHeight="1">
      <c r="B1318" s="327">
        <v>117</v>
      </c>
      <c r="C1318" s="325"/>
      <c r="D1318" s="320"/>
      <c r="E1318" s="320"/>
      <c r="F1318" s="320"/>
      <c r="G1318" s="320"/>
      <c r="H1318" s="320"/>
      <c r="I1318" s="320"/>
      <c r="J1318" s="320"/>
      <c r="K1318" s="320"/>
      <c r="L1318" s="104"/>
      <c r="M1318" s="157"/>
      <c r="N1318" s="104"/>
      <c r="O1318" s="327">
        <v>118</v>
      </c>
      <c r="P1318" s="325"/>
      <c r="Q1318" s="320"/>
      <c r="R1318" s="320"/>
      <c r="S1318" s="320"/>
      <c r="T1318" s="320"/>
      <c r="U1318" s="320"/>
      <c r="V1318" s="320"/>
      <c r="W1318" s="320"/>
      <c r="X1318" s="320"/>
    </row>
    <row r="1319" spans="2:25" ht="15" customHeight="1" thickBot="1">
      <c r="B1319" s="328"/>
      <c r="C1319" s="325"/>
      <c r="D1319" s="320"/>
      <c r="E1319" s="320"/>
      <c r="F1319" s="320"/>
      <c r="G1319" s="320"/>
      <c r="H1319" s="326"/>
      <c r="I1319" s="326"/>
      <c r="J1319" s="326"/>
      <c r="K1319" s="326"/>
      <c r="L1319" s="104"/>
      <c r="M1319" s="157"/>
      <c r="N1319" s="104"/>
      <c r="O1319" s="328"/>
      <c r="P1319" s="325"/>
      <c r="Q1319" s="320"/>
      <c r="R1319" s="320"/>
      <c r="S1319" s="320"/>
      <c r="T1319" s="320"/>
      <c r="U1319" s="326"/>
      <c r="V1319" s="326"/>
      <c r="W1319" s="326"/>
      <c r="X1319" s="326"/>
    </row>
    <row r="1320" spans="2:25" ht="15" customHeight="1" thickTop="1" thickBot="1">
      <c r="B1320" s="144" t="s">
        <v>157</v>
      </c>
      <c r="C1320" s="289">
        <f>VLOOKUP(B1318,'1ここに記入'!$A$13:$M$246,2)</f>
        <v>0</v>
      </c>
      <c r="D1320" s="289">
        <f>VLOOKUP(B1318,'1ここに記入'!$A$13:$M$246,3)</f>
        <v>0</v>
      </c>
      <c r="E1320" s="289">
        <f>VLOOKUP(B1318,'1ここに記入'!$A$13:$M$246,4)</f>
        <v>0</v>
      </c>
      <c r="F1320" s="289">
        <f>VLOOKUP(B1318,'1ここに記入'!$A$13:$M$246,5)</f>
        <v>0</v>
      </c>
      <c r="G1320" s="289" t="str">
        <f>VLOOKUP(B1318,'1ここに記入'!$A$13:$M$246,13)</f>
        <v>00</v>
      </c>
      <c r="H1320" s="290" t="e">
        <f>'1ここに記入'!$H$10</f>
        <v>#N/A</v>
      </c>
      <c r="I1320" s="291"/>
      <c r="J1320" s="291"/>
      <c r="K1320" s="292" t="s">
        <v>158</v>
      </c>
      <c r="L1320" s="118"/>
      <c r="M1320" s="158"/>
      <c r="N1320" s="32"/>
      <c r="O1320" s="144" t="s">
        <v>157</v>
      </c>
      <c r="P1320" s="289">
        <f>VLOOKUP(O1318,'1ここに記入'!$A$13:$M$246,2)</f>
        <v>0</v>
      </c>
      <c r="Q1320" s="289">
        <f>VLOOKUP(O1318,'1ここに記入'!$A$13:$M$246,3)</f>
        <v>0</v>
      </c>
      <c r="R1320" s="289">
        <f>VLOOKUP(O1318,'1ここに記入'!$A$13:$M$246,4)</f>
        <v>0</v>
      </c>
      <c r="S1320" s="289">
        <f>VLOOKUP(O1318,'1ここに記入'!$A$13:$M$246,5)</f>
        <v>0</v>
      </c>
      <c r="T1320" s="289" t="str">
        <f>VLOOKUP(O1318,'1ここに記入'!$A$13:$M$246,13)</f>
        <v>00</v>
      </c>
      <c r="U1320" s="290" t="e">
        <f>'1ここに記入'!$H$10</f>
        <v>#N/A</v>
      </c>
      <c r="V1320" s="291"/>
      <c r="W1320" s="291"/>
      <c r="X1320" s="292" t="s">
        <v>158</v>
      </c>
    </row>
    <row r="1321" spans="2:25" ht="15" customHeight="1" thickTop="1" thickBot="1">
      <c r="B1321" s="145"/>
      <c r="C1321" s="289"/>
      <c r="D1321" s="289"/>
      <c r="E1321" s="289"/>
      <c r="F1321" s="289"/>
      <c r="G1321" s="289"/>
      <c r="H1321" s="290"/>
      <c r="I1321" s="291"/>
      <c r="J1321" s="291"/>
      <c r="K1321" s="292"/>
      <c r="L1321" s="118"/>
      <c r="M1321" s="158"/>
      <c r="N1321" s="32"/>
      <c r="O1321" s="145"/>
      <c r="P1321" s="289"/>
      <c r="Q1321" s="289"/>
      <c r="R1321" s="289"/>
      <c r="S1321" s="289"/>
      <c r="T1321" s="289"/>
      <c r="U1321" s="290"/>
      <c r="V1321" s="291"/>
      <c r="W1321" s="291"/>
      <c r="X1321" s="292"/>
    </row>
    <row r="1322" spans="2:25" ht="15" customHeight="1" thickTop="1" thickBot="1">
      <c r="B1322" s="146" t="s">
        <v>159</v>
      </c>
      <c r="C1322" s="289"/>
      <c r="D1322" s="289"/>
      <c r="E1322" s="289"/>
      <c r="F1322" s="289"/>
      <c r="G1322" s="289"/>
      <c r="H1322" s="290"/>
      <c r="I1322" s="291"/>
      <c r="J1322" s="291"/>
      <c r="K1322" s="292"/>
      <c r="L1322" s="118"/>
      <c r="M1322" s="158"/>
      <c r="N1322" s="32"/>
      <c r="O1322" s="146" t="s">
        <v>159</v>
      </c>
      <c r="P1322" s="289"/>
      <c r="Q1322" s="289"/>
      <c r="R1322" s="289"/>
      <c r="S1322" s="289"/>
      <c r="T1322" s="289"/>
      <c r="U1322" s="290"/>
      <c r="V1322" s="291"/>
      <c r="W1322" s="291"/>
      <c r="X1322" s="292"/>
    </row>
    <row r="1323" spans="2:25" ht="15" customHeight="1" thickTop="1">
      <c r="B1323" s="264" t="s">
        <v>160</v>
      </c>
      <c r="C1323" s="277" t="e">
        <f>'1ここに記入'!$G$10</f>
        <v>#N/A</v>
      </c>
      <c r="D1323" s="286"/>
      <c r="E1323" s="280"/>
      <c r="F1323" s="264" t="s">
        <v>161</v>
      </c>
      <c r="G1323" s="296" t="e">
        <f>'1ここに記入'!$I$10</f>
        <v>#N/A</v>
      </c>
      <c r="H1323" s="297"/>
      <c r="I1323" s="297"/>
      <c r="J1323" s="297"/>
      <c r="K1323" s="298"/>
      <c r="L1323" s="100"/>
      <c r="M1323" s="159"/>
      <c r="N1323" s="99"/>
      <c r="O1323" s="264" t="s">
        <v>160</v>
      </c>
      <c r="P1323" s="277" t="e">
        <f>'1ここに記入'!$G$10</f>
        <v>#N/A</v>
      </c>
      <c r="Q1323" s="286"/>
      <c r="R1323" s="280"/>
      <c r="S1323" s="264" t="s">
        <v>161</v>
      </c>
      <c r="T1323" s="296" t="e">
        <f>'1ここに記入'!$I$10</f>
        <v>#N/A</v>
      </c>
      <c r="U1323" s="297"/>
      <c r="V1323" s="297"/>
      <c r="W1323" s="297"/>
      <c r="X1323" s="298"/>
    </row>
    <row r="1324" spans="2:25" ht="15" customHeight="1">
      <c r="B1324" s="264"/>
      <c r="C1324" s="277"/>
      <c r="D1324" s="286"/>
      <c r="E1324" s="280"/>
      <c r="F1324" s="264"/>
      <c r="G1324" s="296"/>
      <c r="H1324" s="297"/>
      <c r="I1324" s="297"/>
      <c r="J1324" s="297"/>
      <c r="K1324" s="298"/>
      <c r="L1324" s="101"/>
      <c r="M1324" s="159"/>
      <c r="N1324" s="99"/>
      <c r="O1324" s="264"/>
      <c r="P1324" s="277"/>
      <c r="Q1324" s="286"/>
      <c r="R1324" s="280"/>
      <c r="S1324" s="264"/>
      <c r="T1324" s="296"/>
      <c r="U1324" s="297"/>
      <c r="V1324" s="297"/>
      <c r="W1324" s="297"/>
      <c r="X1324" s="298"/>
    </row>
    <row r="1325" spans="2:25" ht="15" customHeight="1">
      <c r="B1325" s="264"/>
      <c r="C1325" s="277"/>
      <c r="D1325" s="286"/>
      <c r="E1325" s="280"/>
      <c r="F1325" s="264"/>
      <c r="G1325" s="296"/>
      <c r="H1325" s="297"/>
      <c r="I1325" s="297"/>
      <c r="J1325" s="297"/>
      <c r="K1325" s="298"/>
      <c r="L1325" s="101"/>
      <c r="M1325" s="159"/>
      <c r="N1325" s="99"/>
      <c r="O1325" s="264"/>
      <c r="P1325" s="277"/>
      <c r="Q1325" s="286"/>
      <c r="R1325" s="280"/>
      <c r="S1325" s="264"/>
      <c r="T1325" s="296"/>
      <c r="U1325" s="297"/>
      <c r="V1325" s="297"/>
      <c r="W1325" s="297"/>
      <c r="X1325" s="298"/>
    </row>
    <row r="1326" spans="2:25" ht="15" customHeight="1" thickBot="1">
      <c r="B1326" s="288"/>
      <c r="C1326" s="278"/>
      <c r="D1326" s="287"/>
      <c r="E1326" s="281"/>
      <c r="F1326" s="288"/>
      <c r="G1326" s="299"/>
      <c r="H1326" s="300"/>
      <c r="I1326" s="300"/>
      <c r="J1326" s="300"/>
      <c r="K1326" s="301"/>
      <c r="L1326" s="101"/>
      <c r="M1326" s="159"/>
      <c r="N1326" s="99"/>
      <c r="O1326" s="288"/>
      <c r="P1326" s="278"/>
      <c r="Q1326" s="287"/>
      <c r="R1326" s="281"/>
      <c r="S1326" s="288"/>
      <c r="T1326" s="299"/>
      <c r="U1326" s="300"/>
      <c r="V1326" s="300"/>
      <c r="W1326" s="300"/>
      <c r="X1326" s="301"/>
    </row>
    <row r="1327" spans="2:25" ht="15" customHeight="1">
      <c r="B1327" s="263" t="s">
        <v>162</v>
      </c>
      <c r="C1327" s="265">
        <f>VLOOKUP(B1318,'1ここに記入'!$A$13:$M$246,10)</f>
        <v>0</v>
      </c>
      <c r="D1327" s="266"/>
      <c r="E1327" s="266"/>
      <c r="F1327" s="266"/>
      <c r="G1327" s="266"/>
      <c r="H1327" s="266"/>
      <c r="I1327" s="267"/>
      <c r="J1327" s="263" t="s">
        <v>203</v>
      </c>
      <c r="K1327" s="321">
        <f>VLOOKUP(B1318,'1ここに記入'!$A$13:$M$246,12)</f>
        <v>0</v>
      </c>
      <c r="L1327" s="34"/>
      <c r="M1327" s="160"/>
      <c r="N1327" s="36"/>
      <c r="O1327" s="263" t="s">
        <v>162</v>
      </c>
      <c r="P1327" s="265">
        <f>VLOOKUP(O1318,'1ここに記入'!$A$13:$M$246,10)</f>
        <v>0</v>
      </c>
      <c r="Q1327" s="266"/>
      <c r="R1327" s="266"/>
      <c r="S1327" s="266"/>
      <c r="T1327" s="266"/>
      <c r="U1327" s="266"/>
      <c r="V1327" s="267"/>
      <c r="W1327" s="263" t="s">
        <v>203</v>
      </c>
      <c r="X1327" s="321">
        <f>VLOOKUP(O1318,'1ここに記入'!$A$13:$M$246,12)</f>
        <v>0</v>
      </c>
    </row>
    <row r="1328" spans="2:25" ht="15" customHeight="1">
      <c r="B1328" s="264"/>
      <c r="C1328" s="268"/>
      <c r="D1328" s="269"/>
      <c r="E1328" s="269"/>
      <c r="F1328" s="269"/>
      <c r="G1328" s="269"/>
      <c r="H1328" s="269"/>
      <c r="I1328" s="270"/>
      <c r="J1328" s="264"/>
      <c r="K1328" s="322"/>
      <c r="L1328" s="34"/>
      <c r="M1328" s="160"/>
      <c r="N1328" s="36"/>
      <c r="O1328" s="264"/>
      <c r="P1328" s="268"/>
      <c r="Q1328" s="269"/>
      <c r="R1328" s="269"/>
      <c r="S1328" s="269"/>
      <c r="T1328" s="269"/>
      <c r="U1328" s="269"/>
      <c r="V1328" s="270"/>
      <c r="W1328" s="264"/>
      <c r="X1328" s="322"/>
    </row>
    <row r="1329" spans="2:24" ht="15" customHeight="1">
      <c r="B1329" s="264"/>
      <c r="C1329" s="268"/>
      <c r="D1329" s="269"/>
      <c r="E1329" s="269"/>
      <c r="F1329" s="269"/>
      <c r="G1329" s="269"/>
      <c r="H1329" s="269"/>
      <c r="I1329" s="270"/>
      <c r="J1329" s="264"/>
      <c r="K1329" s="322"/>
      <c r="L1329" s="130"/>
      <c r="M1329" s="161"/>
      <c r="N1329" s="38"/>
      <c r="O1329" s="264"/>
      <c r="P1329" s="268"/>
      <c r="Q1329" s="269"/>
      <c r="R1329" s="269"/>
      <c r="S1329" s="269"/>
      <c r="T1329" s="269"/>
      <c r="U1329" s="269"/>
      <c r="V1329" s="270"/>
      <c r="W1329" s="264"/>
      <c r="X1329" s="322"/>
    </row>
    <row r="1330" spans="2:24" ht="15" customHeight="1">
      <c r="B1330" s="264"/>
      <c r="C1330" s="268"/>
      <c r="D1330" s="269"/>
      <c r="E1330" s="269"/>
      <c r="F1330" s="269"/>
      <c r="G1330" s="269"/>
      <c r="H1330" s="269"/>
      <c r="I1330" s="270"/>
      <c r="J1330" s="264"/>
      <c r="K1330" s="322"/>
      <c r="L1330" s="130"/>
      <c r="M1330" s="161"/>
      <c r="N1330" s="38"/>
      <c r="O1330" s="264"/>
      <c r="P1330" s="268"/>
      <c r="Q1330" s="269"/>
      <c r="R1330" s="269"/>
      <c r="S1330" s="269"/>
      <c r="T1330" s="269"/>
      <c r="U1330" s="269"/>
      <c r="V1330" s="270"/>
      <c r="W1330" s="264"/>
      <c r="X1330" s="322"/>
    </row>
    <row r="1331" spans="2:24" ht="15" customHeight="1">
      <c r="B1331" s="271" t="s">
        <v>1881</v>
      </c>
      <c r="C1331" s="268">
        <f>VLOOKUP(B1318,'1ここに記入'!$A$13:$M$246,11)</f>
        <v>0</v>
      </c>
      <c r="D1331" s="269"/>
      <c r="E1331" s="269"/>
      <c r="F1331" s="269"/>
      <c r="G1331" s="269"/>
      <c r="H1331" s="269"/>
      <c r="I1331" s="270"/>
      <c r="J1331" s="264"/>
      <c r="K1331" s="322"/>
      <c r="L1331" s="130"/>
      <c r="M1331" s="161"/>
      <c r="N1331" s="38"/>
      <c r="O1331" s="271" t="s">
        <v>1881</v>
      </c>
      <c r="P1331" s="268">
        <f>VLOOKUP(O1318,'1ここに記入'!$A$13:$M$246,11)</f>
        <v>0</v>
      </c>
      <c r="Q1331" s="269"/>
      <c r="R1331" s="269"/>
      <c r="S1331" s="269"/>
      <c r="T1331" s="269"/>
      <c r="U1331" s="269"/>
      <c r="V1331" s="270"/>
      <c r="W1331" s="264"/>
      <c r="X1331" s="322"/>
    </row>
    <row r="1332" spans="2:24" ht="15" customHeight="1">
      <c r="B1332" s="271"/>
      <c r="C1332" s="268"/>
      <c r="D1332" s="269"/>
      <c r="E1332" s="269"/>
      <c r="F1332" s="269"/>
      <c r="G1332" s="269"/>
      <c r="H1332" s="269"/>
      <c r="I1332" s="270"/>
      <c r="J1332" s="264"/>
      <c r="K1332" s="322"/>
      <c r="L1332" s="130"/>
      <c r="M1332" s="161"/>
      <c r="N1332" s="38"/>
      <c r="O1332" s="271"/>
      <c r="P1332" s="268"/>
      <c r="Q1332" s="269"/>
      <c r="R1332" s="269"/>
      <c r="S1332" s="269"/>
      <c r="T1332" s="269"/>
      <c r="U1332" s="269"/>
      <c r="V1332" s="270"/>
      <c r="W1332" s="264"/>
      <c r="X1332" s="322"/>
    </row>
    <row r="1333" spans="2:24" ht="15" customHeight="1">
      <c r="B1333" s="271"/>
      <c r="C1333" s="268"/>
      <c r="D1333" s="269"/>
      <c r="E1333" s="269"/>
      <c r="F1333" s="269"/>
      <c r="G1333" s="269"/>
      <c r="H1333" s="269"/>
      <c r="I1333" s="270"/>
      <c r="J1333" s="264"/>
      <c r="K1333" s="322"/>
      <c r="L1333" s="130"/>
      <c r="M1333" s="161"/>
      <c r="N1333" s="38"/>
      <c r="O1333" s="271"/>
      <c r="P1333" s="268"/>
      <c r="Q1333" s="269"/>
      <c r="R1333" s="269"/>
      <c r="S1333" s="269"/>
      <c r="T1333" s="269"/>
      <c r="U1333" s="269"/>
      <c r="V1333" s="270"/>
      <c r="W1333" s="264"/>
      <c r="X1333" s="322"/>
    </row>
    <row r="1334" spans="2:24" ht="15" customHeight="1" thickBot="1">
      <c r="B1334" s="272"/>
      <c r="C1334" s="273"/>
      <c r="D1334" s="274"/>
      <c r="E1334" s="274"/>
      <c r="F1334" s="274"/>
      <c r="G1334" s="274"/>
      <c r="H1334" s="274"/>
      <c r="I1334" s="275"/>
      <c r="J1334" s="288"/>
      <c r="K1334" s="323"/>
      <c r="L1334" s="130"/>
      <c r="M1334" s="161"/>
      <c r="N1334" s="38"/>
      <c r="O1334" s="272"/>
      <c r="P1334" s="273"/>
      <c r="Q1334" s="274"/>
      <c r="R1334" s="274"/>
      <c r="S1334" s="274"/>
      <c r="T1334" s="274"/>
      <c r="U1334" s="274"/>
      <c r="V1334" s="275"/>
      <c r="W1334" s="288"/>
      <c r="X1334" s="323"/>
    </row>
    <row r="1335" spans="2:24" ht="15" customHeight="1">
      <c r="B1335" s="263" t="s">
        <v>163</v>
      </c>
      <c r="C1335" s="276">
        <f>VLOOKUP(B1318,'1ここに記入'!$A$13:$M$246,5)</f>
        <v>0</v>
      </c>
      <c r="D1335" s="279" t="str">
        <f>VLOOKUP(B1318,'1ここに記入'!$A$13:$M$246,6)</f>
        <v>　</v>
      </c>
      <c r="E1335" s="282" t="s">
        <v>164</v>
      </c>
      <c r="F1335" s="276">
        <f>VLOOKUP(B1318,'1ここに記入'!$A$13:$M$246,8)</f>
        <v>0</v>
      </c>
      <c r="G1335" s="285" t="e">
        <f>VLOOKUP(F1329,'1ここに記入'!$A$13:$M$246,2)</f>
        <v>#N/A</v>
      </c>
      <c r="H1335" s="285" t="e">
        <f>VLOOKUP(G1329,'1ここに記入'!$A$13:$M$246,2)</f>
        <v>#N/A</v>
      </c>
      <c r="I1335" s="285" t="e">
        <f>VLOOKUP(H1329,'1ここに記入'!$A$13:$M$246,2)</f>
        <v>#N/A</v>
      </c>
      <c r="J1335" s="285" t="e">
        <f>VLOOKUP(I1329,'1ここに記入'!$A$13:$M$246,2)</f>
        <v>#N/A</v>
      </c>
      <c r="K1335" s="279" t="e">
        <f>VLOOKUP(J1329,'1ここに記入'!$A$13:$M$246,2)</f>
        <v>#N/A</v>
      </c>
      <c r="L1335" s="98"/>
      <c r="M1335" s="159"/>
      <c r="N1335" s="99"/>
      <c r="O1335" s="263" t="s">
        <v>163</v>
      </c>
      <c r="P1335" s="276">
        <f>VLOOKUP(O1318,'1ここに記入'!$A$13:$M$246,5)</f>
        <v>0</v>
      </c>
      <c r="Q1335" s="279" t="str">
        <f>VLOOKUP(O1318,'1ここに記入'!$A$13:$M$246,6)</f>
        <v>　</v>
      </c>
      <c r="R1335" s="282" t="s">
        <v>164</v>
      </c>
      <c r="S1335" s="276">
        <f>VLOOKUP(O1318,'1ここに記入'!$A$13:$M$246,8)</f>
        <v>0</v>
      </c>
      <c r="T1335" s="285" t="e">
        <f>VLOOKUP(S1329,'1ここに記入'!$A$13:$M$246,2)</f>
        <v>#N/A</v>
      </c>
      <c r="U1335" s="285" t="e">
        <f>VLOOKUP(T1329,'1ここに記入'!$A$13:$M$246,2)</f>
        <v>#N/A</v>
      </c>
      <c r="V1335" s="285" t="e">
        <f>VLOOKUP(U1329,'1ここに記入'!$A$13:$M$246,2)</f>
        <v>#N/A</v>
      </c>
      <c r="W1335" s="285" t="e">
        <f>VLOOKUP(V1329,'1ここに記入'!$A$13:$M$246,2)</f>
        <v>#N/A</v>
      </c>
      <c r="X1335" s="279" t="e">
        <f>VLOOKUP(W1329,'1ここに記入'!$A$13:$M$246,2)</f>
        <v>#N/A</v>
      </c>
    </row>
    <row r="1336" spans="2:24" ht="15" customHeight="1">
      <c r="B1336" s="264"/>
      <c r="C1336" s="277"/>
      <c r="D1336" s="280"/>
      <c r="E1336" s="283"/>
      <c r="F1336" s="277"/>
      <c r="G1336" s="286"/>
      <c r="H1336" s="286"/>
      <c r="I1336" s="286"/>
      <c r="J1336" s="286"/>
      <c r="K1336" s="280"/>
      <c r="L1336" s="98"/>
      <c r="M1336" s="159"/>
      <c r="N1336" s="99"/>
      <c r="O1336" s="264"/>
      <c r="P1336" s="277"/>
      <c r="Q1336" s="280"/>
      <c r="R1336" s="283"/>
      <c r="S1336" s="277"/>
      <c r="T1336" s="286"/>
      <c r="U1336" s="286"/>
      <c r="V1336" s="286"/>
      <c r="W1336" s="286"/>
      <c r="X1336" s="280"/>
    </row>
    <row r="1337" spans="2:24" ht="15" customHeight="1">
      <c r="B1337" s="264"/>
      <c r="C1337" s="277"/>
      <c r="D1337" s="280"/>
      <c r="E1337" s="283"/>
      <c r="F1337" s="277"/>
      <c r="G1337" s="286"/>
      <c r="H1337" s="286"/>
      <c r="I1337" s="286"/>
      <c r="J1337" s="286"/>
      <c r="K1337" s="280"/>
      <c r="L1337" s="98"/>
      <c r="M1337" s="159"/>
      <c r="N1337" s="99"/>
      <c r="O1337" s="264"/>
      <c r="P1337" s="277"/>
      <c r="Q1337" s="280"/>
      <c r="R1337" s="283"/>
      <c r="S1337" s="277"/>
      <c r="T1337" s="286"/>
      <c r="U1337" s="286"/>
      <c r="V1337" s="286"/>
      <c r="W1337" s="286"/>
      <c r="X1337" s="280"/>
    </row>
    <row r="1338" spans="2:24" ht="15" customHeight="1" thickBot="1">
      <c r="B1338" s="288"/>
      <c r="C1338" s="278"/>
      <c r="D1338" s="281"/>
      <c r="E1338" s="284"/>
      <c r="F1338" s="278"/>
      <c r="G1338" s="287"/>
      <c r="H1338" s="286"/>
      <c r="I1338" s="286"/>
      <c r="J1338" s="286"/>
      <c r="K1338" s="280"/>
      <c r="L1338" s="98"/>
      <c r="M1338" s="159"/>
      <c r="N1338" s="99"/>
      <c r="O1338" s="288"/>
      <c r="P1338" s="278"/>
      <c r="Q1338" s="281"/>
      <c r="R1338" s="284"/>
      <c r="S1338" s="278"/>
      <c r="T1338" s="287"/>
      <c r="U1338" s="286"/>
      <c r="V1338" s="286"/>
      <c r="W1338" s="286"/>
      <c r="X1338" s="280"/>
    </row>
    <row r="1339" spans="2:24" ht="15" customHeight="1" thickTop="1">
      <c r="B1339" s="263" t="s">
        <v>165</v>
      </c>
      <c r="C1339" s="293">
        <f>VLOOKUP(B1318,'1ここに記入'!$A$13:$M$246,9)</f>
        <v>0</v>
      </c>
      <c r="D1339" s="294" t="e">
        <f>VLOOKUP(C1337,'1ここに記入'!$A$13:$M$246,2)</f>
        <v>#N/A</v>
      </c>
      <c r="E1339" s="294" t="e">
        <f>VLOOKUP(D1337,'1ここに記入'!$A$13:$M$246,2)</f>
        <v>#N/A</v>
      </c>
      <c r="F1339" s="294" t="e">
        <f>VLOOKUP(E1337,'1ここに記入'!$A$13:$M$246,2)</f>
        <v>#N/A</v>
      </c>
      <c r="G1339" s="302" t="e">
        <f>VLOOKUP(F1337,'1ここに記入'!$A$13:$M$246,2)</f>
        <v>#N/A</v>
      </c>
      <c r="H1339" s="305" t="s">
        <v>167</v>
      </c>
      <c r="I1339" s="308">
        <f>'1ここに記入'!$G$9</f>
        <v>0</v>
      </c>
      <c r="J1339" s="309"/>
      <c r="K1339" s="310"/>
      <c r="L1339" s="102"/>
      <c r="M1339" s="162"/>
      <c r="N1339" s="103"/>
      <c r="O1339" s="263" t="s">
        <v>165</v>
      </c>
      <c r="P1339" s="293">
        <f>VLOOKUP(O1318,'1ここに記入'!$A$13:$M$246,9)</f>
        <v>0</v>
      </c>
      <c r="Q1339" s="294" t="e">
        <f>VLOOKUP(P1337,'1ここに記入'!$A$13:$M$246,2)</f>
        <v>#N/A</v>
      </c>
      <c r="R1339" s="294" t="e">
        <f>VLOOKUP(Q1337,'1ここに記入'!$A$13:$M$246,2)</f>
        <v>#N/A</v>
      </c>
      <c r="S1339" s="294" t="e">
        <f>VLOOKUP(R1337,'1ここに記入'!$A$13:$M$246,2)</f>
        <v>#N/A</v>
      </c>
      <c r="T1339" s="302" t="e">
        <f>VLOOKUP(S1337,'1ここに記入'!$A$13:$M$246,2)</f>
        <v>#N/A</v>
      </c>
      <c r="U1339" s="305" t="s">
        <v>167</v>
      </c>
      <c r="V1339" s="308">
        <f>'1ここに記入'!$G$9</f>
        <v>0</v>
      </c>
      <c r="W1339" s="309"/>
      <c r="X1339" s="310"/>
    </row>
    <row r="1340" spans="2:24" ht="15" customHeight="1">
      <c r="B1340" s="264"/>
      <c r="C1340" s="296"/>
      <c r="D1340" s="297"/>
      <c r="E1340" s="297"/>
      <c r="F1340" s="297"/>
      <c r="G1340" s="303"/>
      <c r="H1340" s="306"/>
      <c r="I1340" s="311"/>
      <c r="J1340" s="312"/>
      <c r="K1340" s="313"/>
      <c r="L1340" s="102"/>
      <c r="M1340" s="162"/>
      <c r="N1340" s="103"/>
      <c r="O1340" s="264"/>
      <c r="P1340" s="296"/>
      <c r="Q1340" s="297"/>
      <c r="R1340" s="297"/>
      <c r="S1340" s="297"/>
      <c r="T1340" s="303"/>
      <c r="U1340" s="306"/>
      <c r="V1340" s="311"/>
      <c r="W1340" s="312"/>
      <c r="X1340" s="313"/>
    </row>
    <row r="1341" spans="2:24" ht="15" customHeight="1" thickBot="1">
      <c r="B1341" s="288"/>
      <c r="C1341" s="299"/>
      <c r="D1341" s="300"/>
      <c r="E1341" s="300"/>
      <c r="F1341" s="300"/>
      <c r="G1341" s="304"/>
      <c r="H1341" s="306"/>
      <c r="I1341" s="311"/>
      <c r="J1341" s="312"/>
      <c r="K1341" s="313"/>
      <c r="L1341" s="102"/>
      <c r="M1341" s="162"/>
      <c r="N1341" s="103"/>
      <c r="O1341" s="288"/>
      <c r="P1341" s="299"/>
      <c r="Q1341" s="300"/>
      <c r="R1341" s="300"/>
      <c r="S1341" s="300"/>
      <c r="T1341" s="304"/>
      <c r="U1341" s="306"/>
      <c r="V1341" s="311"/>
      <c r="W1341" s="312"/>
      <c r="X1341" s="313"/>
    </row>
    <row r="1342" spans="2:24" ht="15" customHeight="1" thickBot="1">
      <c r="B1342" s="317" t="s">
        <v>166</v>
      </c>
      <c r="C1342" s="317"/>
      <c r="D1342" s="317"/>
      <c r="E1342" s="317"/>
      <c r="F1342" s="317"/>
      <c r="G1342" s="318"/>
      <c r="H1342" s="307"/>
      <c r="I1342" s="314"/>
      <c r="J1342" s="315"/>
      <c r="K1342" s="316"/>
      <c r="L1342" s="102"/>
      <c r="M1342" s="163"/>
      <c r="N1342" s="41"/>
      <c r="O1342" s="317" t="s">
        <v>166</v>
      </c>
      <c r="P1342" s="317"/>
      <c r="Q1342" s="317"/>
      <c r="R1342" s="317"/>
      <c r="S1342" s="317"/>
      <c r="T1342" s="318"/>
      <c r="U1342" s="307"/>
      <c r="V1342" s="314"/>
      <c r="W1342" s="315"/>
      <c r="X1342" s="316"/>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324" t="s">
        <v>1982</v>
      </c>
      <c r="C1345" s="324"/>
      <c r="D1345" s="324"/>
      <c r="E1345" s="324"/>
      <c r="F1345" s="324"/>
      <c r="G1345" s="324"/>
      <c r="H1345" s="324"/>
      <c r="I1345" s="324"/>
      <c r="J1345" s="324"/>
      <c r="K1345" s="324"/>
      <c r="L1345" s="156"/>
      <c r="M1345" s="164"/>
      <c r="N1345" s="156"/>
      <c r="O1345" s="324" t="s">
        <v>1982</v>
      </c>
      <c r="P1345" s="324"/>
      <c r="Q1345" s="324"/>
      <c r="R1345" s="324"/>
      <c r="S1345" s="324"/>
      <c r="T1345" s="324"/>
      <c r="U1345" s="324"/>
      <c r="V1345" s="324"/>
      <c r="W1345" s="324"/>
      <c r="X1345" s="324"/>
    </row>
    <row r="1346" spans="2:25" ht="15" customHeight="1">
      <c r="B1346" s="132"/>
      <c r="C1346" s="319" t="str">
        <f>'1ここに記入'!$B$3&amp;"県教美展　特選確認票"</f>
        <v>第72回県教美展　特選確認票</v>
      </c>
      <c r="D1346" s="319"/>
      <c r="E1346" s="319"/>
      <c r="F1346" s="319"/>
      <c r="G1346" s="319"/>
      <c r="H1346" s="319"/>
      <c r="I1346" s="319"/>
      <c r="J1346" s="319"/>
      <c r="K1346" s="319"/>
      <c r="L1346" s="104"/>
      <c r="M1346" s="157"/>
      <c r="N1346" s="104"/>
      <c r="O1346" s="132"/>
      <c r="P1346" s="319" t="str">
        <f>'1ここに記入'!$B$3&amp;"県教美展　特選確認票"</f>
        <v>第72回県教美展　特選確認票</v>
      </c>
      <c r="Q1346" s="319"/>
      <c r="R1346" s="319"/>
      <c r="S1346" s="319"/>
      <c r="T1346" s="319"/>
      <c r="U1346" s="319"/>
      <c r="V1346" s="319"/>
      <c r="W1346" s="319"/>
      <c r="X1346" s="319"/>
    </row>
    <row r="1347" spans="2:25" ht="15" customHeight="1" thickBot="1">
      <c r="B1347" s="165"/>
      <c r="C1347" s="320"/>
      <c r="D1347" s="320"/>
      <c r="E1347" s="320"/>
      <c r="F1347" s="320"/>
      <c r="G1347" s="320"/>
      <c r="H1347" s="320"/>
      <c r="I1347" s="320"/>
      <c r="J1347" s="320"/>
      <c r="K1347" s="320"/>
      <c r="L1347" s="104"/>
      <c r="M1347" s="157"/>
      <c r="N1347" s="104"/>
      <c r="O1347" s="165"/>
      <c r="P1347" s="320"/>
      <c r="Q1347" s="320"/>
      <c r="R1347" s="320"/>
      <c r="S1347" s="320"/>
      <c r="T1347" s="320"/>
      <c r="U1347" s="320"/>
      <c r="V1347" s="320"/>
      <c r="W1347" s="320"/>
      <c r="X1347" s="320"/>
    </row>
    <row r="1348" spans="2:25" ht="15" customHeight="1" thickTop="1" thickBot="1">
      <c r="B1348" s="144" t="s">
        <v>157</v>
      </c>
      <c r="C1348" s="289">
        <f>VLOOKUP(B1318,'1ここに記入'!$A$13:$M$246,2)</f>
        <v>0</v>
      </c>
      <c r="D1348" s="289">
        <f>VLOOKUP(B1318,'1ここに記入'!$A$13:$M$246,3)</f>
        <v>0</v>
      </c>
      <c r="E1348" s="289">
        <f>VLOOKUP(B1318,'1ここに記入'!$A$13:$M$246,4)</f>
        <v>0</v>
      </c>
      <c r="F1348" s="289">
        <f>VLOOKUP(B1318,'1ここに記入'!$A$13:$M$246,5)</f>
        <v>0</v>
      </c>
      <c r="G1348" s="289" t="str">
        <f>VLOOKUP(B1318,'1ここに記入'!$A$13:$M$246,13)</f>
        <v>00</v>
      </c>
      <c r="H1348" s="290" t="e">
        <f>'1ここに記入'!$H$10</f>
        <v>#N/A</v>
      </c>
      <c r="I1348" s="291"/>
      <c r="J1348" s="291"/>
      <c r="K1348" s="292" t="s">
        <v>158</v>
      </c>
      <c r="L1348" s="104"/>
      <c r="M1348" s="157"/>
      <c r="N1348" s="104"/>
      <c r="O1348" s="144" t="s">
        <v>157</v>
      </c>
      <c r="P1348" s="289">
        <f>VLOOKUP(O1318,'1ここに記入'!$A$13:$M$246,2)</f>
        <v>0</v>
      </c>
      <c r="Q1348" s="289">
        <f>VLOOKUP(O1318,'1ここに記入'!$A$13:$M$246,3)</f>
        <v>0</v>
      </c>
      <c r="R1348" s="289">
        <f>VLOOKUP(O1318,'1ここに記入'!$A$13:$M$246,4)</f>
        <v>0</v>
      </c>
      <c r="S1348" s="289">
        <f>VLOOKUP(O1318,'1ここに記入'!$A$13:$M$246,5)</f>
        <v>0</v>
      </c>
      <c r="T1348" s="289" t="str">
        <f>VLOOKUP(O1318,'1ここに記入'!$A$13:$M$246,13)</f>
        <v>00</v>
      </c>
      <c r="U1348" s="290" t="e">
        <f>'1ここに記入'!$H$10</f>
        <v>#N/A</v>
      </c>
      <c r="V1348" s="291"/>
      <c r="W1348" s="291"/>
      <c r="X1348" s="292" t="s">
        <v>158</v>
      </c>
    </row>
    <row r="1349" spans="2:25" ht="15" customHeight="1" thickTop="1" thickBot="1">
      <c r="B1349" s="145"/>
      <c r="C1349" s="289"/>
      <c r="D1349" s="289"/>
      <c r="E1349" s="289"/>
      <c r="F1349" s="289"/>
      <c r="G1349" s="289"/>
      <c r="H1349" s="290"/>
      <c r="I1349" s="291"/>
      <c r="J1349" s="291"/>
      <c r="K1349" s="292"/>
      <c r="L1349" s="104"/>
      <c r="M1349" s="157"/>
      <c r="N1349" s="104"/>
      <c r="O1349" s="145"/>
      <c r="P1349" s="289"/>
      <c r="Q1349" s="289"/>
      <c r="R1349" s="289"/>
      <c r="S1349" s="289"/>
      <c r="T1349" s="289"/>
      <c r="U1349" s="290"/>
      <c r="V1349" s="291"/>
      <c r="W1349" s="291"/>
      <c r="X1349" s="292"/>
    </row>
    <row r="1350" spans="2:25" ht="15" customHeight="1" thickTop="1" thickBot="1">
      <c r="B1350" s="146" t="s">
        <v>159</v>
      </c>
      <c r="C1350" s="289"/>
      <c r="D1350" s="289"/>
      <c r="E1350" s="289"/>
      <c r="F1350" s="289"/>
      <c r="G1350" s="289"/>
      <c r="H1350" s="290"/>
      <c r="I1350" s="291"/>
      <c r="J1350" s="291"/>
      <c r="K1350" s="292"/>
      <c r="L1350" s="104"/>
      <c r="M1350" s="157"/>
      <c r="N1350" s="104"/>
      <c r="O1350" s="146" t="s">
        <v>159</v>
      </c>
      <c r="P1350" s="289"/>
      <c r="Q1350" s="289"/>
      <c r="R1350" s="289"/>
      <c r="S1350" s="289"/>
      <c r="T1350" s="289"/>
      <c r="U1350" s="290"/>
      <c r="V1350" s="291"/>
      <c r="W1350" s="291"/>
      <c r="X1350" s="292"/>
    </row>
    <row r="1351" spans="2:25" ht="15" customHeight="1" thickTop="1">
      <c r="B1351" s="263" t="s">
        <v>160</v>
      </c>
      <c r="C1351" s="276" t="e">
        <f>'1ここに記入'!$G$10</f>
        <v>#N/A</v>
      </c>
      <c r="D1351" s="285"/>
      <c r="E1351" s="279"/>
      <c r="F1351" s="263" t="s">
        <v>161</v>
      </c>
      <c r="G1351" s="293" t="e">
        <f>'1ここに記入'!$I$10</f>
        <v>#N/A</v>
      </c>
      <c r="H1351" s="294"/>
      <c r="I1351" s="294"/>
      <c r="J1351" s="294"/>
      <c r="K1351" s="295"/>
      <c r="L1351" s="100"/>
      <c r="M1351" s="159"/>
      <c r="N1351" s="99"/>
      <c r="O1351" s="263" t="s">
        <v>160</v>
      </c>
      <c r="P1351" s="276" t="e">
        <f>'1ここに記入'!$G$10</f>
        <v>#N/A</v>
      </c>
      <c r="Q1351" s="285"/>
      <c r="R1351" s="279"/>
      <c r="S1351" s="263" t="s">
        <v>161</v>
      </c>
      <c r="T1351" s="293" t="e">
        <f>'1ここに記入'!$I$10</f>
        <v>#N/A</v>
      </c>
      <c r="U1351" s="294"/>
      <c r="V1351" s="294"/>
      <c r="W1351" s="294"/>
      <c r="X1351" s="295"/>
      <c r="Y1351" s="143"/>
    </row>
    <row r="1352" spans="2:25" ht="15" customHeight="1">
      <c r="B1352" s="264"/>
      <c r="C1352" s="277"/>
      <c r="D1352" s="286"/>
      <c r="E1352" s="280"/>
      <c r="F1352" s="264"/>
      <c r="G1352" s="296"/>
      <c r="H1352" s="297"/>
      <c r="I1352" s="297"/>
      <c r="J1352" s="297"/>
      <c r="K1352" s="298"/>
      <c r="L1352" s="101"/>
      <c r="M1352" s="159"/>
      <c r="N1352" s="99"/>
      <c r="O1352" s="264"/>
      <c r="P1352" s="277"/>
      <c r="Q1352" s="286"/>
      <c r="R1352" s="280"/>
      <c r="S1352" s="264"/>
      <c r="T1352" s="296"/>
      <c r="U1352" s="297"/>
      <c r="V1352" s="297"/>
      <c r="W1352" s="297"/>
      <c r="X1352" s="298"/>
      <c r="Y1352" s="143"/>
    </row>
    <row r="1353" spans="2:25" ht="15" customHeight="1" thickBot="1">
      <c r="B1353" s="288"/>
      <c r="C1353" s="278"/>
      <c r="D1353" s="287"/>
      <c r="E1353" s="281"/>
      <c r="F1353" s="288"/>
      <c r="G1353" s="299"/>
      <c r="H1353" s="300"/>
      <c r="I1353" s="300"/>
      <c r="J1353" s="300"/>
      <c r="K1353" s="301"/>
      <c r="L1353" s="101"/>
      <c r="M1353" s="159"/>
      <c r="N1353" s="99"/>
      <c r="O1353" s="288"/>
      <c r="P1353" s="278"/>
      <c r="Q1353" s="287"/>
      <c r="R1353" s="281"/>
      <c r="S1353" s="288"/>
      <c r="T1353" s="299"/>
      <c r="U1353" s="300"/>
      <c r="V1353" s="300"/>
      <c r="W1353" s="300"/>
      <c r="X1353" s="301"/>
      <c r="Y1353" s="143"/>
    </row>
    <row r="1354" spans="2:25" ht="15" customHeight="1">
      <c r="B1354" s="263" t="s">
        <v>162</v>
      </c>
      <c r="C1354" s="265">
        <f>VLOOKUP(B1318,'1ここに記入'!$A$13:$M$246,10)</f>
        <v>0</v>
      </c>
      <c r="D1354" s="266"/>
      <c r="E1354" s="266"/>
      <c r="F1354" s="266"/>
      <c r="G1354" s="266"/>
      <c r="H1354" s="266"/>
      <c r="I1354" s="266"/>
      <c r="J1354" s="266"/>
      <c r="K1354" s="267"/>
      <c r="L1354" s="34"/>
      <c r="M1354" s="160"/>
      <c r="N1354" s="36"/>
      <c r="O1354" s="263" t="s">
        <v>162</v>
      </c>
      <c r="P1354" s="265">
        <f>VLOOKUP(O1318,'1ここに記入'!$A$13:$M$246,10)</f>
        <v>0</v>
      </c>
      <c r="Q1354" s="266"/>
      <c r="R1354" s="266"/>
      <c r="S1354" s="266"/>
      <c r="T1354" s="266"/>
      <c r="U1354" s="266"/>
      <c r="V1354" s="266"/>
      <c r="W1354" s="266"/>
      <c r="X1354" s="267"/>
      <c r="Y1354" s="143"/>
    </row>
    <row r="1355" spans="2:25" ht="15" customHeight="1">
      <c r="B1355" s="264"/>
      <c r="C1355" s="268"/>
      <c r="D1355" s="269"/>
      <c r="E1355" s="269"/>
      <c r="F1355" s="269"/>
      <c r="G1355" s="269"/>
      <c r="H1355" s="269"/>
      <c r="I1355" s="269"/>
      <c r="J1355" s="269"/>
      <c r="K1355" s="270"/>
      <c r="L1355" s="130"/>
      <c r="M1355" s="161"/>
      <c r="N1355" s="38"/>
      <c r="O1355" s="264"/>
      <c r="P1355" s="268"/>
      <c r="Q1355" s="269"/>
      <c r="R1355" s="269"/>
      <c r="S1355" s="269"/>
      <c r="T1355" s="269"/>
      <c r="U1355" s="269"/>
      <c r="V1355" s="269"/>
      <c r="W1355" s="269"/>
      <c r="X1355" s="270"/>
      <c r="Y1355" s="143"/>
    </row>
    <row r="1356" spans="2:25" ht="15" customHeight="1">
      <c r="B1356" s="264"/>
      <c r="C1356" s="268"/>
      <c r="D1356" s="269"/>
      <c r="E1356" s="269"/>
      <c r="F1356" s="269"/>
      <c r="G1356" s="269"/>
      <c r="H1356" s="269"/>
      <c r="I1356" s="269"/>
      <c r="J1356" s="269"/>
      <c r="K1356" s="270"/>
      <c r="L1356" s="130"/>
      <c r="M1356" s="161"/>
      <c r="N1356" s="38"/>
      <c r="O1356" s="264"/>
      <c r="P1356" s="268"/>
      <c r="Q1356" s="269"/>
      <c r="R1356" s="269"/>
      <c r="S1356" s="269"/>
      <c r="T1356" s="269"/>
      <c r="U1356" s="269"/>
      <c r="V1356" s="269"/>
      <c r="W1356" s="269"/>
      <c r="X1356" s="270"/>
      <c r="Y1356" s="143"/>
    </row>
    <row r="1357" spans="2:25" ht="15" customHeight="1">
      <c r="B1357" s="271" t="s">
        <v>1881</v>
      </c>
      <c r="C1357" s="268">
        <f>VLOOKUP(B1318,'1ここに記入'!$A$13:$M$246,11)</f>
        <v>0</v>
      </c>
      <c r="D1357" s="269"/>
      <c r="E1357" s="269"/>
      <c r="F1357" s="269"/>
      <c r="G1357" s="269"/>
      <c r="H1357" s="269"/>
      <c r="I1357" s="269"/>
      <c r="J1357" s="269"/>
      <c r="K1357" s="270"/>
      <c r="L1357" s="98"/>
      <c r="M1357" s="159"/>
      <c r="N1357" s="99"/>
      <c r="O1357" s="271" t="s">
        <v>1881</v>
      </c>
      <c r="P1357" s="268">
        <f>VLOOKUP(O1318,'1ここに記入'!$A$13:$M$246,11)</f>
        <v>0</v>
      </c>
      <c r="Q1357" s="269"/>
      <c r="R1357" s="269"/>
      <c r="S1357" s="269"/>
      <c r="T1357" s="269"/>
      <c r="U1357" s="269"/>
      <c r="V1357" s="269"/>
      <c r="W1357" s="269"/>
      <c r="X1357" s="270"/>
      <c r="Y1357" s="143"/>
    </row>
    <row r="1358" spans="2:25" ht="15" customHeight="1">
      <c r="B1358" s="271"/>
      <c r="C1358" s="268"/>
      <c r="D1358" s="269"/>
      <c r="E1358" s="269"/>
      <c r="F1358" s="269"/>
      <c r="G1358" s="269"/>
      <c r="H1358" s="269"/>
      <c r="I1358" s="269"/>
      <c r="J1358" s="269"/>
      <c r="K1358" s="270"/>
      <c r="L1358" s="98"/>
      <c r="M1358" s="159"/>
      <c r="N1358" s="99"/>
      <c r="O1358" s="271"/>
      <c r="P1358" s="268"/>
      <c r="Q1358" s="269"/>
      <c r="R1358" s="269"/>
      <c r="S1358" s="269"/>
      <c r="T1358" s="269"/>
      <c r="U1358" s="269"/>
      <c r="V1358" s="269"/>
      <c r="W1358" s="269"/>
      <c r="X1358" s="270"/>
      <c r="Y1358" s="143"/>
    </row>
    <row r="1359" spans="2:25" ht="15" customHeight="1" thickBot="1">
      <c r="B1359" s="272"/>
      <c r="C1359" s="273"/>
      <c r="D1359" s="274"/>
      <c r="E1359" s="274"/>
      <c r="F1359" s="274"/>
      <c r="G1359" s="274"/>
      <c r="H1359" s="274"/>
      <c r="I1359" s="274"/>
      <c r="J1359" s="274"/>
      <c r="K1359" s="275"/>
      <c r="L1359" s="98"/>
      <c r="M1359" s="159"/>
      <c r="N1359" s="99"/>
      <c r="O1359" s="272"/>
      <c r="P1359" s="273"/>
      <c r="Q1359" s="274"/>
      <c r="R1359" s="274"/>
      <c r="S1359" s="274"/>
      <c r="T1359" s="274"/>
      <c r="U1359" s="274"/>
      <c r="V1359" s="274"/>
      <c r="W1359" s="274"/>
      <c r="X1359" s="275"/>
      <c r="Y1359" s="143"/>
    </row>
    <row r="1360" spans="2:25" ht="15" customHeight="1">
      <c r="B1360" s="263" t="s">
        <v>163</v>
      </c>
      <c r="C1360" s="276">
        <f>VLOOKUP(B1318,'1ここに記入'!$A$13:$M$246,5)</f>
        <v>0</v>
      </c>
      <c r="D1360" s="279" t="str">
        <f>VLOOKUP(B1318,'1ここに記入'!$A$13:$M$246,6)</f>
        <v>　</v>
      </c>
      <c r="E1360" s="282" t="s">
        <v>164</v>
      </c>
      <c r="F1360" s="276">
        <f>VLOOKUP(B1318,'1ここに記入'!$A$13:$M$246,8)</f>
        <v>0</v>
      </c>
      <c r="G1360" s="285" t="e">
        <f>VLOOKUP(F1355,'1ここに記入'!$A$13:$M$246,2)</f>
        <v>#N/A</v>
      </c>
      <c r="H1360" s="285" t="e">
        <f>VLOOKUP(G1355,'1ここに記入'!$A$13:$M$246,2)</f>
        <v>#N/A</v>
      </c>
      <c r="I1360" s="285" t="e">
        <f>VLOOKUP(H1355,'1ここに記入'!$A$13:$M$246,2)</f>
        <v>#N/A</v>
      </c>
      <c r="J1360" s="285" t="e">
        <f>VLOOKUP(I1355,'1ここに記入'!$A$13:$M$246,2)</f>
        <v>#N/A</v>
      </c>
      <c r="K1360" s="279" t="e">
        <f>VLOOKUP(J1355,'1ここに記入'!$A$13:$M$246,2)</f>
        <v>#N/A</v>
      </c>
      <c r="L1360" s="102"/>
      <c r="M1360" s="162"/>
      <c r="N1360" s="103"/>
      <c r="O1360" s="263" t="s">
        <v>163</v>
      </c>
      <c r="P1360" s="276">
        <f>VLOOKUP(O1318,'1ここに記入'!$A$13:$M$246,5)</f>
        <v>0</v>
      </c>
      <c r="Q1360" s="279" t="str">
        <f>VLOOKUP(O1318,'1ここに記入'!$A$13:$M$246,6)</f>
        <v>　</v>
      </c>
      <c r="R1360" s="282" t="s">
        <v>164</v>
      </c>
      <c r="S1360" s="276">
        <f>VLOOKUP(O1318,'1ここに記入'!$A$13:$M$246,8)</f>
        <v>0</v>
      </c>
      <c r="T1360" s="285" t="e">
        <f>VLOOKUP(S1355,'1ここに記入'!$A$13:$M$246,2)</f>
        <v>#N/A</v>
      </c>
      <c r="U1360" s="285" t="e">
        <f>VLOOKUP(T1355,'1ここに記入'!$A$13:$M$246,2)</f>
        <v>#N/A</v>
      </c>
      <c r="V1360" s="285" t="e">
        <f>VLOOKUP(U1355,'1ここに記入'!$A$13:$M$246,2)</f>
        <v>#N/A</v>
      </c>
      <c r="W1360" s="285" t="e">
        <f>VLOOKUP(V1355,'1ここに記入'!$A$13:$M$246,2)</f>
        <v>#N/A</v>
      </c>
      <c r="X1360" s="279" t="e">
        <f>VLOOKUP(W1355,'1ここに記入'!$A$13:$M$246,2)</f>
        <v>#N/A</v>
      </c>
      <c r="Y1360" s="143"/>
    </row>
    <row r="1361" spans="2:25" ht="15" customHeight="1">
      <c r="B1361" s="264"/>
      <c r="C1361" s="277"/>
      <c r="D1361" s="280"/>
      <c r="E1361" s="283"/>
      <c r="F1361" s="277"/>
      <c r="G1361" s="286"/>
      <c r="H1361" s="286"/>
      <c r="I1361" s="286"/>
      <c r="J1361" s="286"/>
      <c r="K1361" s="280"/>
      <c r="L1361" s="102"/>
      <c r="M1361" s="162"/>
      <c r="N1361" s="103"/>
      <c r="O1361" s="264"/>
      <c r="P1361" s="277"/>
      <c r="Q1361" s="280"/>
      <c r="R1361" s="283"/>
      <c r="S1361" s="277"/>
      <c r="T1361" s="286"/>
      <c r="U1361" s="286"/>
      <c r="V1361" s="286"/>
      <c r="W1361" s="286"/>
      <c r="X1361" s="280"/>
      <c r="Y1361" s="143"/>
    </row>
    <row r="1362" spans="2:25" ht="15" customHeight="1" thickBot="1">
      <c r="B1362" s="288"/>
      <c r="C1362" s="278"/>
      <c r="D1362" s="281"/>
      <c r="E1362" s="284"/>
      <c r="F1362" s="278"/>
      <c r="G1362" s="287"/>
      <c r="H1362" s="287"/>
      <c r="I1362" s="287"/>
      <c r="J1362" s="287"/>
      <c r="K1362" s="281"/>
      <c r="L1362" s="102"/>
      <c r="M1362" s="162"/>
      <c r="N1362" s="103"/>
      <c r="O1362" s="288"/>
      <c r="P1362" s="278"/>
      <c r="Q1362" s="281"/>
      <c r="R1362" s="284"/>
      <c r="S1362" s="278"/>
      <c r="T1362" s="287"/>
      <c r="U1362" s="287"/>
      <c r="V1362" s="287"/>
      <c r="W1362" s="287"/>
      <c r="X1362" s="281"/>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20"/>
      <c r="E1364" s="320"/>
      <c r="F1364" s="320"/>
      <c r="G1364" s="320"/>
      <c r="H1364" s="320"/>
      <c r="I1364" s="320"/>
      <c r="J1364" s="320"/>
      <c r="K1364" s="320"/>
      <c r="L1364" s="104"/>
      <c r="M1364" s="157"/>
      <c r="N1364" s="104"/>
      <c r="O1364" s="117" t="s">
        <v>213</v>
      </c>
      <c r="P1364" s="325" t="str">
        <f>'1ここに記入'!$B$3&amp;"滋賀県教育美術展出品票"</f>
        <v>第72回滋賀県教育美術展出品票</v>
      </c>
      <c r="Q1364" s="320"/>
      <c r="R1364" s="320"/>
      <c r="S1364" s="320"/>
      <c r="T1364" s="320"/>
      <c r="U1364" s="320"/>
      <c r="V1364" s="320"/>
      <c r="W1364" s="320"/>
      <c r="X1364" s="320"/>
    </row>
    <row r="1365" spans="2:25" ht="15" customHeight="1">
      <c r="B1365" s="327">
        <v>119</v>
      </c>
      <c r="C1365" s="325"/>
      <c r="D1365" s="320"/>
      <c r="E1365" s="320"/>
      <c r="F1365" s="320"/>
      <c r="G1365" s="320"/>
      <c r="H1365" s="320"/>
      <c r="I1365" s="320"/>
      <c r="J1365" s="320"/>
      <c r="K1365" s="320"/>
      <c r="L1365" s="104"/>
      <c r="M1365" s="157"/>
      <c r="N1365" s="104"/>
      <c r="O1365" s="327">
        <v>120</v>
      </c>
      <c r="P1365" s="325"/>
      <c r="Q1365" s="320"/>
      <c r="R1365" s="320"/>
      <c r="S1365" s="320"/>
      <c r="T1365" s="320"/>
      <c r="U1365" s="320"/>
      <c r="V1365" s="320"/>
      <c r="W1365" s="320"/>
      <c r="X1365" s="320"/>
    </row>
    <row r="1366" spans="2:25" ht="15" customHeight="1" thickBot="1">
      <c r="B1366" s="328"/>
      <c r="C1366" s="325"/>
      <c r="D1366" s="320"/>
      <c r="E1366" s="320"/>
      <c r="F1366" s="320"/>
      <c r="G1366" s="320"/>
      <c r="H1366" s="326"/>
      <c r="I1366" s="326"/>
      <c r="J1366" s="326"/>
      <c r="K1366" s="326"/>
      <c r="L1366" s="104"/>
      <c r="M1366" s="157"/>
      <c r="N1366" s="104"/>
      <c r="O1366" s="328"/>
      <c r="P1366" s="325"/>
      <c r="Q1366" s="320"/>
      <c r="R1366" s="320"/>
      <c r="S1366" s="320"/>
      <c r="T1366" s="320"/>
      <c r="U1366" s="326"/>
      <c r="V1366" s="326"/>
      <c r="W1366" s="326"/>
      <c r="X1366" s="326"/>
    </row>
    <row r="1367" spans="2:25" ht="15" customHeight="1" thickTop="1" thickBot="1">
      <c r="B1367" s="144" t="s">
        <v>157</v>
      </c>
      <c r="C1367" s="289">
        <f>VLOOKUP(B1365,'1ここに記入'!$A$13:$M$246,2)</f>
        <v>0</v>
      </c>
      <c r="D1367" s="289">
        <f>VLOOKUP(B1365,'1ここに記入'!$A$13:$M$246,3)</f>
        <v>0</v>
      </c>
      <c r="E1367" s="289">
        <f>VLOOKUP(B1365,'1ここに記入'!$A$13:$M$246,4)</f>
        <v>0</v>
      </c>
      <c r="F1367" s="289">
        <f>VLOOKUP(B1365,'1ここに記入'!$A$13:$M$246,5)</f>
        <v>0</v>
      </c>
      <c r="G1367" s="289" t="str">
        <f>VLOOKUP(B1365,'1ここに記入'!$A$13:$M$246,13)</f>
        <v>00</v>
      </c>
      <c r="H1367" s="290" t="e">
        <f>'1ここに記入'!$H$10</f>
        <v>#N/A</v>
      </c>
      <c r="I1367" s="291"/>
      <c r="J1367" s="291"/>
      <c r="K1367" s="292" t="s">
        <v>158</v>
      </c>
      <c r="L1367" s="118"/>
      <c r="M1367" s="158"/>
      <c r="N1367" s="32"/>
      <c r="O1367" s="144" t="s">
        <v>157</v>
      </c>
      <c r="P1367" s="289">
        <f>VLOOKUP(O1365,'1ここに記入'!$A$13:$M$246,2)</f>
        <v>0</v>
      </c>
      <c r="Q1367" s="289">
        <f>VLOOKUP(O1365,'1ここに記入'!$A$13:$M$246,3)</f>
        <v>0</v>
      </c>
      <c r="R1367" s="289">
        <f>VLOOKUP(O1365,'1ここに記入'!$A$13:$M$246,4)</f>
        <v>0</v>
      </c>
      <c r="S1367" s="289">
        <f>VLOOKUP(O1365,'1ここに記入'!$A$13:$M$246,5)</f>
        <v>0</v>
      </c>
      <c r="T1367" s="289" t="str">
        <f>VLOOKUP(O1365,'1ここに記入'!$A$13:$M$246,13)</f>
        <v>00</v>
      </c>
      <c r="U1367" s="290" t="e">
        <f>'1ここに記入'!$H$10</f>
        <v>#N/A</v>
      </c>
      <c r="V1367" s="291"/>
      <c r="W1367" s="291"/>
      <c r="X1367" s="292" t="s">
        <v>158</v>
      </c>
    </row>
    <row r="1368" spans="2:25" ht="15" customHeight="1" thickTop="1" thickBot="1">
      <c r="B1368" s="145"/>
      <c r="C1368" s="289"/>
      <c r="D1368" s="289"/>
      <c r="E1368" s="289"/>
      <c r="F1368" s="289"/>
      <c r="G1368" s="289"/>
      <c r="H1368" s="290"/>
      <c r="I1368" s="291"/>
      <c r="J1368" s="291"/>
      <c r="K1368" s="292"/>
      <c r="L1368" s="118"/>
      <c r="M1368" s="158"/>
      <c r="N1368" s="32"/>
      <c r="O1368" s="145"/>
      <c r="P1368" s="289"/>
      <c r="Q1368" s="289"/>
      <c r="R1368" s="289"/>
      <c r="S1368" s="289"/>
      <c r="T1368" s="289"/>
      <c r="U1368" s="290"/>
      <c r="V1368" s="291"/>
      <c r="W1368" s="291"/>
      <c r="X1368" s="292"/>
    </row>
    <row r="1369" spans="2:25" ht="15" customHeight="1" thickTop="1" thickBot="1">
      <c r="B1369" s="146" t="s">
        <v>159</v>
      </c>
      <c r="C1369" s="289"/>
      <c r="D1369" s="289"/>
      <c r="E1369" s="289"/>
      <c r="F1369" s="289"/>
      <c r="G1369" s="289"/>
      <c r="H1369" s="290"/>
      <c r="I1369" s="291"/>
      <c r="J1369" s="291"/>
      <c r="K1369" s="292"/>
      <c r="L1369" s="118"/>
      <c r="M1369" s="158"/>
      <c r="N1369" s="32"/>
      <c r="O1369" s="146" t="s">
        <v>159</v>
      </c>
      <c r="P1369" s="289"/>
      <c r="Q1369" s="289"/>
      <c r="R1369" s="289"/>
      <c r="S1369" s="289"/>
      <c r="T1369" s="289"/>
      <c r="U1369" s="290"/>
      <c r="V1369" s="291"/>
      <c r="W1369" s="291"/>
      <c r="X1369" s="292"/>
    </row>
    <row r="1370" spans="2:25" ht="15" customHeight="1" thickTop="1">
      <c r="B1370" s="264" t="s">
        <v>160</v>
      </c>
      <c r="C1370" s="277" t="e">
        <f>'1ここに記入'!$G$10</f>
        <v>#N/A</v>
      </c>
      <c r="D1370" s="286"/>
      <c r="E1370" s="280"/>
      <c r="F1370" s="264" t="s">
        <v>161</v>
      </c>
      <c r="G1370" s="296" t="e">
        <f>'1ここに記入'!$I$10</f>
        <v>#N/A</v>
      </c>
      <c r="H1370" s="297"/>
      <c r="I1370" s="297"/>
      <c r="J1370" s="297"/>
      <c r="K1370" s="298"/>
      <c r="L1370" s="100"/>
      <c r="M1370" s="159"/>
      <c r="N1370" s="99"/>
      <c r="O1370" s="264" t="s">
        <v>160</v>
      </c>
      <c r="P1370" s="277" t="e">
        <f>'1ここに記入'!$G$10</f>
        <v>#N/A</v>
      </c>
      <c r="Q1370" s="286"/>
      <c r="R1370" s="280"/>
      <c r="S1370" s="264" t="s">
        <v>161</v>
      </c>
      <c r="T1370" s="296" t="e">
        <f>'1ここに記入'!$I$10</f>
        <v>#N/A</v>
      </c>
      <c r="U1370" s="297"/>
      <c r="V1370" s="297"/>
      <c r="W1370" s="297"/>
      <c r="X1370" s="298"/>
    </row>
    <row r="1371" spans="2:25" ht="15" customHeight="1">
      <c r="B1371" s="264"/>
      <c r="C1371" s="277"/>
      <c r="D1371" s="286"/>
      <c r="E1371" s="280"/>
      <c r="F1371" s="264"/>
      <c r="G1371" s="296"/>
      <c r="H1371" s="297"/>
      <c r="I1371" s="297"/>
      <c r="J1371" s="297"/>
      <c r="K1371" s="298"/>
      <c r="L1371" s="101"/>
      <c r="M1371" s="159"/>
      <c r="N1371" s="99"/>
      <c r="O1371" s="264"/>
      <c r="P1371" s="277"/>
      <c r="Q1371" s="286"/>
      <c r="R1371" s="280"/>
      <c r="S1371" s="264"/>
      <c r="T1371" s="296"/>
      <c r="U1371" s="297"/>
      <c r="V1371" s="297"/>
      <c r="W1371" s="297"/>
      <c r="X1371" s="298"/>
    </row>
    <row r="1372" spans="2:25" ht="15" customHeight="1">
      <c r="B1372" s="264"/>
      <c r="C1372" s="277"/>
      <c r="D1372" s="286"/>
      <c r="E1372" s="280"/>
      <c r="F1372" s="264"/>
      <c r="G1372" s="296"/>
      <c r="H1372" s="297"/>
      <c r="I1372" s="297"/>
      <c r="J1372" s="297"/>
      <c r="K1372" s="298"/>
      <c r="L1372" s="101"/>
      <c r="M1372" s="159"/>
      <c r="N1372" s="99"/>
      <c r="O1372" s="264"/>
      <c r="P1372" s="277"/>
      <c r="Q1372" s="286"/>
      <c r="R1372" s="280"/>
      <c r="S1372" s="264"/>
      <c r="T1372" s="296"/>
      <c r="U1372" s="297"/>
      <c r="V1372" s="297"/>
      <c r="W1372" s="297"/>
      <c r="X1372" s="298"/>
    </row>
    <row r="1373" spans="2:25" ht="15" customHeight="1" thickBot="1">
      <c r="B1373" s="288"/>
      <c r="C1373" s="278"/>
      <c r="D1373" s="287"/>
      <c r="E1373" s="281"/>
      <c r="F1373" s="288"/>
      <c r="G1373" s="299"/>
      <c r="H1373" s="300"/>
      <c r="I1373" s="300"/>
      <c r="J1373" s="300"/>
      <c r="K1373" s="301"/>
      <c r="L1373" s="101"/>
      <c r="M1373" s="159"/>
      <c r="N1373" s="99"/>
      <c r="O1373" s="288"/>
      <c r="P1373" s="278"/>
      <c r="Q1373" s="287"/>
      <c r="R1373" s="281"/>
      <c r="S1373" s="288"/>
      <c r="T1373" s="299"/>
      <c r="U1373" s="300"/>
      <c r="V1373" s="300"/>
      <c r="W1373" s="300"/>
      <c r="X1373" s="301"/>
    </row>
    <row r="1374" spans="2:25" ht="15" customHeight="1">
      <c r="B1374" s="263" t="s">
        <v>162</v>
      </c>
      <c r="C1374" s="265">
        <f>VLOOKUP(B1365,'1ここに記入'!$A$13:$M$246,10)</f>
        <v>0</v>
      </c>
      <c r="D1374" s="266"/>
      <c r="E1374" s="266"/>
      <c r="F1374" s="266"/>
      <c r="G1374" s="266"/>
      <c r="H1374" s="266"/>
      <c r="I1374" s="267"/>
      <c r="J1374" s="263" t="s">
        <v>203</v>
      </c>
      <c r="K1374" s="321">
        <f>VLOOKUP(B1365,'1ここに記入'!$A$13:$M$246,12)</f>
        <v>0</v>
      </c>
      <c r="L1374" s="34"/>
      <c r="M1374" s="160"/>
      <c r="N1374" s="36"/>
      <c r="O1374" s="263" t="s">
        <v>162</v>
      </c>
      <c r="P1374" s="265">
        <f>VLOOKUP(O1365,'1ここに記入'!$A$13:$M$246,10)</f>
        <v>0</v>
      </c>
      <c r="Q1374" s="266"/>
      <c r="R1374" s="266"/>
      <c r="S1374" s="266"/>
      <c r="T1374" s="266"/>
      <c r="U1374" s="266"/>
      <c r="V1374" s="267"/>
      <c r="W1374" s="263" t="s">
        <v>203</v>
      </c>
      <c r="X1374" s="321">
        <f>VLOOKUP(O1365,'1ここに記入'!$A$13:$M$246,12)</f>
        <v>0</v>
      </c>
    </row>
    <row r="1375" spans="2:25" ht="15" customHeight="1">
      <c r="B1375" s="264"/>
      <c r="C1375" s="268"/>
      <c r="D1375" s="269"/>
      <c r="E1375" s="269"/>
      <c r="F1375" s="269"/>
      <c r="G1375" s="269"/>
      <c r="H1375" s="269"/>
      <c r="I1375" s="270"/>
      <c r="J1375" s="264"/>
      <c r="K1375" s="322"/>
      <c r="L1375" s="34"/>
      <c r="M1375" s="160"/>
      <c r="N1375" s="36"/>
      <c r="O1375" s="264"/>
      <c r="P1375" s="268"/>
      <c r="Q1375" s="269"/>
      <c r="R1375" s="269"/>
      <c r="S1375" s="269"/>
      <c r="T1375" s="269"/>
      <c r="U1375" s="269"/>
      <c r="V1375" s="270"/>
      <c r="W1375" s="264"/>
      <c r="X1375" s="322"/>
    </row>
    <row r="1376" spans="2:25" ht="15" customHeight="1">
      <c r="B1376" s="264"/>
      <c r="C1376" s="268"/>
      <c r="D1376" s="269"/>
      <c r="E1376" s="269"/>
      <c r="F1376" s="269"/>
      <c r="G1376" s="269"/>
      <c r="H1376" s="269"/>
      <c r="I1376" s="270"/>
      <c r="J1376" s="264"/>
      <c r="K1376" s="322"/>
      <c r="L1376" s="130"/>
      <c r="M1376" s="161"/>
      <c r="N1376" s="38"/>
      <c r="O1376" s="264"/>
      <c r="P1376" s="268"/>
      <c r="Q1376" s="269"/>
      <c r="R1376" s="269"/>
      <c r="S1376" s="269"/>
      <c r="T1376" s="269"/>
      <c r="U1376" s="269"/>
      <c r="V1376" s="270"/>
      <c r="W1376" s="264"/>
      <c r="X1376" s="322"/>
    </row>
    <row r="1377" spans="2:24" ht="15" customHeight="1">
      <c r="B1377" s="264"/>
      <c r="C1377" s="268"/>
      <c r="D1377" s="269"/>
      <c r="E1377" s="269"/>
      <c r="F1377" s="269"/>
      <c r="G1377" s="269"/>
      <c r="H1377" s="269"/>
      <c r="I1377" s="270"/>
      <c r="J1377" s="264"/>
      <c r="K1377" s="322"/>
      <c r="L1377" s="130"/>
      <c r="M1377" s="161"/>
      <c r="N1377" s="38"/>
      <c r="O1377" s="264"/>
      <c r="P1377" s="268"/>
      <c r="Q1377" s="269"/>
      <c r="R1377" s="269"/>
      <c r="S1377" s="269"/>
      <c r="T1377" s="269"/>
      <c r="U1377" s="269"/>
      <c r="V1377" s="270"/>
      <c r="W1377" s="264"/>
      <c r="X1377" s="322"/>
    </row>
    <row r="1378" spans="2:24" ht="15" customHeight="1">
      <c r="B1378" s="271" t="s">
        <v>1881</v>
      </c>
      <c r="C1378" s="268">
        <f>VLOOKUP(B1365,'1ここに記入'!$A$13:$M$246,11)</f>
        <v>0</v>
      </c>
      <c r="D1378" s="269"/>
      <c r="E1378" s="269"/>
      <c r="F1378" s="269"/>
      <c r="G1378" s="269"/>
      <c r="H1378" s="269"/>
      <c r="I1378" s="270"/>
      <c r="J1378" s="264"/>
      <c r="K1378" s="322"/>
      <c r="L1378" s="130"/>
      <c r="M1378" s="161"/>
      <c r="N1378" s="38"/>
      <c r="O1378" s="271" t="s">
        <v>1881</v>
      </c>
      <c r="P1378" s="268">
        <f>VLOOKUP(O1365,'1ここに記入'!$A$13:$M$246,11)</f>
        <v>0</v>
      </c>
      <c r="Q1378" s="269"/>
      <c r="R1378" s="269"/>
      <c r="S1378" s="269"/>
      <c r="T1378" s="269"/>
      <c r="U1378" s="269"/>
      <c r="V1378" s="270"/>
      <c r="W1378" s="264"/>
      <c r="X1378" s="322"/>
    </row>
    <row r="1379" spans="2:24" ht="15" customHeight="1">
      <c r="B1379" s="271"/>
      <c r="C1379" s="268"/>
      <c r="D1379" s="269"/>
      <c r="E1379" s="269"/>
      <c r="F1379" s="269"/>
      <c r="G1379" s="269"/>
      <c r="H1379" s="269"/>
      <c r="I1379" s="270"/>
      <c r="J1379" s="264"/>
      <c r="K1379" s="322"/>
      <c r="L1379" s="130"/>
      <c r="M1379" s="161"/>
      <c r="N1379" s="38"/>
      <c r="O1379" s="271"/>
      <c r="P1379" s="268"/>
      <c r="Q1379" s="269"/>
      <c r="R1379" s="269"/>
      <c r="S1379" s="269"/>
      <c r="T1379" s="269"/>
      <c r="U1379" s="269"/>
      <c r="V1379" s="270"/>
      <c r="W1379" s="264"/>
      <c r="X1379" s="322"/>
    </row>
    <row r="1380" spans="2:24" ht="15" customHeight="1">
      <c r="B1380" s="271"/>
      <c r="C1380" s="268"/>
      <c r="D1380" s="269"/>
      <c r="E1380" s="269"/>
      <c r="F1380" s="269"/>
      <c r="G1380" s="269"/>
      <c r="H1380" s="269"/>
      <c r="I1380" s="270"/>
      <c r="J1380" s="264"/>
      <c r="K1380" s="322"/>
      <c r="L1380" s="130"/>
      <c r="M1380" s="161"/>
      <c r="N1380" s="38"/>
      <c r="O1380" s="271"/>
      <c r="P1380" s="268"/>
      <c r="Q1380" s="269"/>
      <c r="R1380" s="269"/>
      <c r="S1380" s="269"/>
      <c r="T1380" s="269"/>
      <c r="U1380" s="269"/>
      <c r="V1380" s="270"/>
      <c r="W1380" s="264"/>
      <c r="X1380" s="322"/>
    </row>
    <row r="1381" spans="2:24" ht="15" customHeight="1" thickBot="1">
      <c r="B1381" s="272"/>
      <c r="C1381" s="273"/>
      <c r="D1381" s="274"/>
      <c r="E1381" s="274"/>
      <c r="F1381" s="274"/>
      <c r="G1381" s="274"/>
      <c r="H1381" s="274"/>
      <c r="I1381" s="275"/>
      <c r="J1381" s="288"/>
      <c r="K1381" s="323"/>
      <c r="L1381" s="130"/>
      <c r="M1381" s="161"/>
      <c r="N1381" s="38"/>
      <c r="O1381" s="272"/>
      <c r="P1381" s="273"/>
      <c r="Q1381" s="274"/>
      <c r="R1381" s="274"/>
      <c r="S1381" s="274"/>
      <c r="T1381" s="274"/>
      <c r="U1381" s="274"/>
      <c r="V1381" s="275"/>
      <c r="W1381" s="288"/>
      <c r="X1381" s="323"/>
    </row>
    <row r="1382" spans="2:24" ht="15" customHeight="1">
      <c r="B1382" s="263" t="s">
        <v>163</v>
      </c>
      <c r="C1382" s="276">
        <f>VLOOKUP(B1365,'1ここに記入'!$A$13:$M$246,5)</f>
        <v>0</v>
      </c>
      <c r="D1382" s="279" t="str">
        <f>VLOOKUP(B1365,'1ここに記入'!$A$13:$M$246,6)</f>
        <v>　</v>
      </c>
      <c r="E1382" s="282" t="s">
        <v>164</v>
      </c>
      <c r="F1382" s="276">
        <f>VLOOKUP(B1365,'1ここに記入'!$A$13:$M$246,8)</f>
        <v>0</v>
      </c>
      <c r="G1382" s="285" t="e">
        <f>VLOOKUP(F1376,'1ここに記入'!$A$13:$M$246,2)</f>
        <v>#N/A</v>
      </c>
      <c r="H1382" s="285" t="e">
        <f>VLOOKUP(G1376,'1ここに記入'!$A$13:$M$246,2)</f>
        <v>#N/A</v>
      </c>
      <c r="I1382" s="285" t="e">
        <f>VLOOKUP(H1376,'1ここに記入'!$A$13:$M$246,2)</f>
        <v>#N/A</v>
      </c>
      <c r="J1382" s="285" t="e">
        <f>VLOOKUP(I1376,'1ここに記入'!$A$13:$M$246,2)</f>
        <v>#N/A</v>
      </c>
      <c r="K1382" s="279" t="e">
        <f>VLOOKUP(J1376,'1ここに記入'!$A$13:$M$246,2)</f>
        <v>#N/A</v>
      </c>
      <c r="L1382" s="98"/>
      <c r="M1382" s="159"/>
      <c r="N1382" s="99"/>
      <c r="O1382" s="263" t="s">
        <v>163</v>
      </c>
      <c r="P1382" s="276">
        <f>VLOOKUP(O1365,'1ここに記入'!$A$13:$M$246,5)</f>
        <v>0</v>
      </c>
      <c r="Q1382" s="279" t="str">
        <f>VLOOKUP(O1365,'1ここに記入'!$A$13:$M$246,6)</f>
        <v>　</v>
      </c>
      <c r="R1382" s="282" t="s">
        <v>164</v>
      </c>
      <c r="S1382" s="276">
        <f>VLOOKUP(O1365,'1ここに記入'!$A$13:$M$246,8)</f>
        <v>0</v>
      </c>
      <c r="T1382" s="285" t="e">
        <f>VLOOKUP(S1376,'1ここに記入'!$A$13:$M$246,2)</f>
        <v>#N/A</v>
      </c>
      <c r="U1382" s="285" t="e">
        <f>VLOOKUP(T1376,'1ここに記入'!$A$13:$M$246,2)</f>
        <v>#N/A</v>
      </c>
      <c r="V1382" s="285" t="e">
        <f>VLOOKUP(U1376,'1ここに記入'!$A$13:$M$246,2)</f>
        <v>#N/A</v>
      </c>
      <c r="W1382" s="285" t="e">
        <f>VLOOKUP(V1376,'1ここに記入'!$A$13:$M$246,2)</f>
        <v>#N/A</v>
      </c>
      <c r="X1382" s="279" t="e">
        <f>VLOOKUP(W1376,'1ここに記入'!$A$13:$M$246,2)</f>
        <v>#N/A</v>
      </c>
    </row>
    <row r="1383" spans="2:24" ht="15" customHeight="1">
      <c r="B1383" s="264"/>
      <c r="C1383" s="277"/>
      <c r="D1383" s="280"/>
      <c r="E1383" s="283"/>
      <c r="F1383" s="277"/>
      <c r="G1383" s="286"/>
      <c r="H1383" s="286"/>
      <c r="I1383" s="286"/>
      <c r="J1383" s="286"/>
      <c r="K1383" s="280"/>
      <c r="L1383" s="98"/>
      <c r="M1383" s="159"/>
      <c r="N1383" s="99"/>
      <c r="O1383" s="264"/>
      <c r="P1383" s="277"/>
      <c r="Q1383" s="280"/>
      <c r="R1383" s="283"/>
      <c r="S1383" s="277"/>
      <c r="T1383" s="286"/>
      <c r="U1383" s="286"/>
      <c r="V1383" s="286"/>
      <c r="W1383" s="286"/>
      <c r="X1383" s="280"/>
    </row>
    <row r="1384" spans="2:24" ht="15" customHeight="1">
      <c r="B1384" s="264"/>
      <c r="C1384" s="277"/>
      <c r="D1384" s="280"/>
      <c r="E1384" s="283"/>
      <c r="F1384" s="277"/>
      <c r="G1384" s="286"/>
      <c r="H1384" s="286"/>
      <c r="I1384" s="286"/>
      <c r="J1384" s="286"/>
      <c r="K1384" s="280"/>
      <c r="L1384" s="98"/>
      <c r="M1384" s="159"/>
      <c r="N1384" s="99"/>
      <c r="O1384" s="264"/>
      <c r="P1384" s="277"/>
      <c r="Q1384" s="280"/>
      <c r="R1384" s="283"/>
      <c r="S1384" s="277"/>
      <c r="T1384" s="286"/>
      <c r="U1384" s="286"/>
      <c r="V1384" s="286"/>
      <c r="W1384" s="286"/>
      <c r="X1384" s="280"/>
    </row>
    <row r="1385" spans="2:24" ht="15" customHeight="1" thickBot="1">
      <c r="B1385" s="288"/>
      <c r="C1385" s="278"/>
      <c r="D1385" s="281"/>
      <c r="E1385" s="284"/>
      <c r="F1385" s="278"/>
      <c r="G1385" s="287"/>
      <c r="H1385" s="286"/>
      <c r="I1385" s="286"/>
      <c r="J1385" s="286"/>
      <c r="K1385" s="280"/>
      <c r="L1385" s="98"/>
      <c r="M1385" s="159"/>
      <c r="N1385" s="99"/>
      <c r="O1385" s="288"/>
      <c r="P1385" s="278"/>
      <c r="Q1385" s="281"/>
      <c r="R1385" s="284"/>
      <c r="S1385" s="278"/>
      <c r="T1385" s="287"/>
      <c r="U1385" s="286"/>
      <c r="V1385" s="286"/>
      <c r="W1385" s="286"/>
      <c r="X1385" s="280"/>
    </row>
    <row r="1386" spans="2:24" ht="15" customHeight="1" thickTop="1">
      <c r="B1386" s="263" t="s">
        <v>165</v>
      </c>
      <c r="C1386" s="293">
        <f>VLOOKUP(B1365,'1ここに記入'!$A$13:$M$246,9)</f>
        <v>0</v>
      </c>
      <c r="D1386" s="294" t="e">
        <f>VLOOKUP(C1384,'1ここに記入'!$A$13:$M$246,2)</f>
        <v>#N/A</v>
      </c>
      <c r="E1386" s="294" t="e">
        <f>VLOOKUP(D1384,'1ここに記入'!$A$13:$M$246,2)</f>
        <v>#N/A</v>
      </c>
      <c r="F1386" s="294" t="e">
        <f>VLOOKUP(E1384,'1ここに記入'!$A$13:$M$246,2)</f>
        <v>#N/A</v>
      </c>
      <c r="G1386" s="302" t="e">
        <f>VLOOKUP(F1384,'1ここに記入'!$A$13:$M$246,2)</f>
        <v>#N/A</v>
      </c>
      <c r="H1386" s="305" t="s">
        <v>167</v>
      </c>
      <c r="I1386" s="308">
        <f>'1ここに記入'!$G$9</f>
        <v>0</v>
      </c>
      <c r="J1386" s="309"/>
      <c r="K1386" s="310"/>
      <c r="L1386" s="102"/>
      <c r="M1386" s="162"/>
      <c r="N1386" s="103"/>
      <c r="O1386" s="263" t="s">
        <v>165</v>
      </c>
      <c r="P1386" s="293">
        <f>VLOOKUP(O1365,'1ここに記入'!$A$13:$M$246,9)</f>
        <v>0</v>
      </c>
      <c r="Q1386" s="294" t="e">
        <f>VLOOKUP(P1384,'1ここに記入'!$A$13:$M$246,2)</f>
        <v>#N/A</v>
      </c>
      <c r="R1386" s="294" t="e">
        <f>VLOOKUP(Q1384,'1ここに記入'!$A$13:$M$246,2)</f>
        <v>#N/A</v>
      </c>
      <c r="S1386" s="294" t="e">
        <f>VLOOKUP(R1384,'1ここに記入'!$A$13:$M$246,2)</f>
        <v>#N/A</v>
      </c>
      <c r="T1386" s="302" t="e">
        <f>VLOOKUP(S1384,'1ここに記入'!$A$13:$M$246,2)</f>
        <v>#N/A</v>
      </c>
      <c r="U1386" s="305" t="s">
        <v>167</v>
      </c>
      <c r="V1386" s="308">
        <f>'1ここに記入'!$G$9</f>
        <v>0</v>
      </c>
      <c r="W1386" s="309"/>
      <c r="X1386" s="310"/>
    </row>
    <row r="1387" spans="2:24" ht="15" customHeight="1">
      <c r="B1387" s="264"/>
      <c r="C1387" s="296"/>
      <c r="D1387" s="297"/>
      <c r="E1387" s="297"/>
      <c r="F1387" s="297"/>
      <c r="G1387" s="303"/>
      <c r="H1387" s="306"/>
      <c r="I1387" s="311"/>
      <c r="J1387" s="312"/>
      <c r="K1387" s="313"/>
      <c r="L1387" s="102"/>
      <c r="M1387" s="162"/>
      <c r="N1387" s="103"/>
      <c r="O1387" s="264"/>
      <c r="P1387" s="296"/>
      <c r="Q1387" s="297"/>
      <c r="R1387" s="297"/>
      <c r="S1387" s="297"/>
      <c r="T1387" s="303"/>
      <c r="U1387" s="306"/>
      <c r="V1387" s="311"/>
      <c r="W1387" s="312"/>
      <c r="X1387" s="313"/>
    </row>
    <row r="1388" spans="2:24" ht="15" customHeight="1" thickBot="1">
      <c r="B1388" s="288"/>
      <c r="C1388" s="299"/>
      <c r="D1388" s="300"/>
      <c r="E1388" s="300"/>
      <c r="F1388" s="300"/>
      <c r="G1388" s="304"/>
      <c r="H1388" s="306"/>
      <c r="I1388" s="311"/>
      <c r="J1388" s="312"/>
      <c r="K1388" s="313"/>
      <c r="L1388" s="102"/>
      <c r="M1388" s="162"/>
      <c r="N1388" s="103"/>
      <c r="O1388" s="288"/>
      <c r="P1388" s="299"/>
      <c r="Q1388" s="300"/>
      <c r="R1388" s="300"/>
      <c r="S1388" s="300"/>
      <c r="T1388" s="304"/>
      <c r="U1388" s="306"/>
      <c r="V1388" s="311"/>
      <c r="W1388" s="312"/>
      <c r="X1388" s="313"/>
    </row>
    <row r="1389" spans="2:24" ht="15" customHeight="1" thickBot="1">
      <c r="B1389" s="317" t="s">
        <v>166</v>
      </c>
      <c r="C1389" s="317"/>
      <c r="D1389" s="317"/>
      <c r="E1389" s="317"/>
      <c r="F1389" s="317"/>
      <c r="G1389" s="318"/>
      <c r="H1389" s="307"/>
      <c r="I1389" s="314"/>
      <c r="J1389" s="315"/>
      <c r="K1389" s="316"/>
      <c r="L1389" s="102"/>
      <c r="M1389" s="163"/>
      <c r="N1389" s="41"/>
      <c r="O1389" s="317" t="s">
        <v>166</v>
      </c>
      <c r="P1389" s="317"/>
      <c r="Q1389" s="317"/>
      <c r="R1389" s="317"/>
      <c r="S1389" s="317"/>
      <c r="T1389" s="318"/>
      <c r="U1389" s="307"/>
      <c r="V1389" s="314"/>
      <c r="W1389" s="315"/>
      <c r="X1389" s="316"/>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324" t="s">
        <v>1982</v>
      </c>
      <c r="C1392" s="324"/>
      <c r="D1392" s="324"/>
      <c r="E1392" s="324"/>
      <c r="F1392" s="324"/>
      <c r="G1392" s="324"/>
      <c r="H1392" s="324"/>
      <c r="I1392" s="324"/>
      <c r="J1392" s="324"/>
      <c r="K1392" s="324"/>
      <c r="L1392" s="156"/>
      <c r="M1392" s="164"/>
      <c r="N1392" s="156"/>
      <c r="O1392" s="324" t="s">
        <v>1982</v>
      </c>
      <c r="P1392" s="324"/>
      <c r="Q1392" s="324"/>
      <c r="R1392" s="324"/>
      <c r="S1392" s="324"/>
      <c r="T1392" s="324"/>
      <c r="U1392" s="324"/>
      <c r="V1392" s="324"/>
      <c r="W1392" s="324"/>
      <c r="X1392" s="324"/>
    </row>
    <row r="1393" spans="2:25" ht="15" customHeight="1">
      <c r="B1393" s="132"/>
      <c r="C1393" s="319" t="str">
        <f>'1ここに記入'!$B$3&amp;"県教美展　特選確認票"</f>
        <v>第72回県教美展　特選確認票</v>
      </c>
      <c r="D1393" s="319"/>
      <c r="E1393" s="319"/>
      <c r="F1393" s="319"/>
      <c r="G1393" s="319"/>
      <c r="H1393" s="319"/>
      <c r="I1393" s="319"/>
      <c r="J1393" s="319"/>
      <c r="K1393" s="319"/>
      <c r="L1393" s="104"/>
      <c r="M1393" s="157"/>
      <c r="N1393" s="104"/>
      <c r="O1393" s="132"/>
      <c r="P1393" s="319" t="str">
        <f>'1ここに記入'!$B$3&amp;"県教美展　特選確認票"</f>
        <v>第72回県教美展　特選確認票</v>
      </c>
      <c r="Q1393" s="319"/>
      <c r="R1393" s="319"/>
      <c r="S1393" s="319"/>
      <c r="T1393" s="319"/>
      <c r="U1393" s="319"/>
      <c r="V1393" s="319"/>
      <c r="W1393" s="319"/>
      <c r="X1393" s="319"/>
    </row>
    <row r="1394" spans="2:25" ht="15" customHeight="1" thickBot="1">
      <c r="B1394" s="165"/>
      <c r="C1394" s="320"/>
      <c r="D1394" s="320"/>
      <c r="E1394" s="320"/>
      <c r="F1394" s="320"/>
      <c r="G1394" s="320"/>
      <c r="H1394" s="320"/>
      <c r="I1394" s="320"/>
      <c r="J1394" s="320"/>
      <c r="K1394" s="320"/>
      <c r="L1394" s="104"/>
      <c r="M1394" s="157"/>
      <c r="N1394" s="104"/>
      <c r="O1394" s="165"/>
      <c r="P1394" s="320"/>
      <c r="Q1394" s="320"/>
      <c r="R1394" s="320"/>
      <c r="S1394" s="320"/>
      <c r="T1394" s="320"/>
      <c r="U1394" s="320"/>
      <c r="V1394" s="320"/>
      <c r="W1394" s="320"/>
      <c r="X1394" s="320"/>
    </row>
    <row r="1395" spans="2:25" ht="15" customHeight="1" thickTop="1" thickBot="1">
      <c r="B1395" s="144" t="s">
        <v>157</v>
      </c>
      <c r="C1395" s="289">
        <f>VLOOKUP(B1365,'1ここに記入'!$A$13:$M$246,2)</f>
        <v>0</v>
      </c>
      <c r="D1395" s="289">
        <f>VLOOKUP(B1365,'1ここに記入'!$A$13:$M$246,3)</f>
        <v>0</v>
      </c>
      <c r="E1395" s="289">
        <f>VLOOKUP(B1365,'1ここに記入'!$A$13:$M$246,4)</f>
        <v>0</v>
      </c>
      <c r="F1395" s="289">
        <f>VLOOKUP(B1365,'1ここに記入'!$A$13:$M$246,5)</f>
        <v>0</v>
      </c>
      <c r="G1395" s="289" t="str">
        <f>VLOOKUP(B1365,'1ここに記入'!$A$13:$M$246,13)</f>
        <v>00</v>
      </c>
      <c r="H1395" s="290" t="e">
        <f>'1ここに記入'!$H$10</f>
        <v>#N/A</v>
      </c>
      <c r="I1395" s="291"/>
      <c r="J1395" s="291"/>
      <c r="K1395" s="292" t="s">
        <v>158</v>
      </c>
      <c r="L1395" s="104"/>
      <c r="M1395" s="157"/>
      <c r="N1395" s="104"/>
      <c r="O1395" s="144" t="s">
        <v>157</v>
      </c>
      <c r="P1395" s="289">
        <f>VLOOKUP(O1365,'1ここに記入'!$A$13:$M$246,2)</f>
        <v>0</v>
      </c>
      <c r="Q1395" s="289">
        <f>VLOOKUP(O1365,'1ここに記入'!$A$13:$M$246,3)</f>
        <v>0</v>
      </c>
      <c r="R1395" s="289">
        <f>VLOOKUP(O1365,'1ここに記入'!$A$13:$M$246,4)</f>
        <v>0</v>
      </c>
      <c r="S1395" s="289">
        <f>VLOOKUP(O1365,'1ここに記入'!$A$13:$M$246,5)</f>
        <v>0</v>
      </c>
      <c r="T1395" s="289" t="str">
        <f>VLOOKUP(O1365,'1ここに記入'!$A$13:$M$246,13)</f>
        <v>00</v>
      </c>
      <c r="U1395" s="290" t="e">
        <f>'1ここに記入'!$H$10</f>
        <v>#N/A</v>
      </c>
      <c r="V1395" s="291"/>
      <c r="W1395" s="291"/>
      <c r="X1395" s="292" t="s">
        <v>158</v>
      </c>
    </row>
    <row r="1396" spans="2:25" ht="15" customHeight="1" thickTop="1" thickBot="1">
      <c r="B1396" s="145"/>
      <c r="C1396" s="289"/>
      <c r="D1396" s="289"/>
      <c r="E1396" s="289"/>
      <c r="F1396" s="289"/>
      <c r="G1396" s="289"/>
      <c r="H1396" s="290"/>
      <c r="I1396" s="291"/>
      <c r="J1396" s="291"/>
      <c r="K1396" s="292"/>
      <c r="L1396" s="104"/>
      <c r="M1396" s="157"/>
      <c r="N1396" s="104"/>
      <c r="O1396" s="145"/>
      <c r="P1396" s="289"/>
      <c r="Q1396" s="289"/>
      <c r="R1396" s="289"/>
      <c r="S1396" s="289"/>
      <c r="T1396" s="289"/>
      <c r="U1396" s="290"/>
      <c r="V1396" s="291"/>
      <c r="W1396" s="291"/>
      <c r="X1396" s="292"/>
    </row>
    <row r="1397" spans="2:25" ht="15" customHeight="1" thickTop="1" thickBot="1">
      <c r="B1397" s="146" t="s">
        <v>159</v>
      </c>
      <c r="C1397" s="289"/>
      <c r="D1397" s="289"/>
      <c r="E1397" s="289"/>
      <c r="F1397" s="289"/>
      <c r="G1397" s="289"/>
      <c r="H1397" s="290"/>
      <c r="I1397" s="291"/>
      <c r="J1397" s="291"/>
      <c r="K1397" s="292"/>
      <c r="L1397" s="104"/>
      <c r="M1397" s="157"/>
      <c r="N1397" s="104"/>
      <c r="O1397" s="146" t="s">
        <v>159</v>
      </c>
      <c r="P1397" s="289"/>
      <c r="Q1397" s="289"/>
      <c r="R1397" s="289"/>
      <c r="S1397" s="289"/>
      <c r="T1397" s="289"/>
      <c r="U1397" s="290"/>
      <c r="V1397" s="291"/>
      <c r="W1397" s="291"/>
      <c r="X1397" s="292"/>
    </row>
    <row r="1398" spans="2:25" ht="15" customHeight="1" thickTop="1">
      <c r="B1398" s="263" t="s">
        <v>160</v>
      </c>
      <c r="C1398" s="276" t="e">
        <f>'1ここに記入'!$G$10</f>
        <v>#N/A</v>
      </c>
      <c r="D1398" s="285"/>
      <c r="E1398" s="279"/>
      <c r="F1398" s="263" t="s">
        <v>161</v>
      </c>
      <c r="G1398" s="293" t="e">
        <f>'1ここに記入'!$I$10</f>
        <v>#N/A</v>
      </c>
      <c r="H1398" s="294"/>
      <c r="I1398" s="294"/>
      <c r="J1398" s="294"/>
      <c r="K1398" s="295"/>
      <c r="L1398" s="100"/>
      <c r="M1398" s="159"/>
      <c r="N1398" s="99"/>
      <c r="O1398" s="263" t="s">
        <v>160</v>
      </c>
      <c r="P1398" s="276" t="e">
        <f>'1ここに記入'!$G$10</f>
        <v>#N/A</v>
      </c>
      <c r="Q1398" s="285"/>
      <c r="R1398" s="279"/>
      <c r="S1398" s="263" t="s">
        <v>161</v>
      </c>
      <c r="T1398" s="293" t="e">
        <f>'1ここに記入'!$I$10</f>
        <v>#N/A</v>
      </c>
      <c r="U1398" s="294"/>
      <c r="V1398" s="294"/>
      <c r="W1398" s="294"/>
      <c r="X1398" s="295"/>
      <c r="Y1398" s="143"/>
    </row>
    <row r="1399" spans="2:25" ht="15" customHeight="1">
      <c r="B1399" s="264"/>
      <c r="C1399" s="277"/>
      <c r="D1399" s="286"/>
      <c r="E1399" s="280"/>
      <c r="F1399" s="264"/>
      <c r="G1399" s="296"/>
      <c r="H1399" s="297"/>
      <c r="I1399" s="297"/>
      <c r="J1399" s="297"/>
      <c r="K1399" s="298"/>
      <c r="L1399" s="101"/>
      <c r="M1399" s="159"/>
      <c r="N1399" s="99"/>
      <c r="O1399" s="264"/>
      <c r="P1399" s="277"/>
      <c r="Q1399" s="286"/>
      <c r="R1399" s="280"/>
      <c r="S1399" s="264"/>
      <c r="T1399" s="296"/>
      <c r="U1399" s="297"/>
      <c r="V1399" s="297"/>
      <c r="W1399" s="297"/>
      <c r="X1399" s="298"/>
      <c r="Y1399" s="143"/>
    </row>
    <row r="1400" spans="2:25" ht="15" customHeight="1" thickBot="1">
      <c r="B1400" s="288"/>
      <c r="C1400" s="278"/>
      <c r="D1400" s="287"/>
      <c r="E1400" s="281"/>
      <c r="F1400" s="288"/>
      <c r="G1400" s="299"/>
      <c r="H1400" s="300"/>
      <c r="I1400" s="300"/>
      <c r="J1400" s="300"/>
      <c r="K1400" s="301"/>
      <c r="L1400" s="101"/>
      <c r="M1400" s="159"/>
      <c r="N1400" s="99"/>
      <c r="O1400" s="288"/>
      <c r="P1400" s="278"/>
      <c r="Q1400" s="287"/>
      <c r="R1400" s="281"/>
      <c r="S1400" s="288"/>
      <c r="T1400" s="299"/>
      <c r="U1400" s="300"/>
      <c r="V1400" s="300"/>
      <c r="W1400" s="300"/>
      <c r="X1400" s="301"/>
      <c r="Y1400" s="143"/>
    </row>
    <row r="1401" spans="2:25" ht="15" customHeight="1">
      <c r="B1401" s="263" t="s">
        <v>162</v>
      </c>
      <c r="C1401" s="265">
        <f>VLOOKUP(B1365,'1ここに記入'!$A$13:$M$246,10)</f>
        <v>0</v>
      </c>
      <c r="D1401" s="266"/>
      <c r="E1401" s="266"/>
      <c r="F1401" s="266"/>
      <c r="G1401" s="266"/>
      <c r="H1401" s="266"/>
      <c r="I1401" s="266"/>
      <c r="J1401" s="266"/>
      <c r="K1401" s="267"/>
      <c r="L1401" s="34"/>
      <c r="M1401" s="160"/>
      <c r="N1401" s="36"/>
      <c r="O1401" s="263" t="s">
        <v>162</v>
      </c>
      <c r="P1401" s="265">
        <f>VLOOKUP(O1365,'1ここに記入'!$A$13:$M$246,10)</f>
        <v>0</v>
      </c>
      <c r="Q1401" s="266"/>
      <c r="R1401" s="266"/>
      <c r="S1401" s="266"/>
      <c r="T1401" s="266"/>
      <c r="U1401" s="266"/>
      <c r="V1401" s="266"/>
      <c r="W1401" s="266"/>
      <c r="X1401" s="267"/>
      <c r="Y1401" s="143"/>
    </row>
    <row r="1402" spans="2:25" ht="15" customHeight="1">
      <c r="B1402" s="264"/>
      <c r="C1402" s="268"/>
      <c r="D1402" s="269"/>
      <c r="E1402" s="269"/>
      <c r="F1402" s="269"/>
      <c r="G1402" s="269"/>
      <c r="H1402" s="269"/>
      <c r="I1402" s="269"/>
      <c r="J1402" s="269"/>
      <c r="K1402" s="270"/>
      <c r="L1402" s="130"/>
      <c r="M1402" s="161"/>
      <c r="N1402" s="38"/>
      <c r="O1402" s="264"/>
      <c r="P1402" s="268"/>
      <c r="Q1402" s="269"/>
      <c r="R1402" s="269"/>
      <c r="S1402" s="269"/>
      <c r="T1402" s="269"/>
      <c r="U1402" s="269"/>
      <c r="V1402" s="269"/>
      <c r="W1402" s="269"/>
      <c r="X1402" s="270"/>
      <c r="Y1402" s="143"/>
    </row>
    <row r="1403" spans="2:25" ht="15" customHeight="1">
      <c r="B1403" s="264"/>
      <c r="C1403" s="268"/>
      <c r="D1403" s="269"/>
      <c r="E1403" s="269"/>
      <c r="F1403" s="269"/>
      <c r="G1403" s="269"/>
      <c r="H1403" s="269"/>
      <c r="I1403" s="269"/>
      <c r="J1403" s="269"/>
      <c r="K1403" s="270"/>
      <c r="L1403" s="130"/>
      <c r="M1403" s="161"/>
      <c r="N1403" s="38"/>
      <c r="O1403" s="264"/>
      <c r="P1403" s="268"/>
      <c r="Q1403" s="269"/>
      <c r="R1403" s="269"/>
      <c r="S1403" s="269"/>
      <c r="T1403" s="269"/>
      <c r="U1403" s="269"/>
      <c r="V1403" s="269"/>
      <c r="W1403" s="269"/>
      <c r="X1403" s="270"/>
      <c r="Y1403" s="143"/>
    </row>
    <row r="1404" spans="2:25" ht="15" customHeight="1">
      <c r="B1404" s="271" t="s">
        <v>1881</v>
      </c>
      <c r="C1404" s="268">
        <f>VLOOKUP(B1365,'1ここに記入'!$A$13:$M$246,11)</f>
        <v>0</v>
      </c>
      <c r="D1404" s="269"/>
      <c r="E1404" s="269"/>
      <c r="F1404" s="269"/>
      <c r="G1404" s="269"/>
      <c r="H1404" s="269"/>
      <c r="I1404" s="269"/>
      <c r="J1404" s="269"/>
      <c r="K1404" s="270"/>
      <c r="L1404" s="98"/>
      <c r="M1404" s="159"/>
      <c r="N1404" s="99"/>
      <c r="O1404" s="271" t="s">
        <v>1881</v>
      </c>
      <c r="P1404" s="268">
        <f>VLOOKUP(O1365,'1ここに記入'!$A$13:$M$246,11)</f>
        <v>0</v>
      </c>
      <c r="Q1404" s="269"/>
      <c r="R1404" s="269"/>
      <c r="S1404" s="269"/>
      <c r="T1404" s="269"/>
      <c r="U1404" s="269"/>
      <c r="V1404" s="269"/>
      <c r="W1404" s="269"/>
      <c r="X1404" s="270"/>
      <c r="Y1404" s="143"/>
    </row>
    <row r="1405" spans="2:25" ht="15" customHeight="1">
      <c r="B1405" s="271"/>
      <c r="C1405" s="268"/>
      <c r="D1405" s="269"/>
      <c r="E1405" s="269"/>
      <c r="F1405" s="269"/>
      <c r="G1405" s="269"/>
      <c r="H1405" s="269"/>
      <c r="I1405" s="269"/>
      <c r="J1405" s="269"/>
      <c r="K1405" s="270"/>
      <c r="L1405" s="98"/>
      <c r="M1405" s="159"/>
      <c r="N1405" s="99"/>
      <c r="O1405" s="271"/>
      <c r="P1405" s="268"/>
      <c r="Q1405" s="269"/>
      <c r="R1405" s="269"/>
      <c r="S1405" s="269"/>
      <c r="T1405" s="269"/>
      <c r="U1405" s="269"/>
      <c r="V1405" s="269"/>
      <c r="W1405" s="269"/>
      <c r="X1405" s="270"/>
      <c r="Y1405" s="143"/>
    </row>
    <row r="1406" spans="2:25" ht="15" customHeight="1" thickBot="1">
      <c r="B1406" s="272"/>
      <c r="C1406" s="273"/>
      <c r="D1406" s="274"/>
      <c r="E1406" s="274"/>
      <c r="F1406" s="274"/>
      <c r="G1406" s="274"/>
      <c r="H1406" s="274"/>
      <c r="I1406" s="274"/>
      <c r="J1406" s="274"/>
      <c r="K1406" s="275"/>
      <c r="L1406" s="98"/>
      <c r="M1406" s="159"/>
      <c r="N1406" s="99"/>
      <c r="O1406" s="272"/>
      <c r="P1406" s="273"/>
      <c r="Q1406" s="274"/>
      <c r="R1406" s="274"/>
      <c r="S1406" s="274"/>
      <c r="T1406" s="274"/>
      <c r="U1406" s="274"/>
      <c r="V1406" s="274"/>
      <c r="W1406" s="274"/>
      <c r="X1406" s="275"/>
      <c r="Y1406" s="143"/>
    </row>
    <row r="1407" spans="2:25" ht="15" customHeight="1">
      <c r="B1407" s="263" t="s">
        <v>163</v>
      </c>
      <c r="C1407" s="276">
        <f>VLOOKUP(B1365,'1ここに記入'!$A$13:$M$246,5)</f>
        <v>0</v>
      </c>
      <c r="D1407" s="279" t="str">
        <f>VLOOKUP(B1365,'1ここに記入'!$A$13:$M$246,6)</f>
        <v>　</v>
      </c>
      <c r="E1407" s="282" t="s">
        <v>164</v>
      </c>
      <c r="F1407" s="276">
        <f>VLOOKUP(B1365,'1ここに記入'!$A$13:$M$246,8)</f>
        <v>0</v>
      </c>
      <c r="G1407" s="285" t="e">
        <f>VLOOKUP(F1402,'1ここに記入'!$A$13:$M$246,2)</f>
        <v>#N/A</v>
      </c>
      <c r="H1407" s="285" t="e">
        <f>VLOOKUP(G1402,'1ここに記入'!$A$13:$M$246,2)</f>
        <v>#N/A</v>
      </c>
      <c r="I1407" s="285" t="e">
        <f>VLOOKUP(H1402,'1ここに記入'!$A$13:$M$246,2)</f>
        <v>#N/A</v>
      </c>
      <c r="J1407" s="285" t="e">
        <f>VLOOKUP(I1402,'1ここに記入'!$A$13:$M$246,2)</f>
        <v>#N/A</v>
      </c>
      <c r="K1407" s="279" t="e">
        <f>VLOOKUP(J1402,'1ここに記入'!$A$13:$M$246,2)</f>
        <v>#N/A</v>
      </c>
      <c r="L1407" s="102"/>
      <c r="M1407" s="162"/>
      <c r="N1407" s="103"/>
      <c r="O1407" s="263" t="s">
        <v>163</v>
      </c>
      <c r="P1407" s="276">
        <f>VLOOKUP(O1365,'1ここに記入'!$A$13:$M$246,5)</f>
        <v>0</v>
      </c>
      <c r="Q1407" s="279" t="str">
        <f>VLOOKUP(O1365,'1ここに記入'!$A$13:$M$246,6)</f>
        <v>　</v>
      </c>
      <c r="R1407" s="282" t="s">
        <v>164</v>
      </c>
      <c r="S1407" s="276">
        <f>VLOOKUP(O1365,'1ここに記入'!$A$13:$M$246,8)</f>
        <v>0</v>
      </c>
      <c r="T1407" s="285" t="e">
        <f>VLOOKUP(S1402,'1ここに記入'!$A$13:$M$246,2)</f>
        <v>#N/A</v>
      </c>
      <c r="U1407" s="285" t="e">
        <f>VLOOKUP(T1402,'1ここに記入'!$A$13:$M$246,2)</f>
        <v>#N/A</v>
      </c>
      <c r="V1407" s="285" t="e">
        <f>VLOOKUP(U1402,'1ここに記入'!$A$13:$M$246,2)</f>
        <v>#N/A</v>
      </c>
      <c r="W1407" s="285" t="e">
        <f>VLOOKUP(V1402,'1ここに記入'!$A$13:$M$246,2)</f>
        <v>#N/A</v>
      </c>
      <c r="X1407" s="279" t="e">
        <f>VLOOKUP(W1402,'1ここに記入'!$A$13:$M$246,2)</f>
        <v>#N/A</v>
      </c>
      <c r="Y1407" s="143"/>
    </row>
    <row r="1408" spans="2:25" ht="15" customHeight="1">
      <c r="B1408" s="264"/>
      <c r="C1408" s="277"/>
      <c r="D1408" s="280"/>
      <c r="E1408" s="283"/>
      <c r="F1408" s="277"/>
      <c r="G1408" s="286"/>
      <c r="H1408" s="286"/>
      <c r="I1408" s="286"/>
      <c r="J1408" s="286"/>
      <c r="K1408" s="280"/>
      <c r="L1408" s="102"/>
      <c r="M1408" s="162"/>
      <c r="N1408" s="103"/>
      <c r="O1408" s="264"/>
      <c r="P1408" s="277"/>
      <c r="Q1408" s="280"/>
      <c r="R1408" s="283"/>
      <c r="S1408" s="277"/>
      <c r="T1408" s="286"/>
      <c r="U1408" s="286"/>
      <c r="V1408" s="286"/>
      <c r="W1408" s="286"/>
      <c r="X1408" s="280"/>
      <c r="Y1408" s="143"/>
    </row>
    <row r="1409" spans="2:24" ht="15" customHeight="1" thickBot="1">
      <c r="B1409" s="288"/>
      <c r="C1409" s="278"/>
      <c r="D1409" s="281"/>
      <c r="E1409" s="284"/>
      <c r="F1409" s="278"/>
      <c r="G1409" s="287"/>
      <c r="H1409" s="287"/>
      <c r="I1409" s="287"/>
      <c r="J1409" s="287"/>
      <c r="K1409" s="281"/>
      <c r="L1409" s="102"/>
      <c r="M1409" s="162"/>
      <c r="N1409" s="103"/>
      <c r="O1409" s="288"/>
      <c r="P1409" s="278"/>
      <c r="Q1409" s="281"/>
      <c r="R1409" s="284"/>
      <c r="S1409" s="278"/>
      <c r="T1409" s="287"/>
      <c r="U1409" s="287"/>
      <c r="V1409" s="287"/>
      <c r="W1409" s="287"/>
      <c r="X1409" s="281"/>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B94D3-4FEC-4CB7-9070-7B73B6324B2C}">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20"/>
      <c r="E1" s="320"/>
      <c r="F1" s="320"/>
      <c r="G1" s="320"/>
      <c r="H1" s="320"/>
      <c r="I1" s="320"/>
      <c r="J1" s="320"/>
      <c r="K1" s="320"/>
      <c r="L1" s="104"/>
      <c r="M1" s="157"/>
      <c r="N1" s="104"/>
      <c r="O1" s="117" t="s">
        <v>213</v>
      </c>
      <c r="P1" s="325" t="str">
        <f>'1ここに記入'!$B$3&amp;"滋賀県教育美術展出品票"</f>
        <v>第72回滋賀県教育美術展出品票</v>
      </c>
      <c r="Q1" s="320"/>
      <c r="R1" s="320"/>
      <c r="S1" s="320"/>
      <c r="T1" s="320"/>
      <c r="U1" s="320"/>
      <c r="V1" s="320"/>
      <c r="W1" s="320"/>
      <c r="X1" s="320"/>
    </row>
    <row r="2" spans="2:24" ht="15" customHeight="1">
      <c r="B2" s="327">
        <v>121</v>
      </c>
      <c r="C2" s="325"/>
      <c r="D2" s="320"/>
      <c r="E2" s="320"/>
      <c r="F2" s="320"/>
      <c r="G2" s="320"/>
      <c r="H2" s="320"/>
      <c r="I2" s="320"/>
      <c r="J2" s="320"/>
      <c r="K2" s="320"/>
      <c r="L2" s="104"/>
      <c r="M2" s="157"/>
      <c r="N2" s="104"/>
      <c r="O2" s="327">
        <v>122</v>
      </c>
      <c r="P2" s="325"/>
      <c r="Q2" s="320"/>
      <c r="R2" s="320"/>
      <c r="S2" s="320"/>
      <c r="T2" s="320"/>
      <c r="U2" s="320"/>
      <c r="V2" s="320"/>
      <c r="W2" s="320"/>
      <c r="X2" s="320"/>
    </row>
    <row r="3" spans="2:24" ht="15" customHeight="1" thickBot="1">
      <c r="B3" s="328"/>
      <c r="C3" s="325"/>
      <c r="D3" s="320"/>
      <c r="E3" s="320"/>
      <c r="F3" s="320"/>
      <c r="G3" s="320"/>
      <c r="H3" s="326"/>
      <c r="I3" s="326"/>
      <c r="J3" s="326"/>
      <c r="K3" s="326"/>
      <c r="L3" s="104"/>
      <c r="M3" s="157"/>
      <c r="N3" s="104"/>
      <c r="O3" s="328"/>
      <c r="P3" s="325"/>
      <c r="Q3" s="320"/>
      <c r="R3" s="320"/>
      <c r="S3" s="320"/>
      <c r="T3" s="320"/>
      <c r="U3" s="326"/>
      <c r="V3" s="326"/>
      <c r="W3" s="326"/>
      <c r="X3" s="326"/>
    </row>
    <row r="4" spans="2:24" ht="15" customHeight="1" thickTop="1" thickBot="1">
      <c r="B4" s="144" t="s">
        <v>157</v>
      </c>
      <c r="C4" s="289">
        <f>VLOOKUP(B2,'1ここに記入'!$A$13:$M$246,2)</f>
        <v>0</v>
      </c>
      <c r="D4" s="289">
        <f>VLOOKUP(B2,'1ここに記入'!$A$13:$M$246,3)</f>
        <v>0</v>
      </c>
      <c r="E4" s="289">
        <f>VLOOKUP(B2,'1ここに記入'!$A$13:$M$246,4)</f>
        <v>0</v>
      </c>
      <c r="F4" s="289">
        <f>VLOOKUP(B2,'1ここに記入'!$A$13:$M$246,5)</f>
        <v>0</v>
      </c>
      <c r="G4" s="289" t="str">
        <f>VLOOKUP(B2,'1ここに記入'!$A$13:$M$246,13)</f>
        <v>00</v>
      </c>
      <c r="H4" s="290" t="e">
        <f>'1ここに記入'!$H$10</f>
        <v>#N/A</v>
      </c>
      <c r="I4" s="291"/>
      <c r="J4" s="291"/>
      <c r="K4" s="292" t="s">
        <v>158</v>
      </c>
      <c r="L4" s="118"/>
      <c r="M4" s="158"/>
      <c r="N4" s="32"/>
      <c r="O4" s="144" t="s">
        <v>157</v>
      </c>
      <c r="P4" s="289">
        <f>VLOOKUP(O2,'1ここに記入'!$A$13:$M$246,2)</f>
        <v>0</v>
      </c>
      <c r="Q4" s="289">
        <f>VLOOKUP(O2,'1ここに記入'!$A$13:$M$246,3)</f>
        <v>0</v>
      </c>
      <c r="R4" s="289">
        <f>VLOOKUP(O2,'1ここに記入'!$A$13:$M$246,4)</f>
        <v>0</v>
      </c>
      <c r="S4" s="289">
        <f>VLOOKUP(O2,'1ここに記入'!$A$13:$M$246,5)</f>
        <v>0</v>
      </c>
      <c r="T4" s="289" t="str">
        <f>VLOOKUP(O2,'1ここに記入'!$A$13:$M$246,13)</f>
        <v>00</v>
      </c>
      <c r="U4" s="290" t="e">
        <f>'1ここに記入'!$H$10</f>
        <v>#N/A</v>
      </c>
      <c r="V4" s="291"/>
      <c r="W4" s="291"/>
      <c r="X4" s="292" t="s">
        <v>158</v>
      </c>
    </row>
    <row r="5" spans="2:24" ht="15" customHeight="1" thickTop="1" thickBot="1">
      <c r="B5" s="145"/>
      <c r="C5" s="289"/>
      <c r="D5" s="289"/>
      <c r="E5" s="289"/>
      <c r="F5" s="289"/>
      <c r="G5" s="289"/>
      <c r="H5" s="290"/>
      <c r="I5" s="291"/>
      <c r="J5" s="291"/>
      <c r="K5" s="292"/>
      <c r="L5" s="118"/>
      <c r="M5" s="158"/>
      <c r="N5" s="32"/>
      <c r="O5" s="145"/>
      <c r="P5" s="289"/>
      <c r="Q5" s="289"/>
      <c r="R5" s="289"/>
      <c r="S5" s="289"/>
      <c r="T5" s="289"/>
      <c r="U5" s="290"/>
      <c r="V5" s="291"/>
      <c r="W5" s="291"/>
      <c r="X5" s="292"/>
    </row>
    <row r="6" spans="2:24" ht="15" customHeight="1" thickTop="1" thickBot="1">
      <c r="B6" s="146" t="s">
        <v>159</v>
      </c>
      <c r="C6" s="289"/>
      <c r="D6" s="289"/>
      <c r="E6" s="289"/>
      <c r="F6" s="289"/>
      <c r="G6" s="289"/>
      <c r="H6" s="290"/>
      <c r="I6" s="291"/>
      <c r="J6" s="291"/>
      <c r="K6" s="292"/>
      <c r="L6" s="118"/>
      <c r="M6" s="158"/>
      <c r="N6" s="32"/>
      <c r="O6" s="146" t="s">
        <v>159</v>
      </c>
      <c r="P6" s="289"/>
      <c r="Q6" s="289"/>
      <c r="R6" s="289"/>
      <c r="S6" s="289"/>
      <c r="T6" s="289"/>
      <c r="U6" s="290"/>
      <c r="V6" s="291"/>
      <c r="W6" s="291"/>
      <c r="X6" s="292"/>
    </row>
    <row r="7" spans="2:24" ht="15" customHeight="1" thickTop="1">
      <c r="B7" s="264" t="s">
        <v>160</v>
      </c>
      <c r="C7" s="277" t="e">
        <f>'1ここに記入'!$G$10</f>
        <v>#N/A</v>
      </c>
      <c r="D7" s="286"/>
      <c r="E7" s="280"/>
      <c r="F7" s="264" t="s">
        <v>161</v>
      </c>
      <c r="G7" s="296" t="e">
        <f>'1ここに記入'!$I$10</f>
        <v>#N/A</v>
      </c>
      <c r="H7" s="297"/>
      <c r="I7" s="297"/>
      <c r="J7" s="297"/>
      <c r="K7" s="298"/>
      <c r="L7" s="100"/>
      <c r="M7" s="159"/>
      <c r="N7" s="99"/>
      <c r="O7" s="264" t="s">
        <v>160</v>
      </c>
      <c r="P7" s="277" t="e">
        <f>'1ここに記入'!$G$10</f>
        <v>#N/A</v>
      </c>
      <c r="Q7" s="286"/>
      <c r="R7" s="280"/>
      <c r="S7" s="264" t="s">
        <v>161</v>
      </c>
      <c r="T7" s="296" t="e">
        <f>'1ここに記入'!$I$10</f>
        <v>#N/A</v>
      </c>
      <c r="U7" s="297"/>
      <c r="V7" s="297"/>
      <c r="W7" s="297"/>
      <c r="X7" s="298"/>
    </row>
    <row r="8" spans="2:24" ht="15" customHeight="1">
      <c r="B8" s="264"/>
      <c r="C8" s="277"/>
      <c r="D8" s="286"/>
      <c r="E8" s="280"/>
      <c r="F8" s="264"/>
      <c r="G8" s="296"/>
      <c r="H8" s="297"/>
      <c r="I8" s="297"/>
      <c r="J8" s="297"/>
      <c r="K8" s="298"/>
      <c r="L8" s="101"/>
      <c r="M8" s="159"/>
      <c r="N8" s="99"/>
      <c r="O8" s="264"/>
      <c r="P8" s="277"/>
      <c r="Q8" s="286"/>
      <c r="R8" s="280"/>
      <c r="S8" s="264"/>
      <c r="T8" s="296"/>
      <c r="U8" s="297"/>
      <c r="V8" s="297"/>
      <c r="W8" s="297"/>
      <c r="X8" s="298"/>
    </row>
    <row r="9" spans="2:24" ht="15" customHeight="1">
      <c r="B9" s="264"/>
      <c r="C9" s="277"/>
      <c r="D9" s="286"/>
      <c r="E9" s="280"/>
      <c r="F9" s="264"/>
      <c r="G9" s="296"/>
      <c r="H9" s="297"/>
      <c r="I9" s="297"/>
      <c r="J9" s="297"/>
      <c r="K9" s="298"/>
      <c r="L9" s="101"/>
      <c r="M9" s="159"/>
      <c r="N9" s="99"/>
      <c r="O9" s="264"/>
      <c r="P9" s="277"/>
      <c r="Q9" s="286"/>
      <c r="R9" s="280"/>
      <c r="S9" s="264"/>
      <c r="T9" s="296"/>
      <c r="U9" s="297"/>
      <c r="V9" s="297"/>
      <c r="W9" s="297"/>
      <c r="X9" s="298"/>
    </row>
    <row r="10" spans="2:24" ht="15" customHeight="1" thickBot="1">
      <c r="B10" s="288"/>
      <c r="C10" s="278"/>
      <c r="D10" s="287"/>
      <c r="E10" s="281"/>
      <c r="F10" s="288"/>
      <c r="G10" s="299"/>
      <c r="H10" s="300"/>
      <c r="I10" s="300"/>
      <c r="J10" s="300"/>
      <c r="K10" s="301"/>
      <c r="L10" s="101"/>
      <c r="M10" s="159"/>
      <c r="N10" s="99"/>
      <c r="O10" s="288"/>
      <c r="P10" s="278"/>
      <c r="Q10" s="287"/>
      <c r="R10" s="281"/>
      <c r="S10" s="288"/>
      <c r="T10" s="299"/>
      <c r="U10" s="300"/>
      <c r="V10" s="300"/>
      <c r="W10" s="300"/>
      <c r="X10" s="301"/>
    </row>
    <row r="11" spans="2:24" ht="15" customHeight="1">
      <c r="B11" s="263" t="s">
        <v>162</v>
      </c>
      <c r="C11" s="265">
        <f>VLOOKUP(B2,'1ここに記入'!$A$13:$M$246,10)</f>
        <v>0</v>
      </c>
      <c r="D11" s="266"/>
      <c r="E11" s="266"/>
      <c r="F11" s="266"/>
      <c r="G11" s="266"/>
      <c r="H11" s="266"/>
      <c r="I11" s="267"/>
      <c r="J11" s="263" t="s">
        <v>203</v>
      </c>
      <c r="K11" s="321">
        <f>VLOOKUP(B2,'1ここに記入'!$A$13:$M$246,12)</f>
        <v>0</v>
      </c>
      <c r="L11" s="34"/>
      <c r="M11" s="160"/>
      <c r="N11" s="36"/>
      <c r="O11" s="263" t="s">
        <v>162</v>
      </c>
      <c r="P11" s="265">
        <f>VLOOKUP(O2,'1ここに記入'!$A$13:$M$246,10)</f>
        <v>0</v>
      </c>
      <c r="Q11" s="266"/>
      <c r="R11" s="266"/>
      <c r="S11" s="266"/>
      <c r="T11" s="266"/>
      <c r="U11" s="266"/>
      <c r="V11" s="267"/>
      <c r="W11" s="263" t="s">
        <v>203</v>
      </c>
      <c r="X11" s="321">
        <f>VLOOKUP(O2,'1ここに記入'!$A$13:$M$246,12)</f>
        <v>0</v>
      </c>
    </row>
    <row r="12" spans="2:24" ht="15" customHeight="1">
      <c r="B12" s="264"/>
      <c r="C12" s="268"/>
      <c r="D12" s="269"/>
      <c r="E12" s="269"/>
      <c r="F12" s="269"/>
      <c r="G12" s="269"/>
      <c r="H12" s="269"/>
      <c r="I12" s="270"/>
      <c r="J12" s="264"/>
      <c r="K12" s="322"/>
      <c r="L12" s="34"/>
      <c r="M12" s="160"/>
      <c r="N12" s="36"/>
      <c r="O12" s="264"/>
      <c r="P12" s="268"/>
      <c r="Q12" s="269"/>
      <c r="R12" s="269"/>
      <c r="S12" s="269"/>
      <c r="T12" s="269"/>
      <c r="U12" s="269"/>
      <c r="V12" s="270"/>
      <c r="W12" s="264"/>
      <c r="X12" s="322"/>
    </row>
    <row r="13" spans="2:24" ht="15" customHeight="1">
      <c r="B13" s="264"/>
      <c r="C13" s="268"/>
      <c r="D13" s="269"/>
      <c r="E13" s="269"/>
      <c r="F13" s="269"/>
      <c r="G13" s="269"/>
      <c r="H13" s="269"/>
      <c r="I13" s="270"/>
      <c r="J13" s="264"/>
      <c r="K13" s="322"/>
      <c r="L13" s="130"/>
      <c r="M13" s="161"/>
      <c r="N13" s="38"/>
      <c r="O13" s="264"/>
      <c r="P13" s="268"/>
      <c r="Q13" s="269"/>
      <c r="R13" s="269"/>
      <c r="S13" s="269"/>
      <c r="T13" s="269"/>
      <c r="U13" s="269"/>
      <c r="V13" s="270"/>
      <c r="W13" s="264"/>
      <c r="X13" s="322"/>
    </row>
    <row r="14" spans="2:24" ht="15" customHeight="1">
      <c r="B14" s="264"/>
      <c r="C14" s="268"/>
      <c r="D14" s="269"/>
      <c r="E14" s="269"/>
      <c r="F14" s="269"/>
      <c r="G14" s="269"/>
      <c r="H14" s="269"/>
      <c r="I14" s="270"/>
      <c r="J14" s="264"/>
      <c r="K14" s="322"/>
      <c r="L14" s="130"/>
      <c r="M14" s="161"/>
      <c r="N14" s="38"/>
      <c r="O14" s="264"/>
      <c r="P14" s="268"/>
      <c r="Q14" s="269"/>
      <c r="R14" s="269"/>
      <c r="S14" s="269"/>
      <c r="T14" s="269"/>
      <c r="U14" s="269"/>
      <c r="V14" s="270"/>
      <c r="W14" s="264"/>
      <c r="X14" s="322"/>
    </row>
    <row r="15" spans="2:24" ht="15" customHeight="1">
      <c r="B15" s="271" t="s">
        <v>1881</v>
      </c>
      <c r="C15" s="268">
        <f>VLOOKUP(B2,'1ここに記入'!$A$13:$M$246,11)</f>
        <v>0</v>
      </c>
      <c r="D15" s="269"/>
      <c r="E15" s="269"/>
      <c r="F15" s="269"/>
      <c r="G15" s="269"/>
      <c r="H15" s="269"/>
      <c r="I15" s="270"/>
      <c r="J15" s="264"/>
      <c r="K15" s="322"/>
      <c r="L15" s="130"/>
      <c r="M15" s="161"/>
      <c r="N15" s="38"/>
      <c r="O15" s="271" t="s">
        <v>1881</v>
      </c>
      <c r="P15" s="268">
        <f>VLOOKUP(O2,'1ここに記入'!$A$13:$M$246,11)</f>
        <v>0</v>
      </c>
      <c r="Q15" s="269"/>
      <c r="R15" s="269"/>
      <c r="S15" s="269"/>
      <c r="T15" s="269"/>
      <c r="U15" s="269"/>
      <c r="V15" s="270"/>
      <c r="W15" s="264"/>
      <c r="X15" s="322"/>
    </row>
    <row r="16" spans="2:24" ht="15" customHeight="1">
      <c r="B16" s="271"/>
      <c r="C16" s="268"/>
      <c r="D16" s="269"/>
      <c r="E16" s="269"/>
      <c r="F16" s="269"/>
      <c r="G16" s="269"/>
      <c r="H16" s="269"/>
      <c r="I16" s="270"/>
      <c r="J16" s="264"/>
      <c r="K16" s="322"/>
      <c r="L16" s="130"/>
      <c r="M16" s="161"/>
      <c r="N16" s="38"/>
      <c r="O16" s="271"/>
      <c r="P16" s="268"/>
      <c r="Q16" s="269"/>
      <c r="R16" s="269"/>
      <c r="S16" s="269"/>
      <c r="T16" s="269"/>
      <c r="U16" s="269"/>
      <c r="V16" s="270"/>
      <c r="W16" s="264"/>
      <c r="X16" s="322"/>
    </row>
    <row r="17" spans="2:24" ht="15" customHeight="1">
      <c r="B17" s="271"/>
      <c r="C17" s="268"/>
      <c r="D17" s="269"/>
      <c r="E17" s="269"/>
      <c r="F17" s="269"/>
      <c r="G17" s="269"/>
      <c r="H17" s="269"/>
      <c r="I17" s="270"/>
      <c r="J17" s="264"/>
      <c r="K17" s="322"/>
      <c r="L17" s="130"/>
      <c r="M17" s="161"/>
      <c r="N17" s="38"/>
      <c r="O17" s="271"/>
      <c r="P17" s="268"/>
      <c r="Q17" s="269"/>
      <c r="R17" s="269"/>
      <c r="S17" s="269"/>
      <c r="T17" s="269"/>
      <c r="U17" s="269"/>
      <c r="V17" s="270"/>
      <c r="W17" s="264"/>
      <c r="X17" s="322"/>
    </row>
    <row r="18" spans="2:24" ht="15" customHeight="1" thickBot="1">
      <c r="B18" s="272"/>
      <c r="C18" s="273"/>
      <c r="D18" s="274"/>
      <c r="E18" s="274"/>
      <c r="F18" s="274"/>
      <c r="G18" s="274"/>
      <c r="H18" s="274"/>
      <c r="I18" s="275"/>
      <c r="J18" s="288"/>
      <c r="K18" s="323"/>
      <c r="L18" s="130"/>
      <c r="M18" s="161"/>
      <c r="N18" s="38"/>
      <c r="O18" s="272"/>
      <c r="P18" s="273"/>
      <c r="Q18" s="274"/>
      <c r="R18" s="274"/>
      <c r="S18" s="274"/>
      <c r="T18" s="274"/>
      <c r="U18" s="274"/>
      <c r="V18" s="275"/>
      <c r="W18" s="288"/>
      <c r="X18" s="323"/>
    </row>
    <row r="19" spans="2:24" ht="15" customHeight="1">
      <c r="B19" s="263" t="s">
        <v>163</v>
      </c>
      <c r="C19" s="276">
        <f>VLOOKUP(B2,'1ここに記入'!$A$13:$M$246,5)</f>
        <v>0</v>
      </c>
      <c r="D19" s="279" t="str">
        <f>VLOOKUP(B2,'1ここに記入'!$A$13:$M$246,6)</f>
        <v>　</v>
      </c>
      <c r="E19" s="282" t="s">
        <v>164</v>
      </c>
      <c r="F19" s="276">
        <f>VLOOKUP(B2,'1ここに記入'!$A$13:$M$246,8)</f>
        <v>0</v>
      </c>
      <c r="G19" s="285" t="e">
        <f>VLOOKUP(F13,'1ここに記入'!$A$13:$M$246,2)</f>
        <v>#N/A</v>
      </c>
      <c r="H19" s="285" t="e">
        <f>VLOOKUP(G13,'1ここに記入'!$A$13:$M$246,2)</f>
        <v>#N/A</v>
      </c>
      <c r="I19" s="285" t="e">
        <f>VLOOKUP(H13,'1ここに記入'!$A$13:$M$246,2)</f>
        <v>#N/A</v>
      </c>
      <c r="J19" s="285" t="e">
        <f>VLOOKUP(I13,'1ここに記入'!$A$13:$M$246,2)</f>
        <v>#N/A</v>
      </c>
      <c r="K19" s="279" t="e">
        <f>VLOOKUP(J13,'1ここに記入'!$A$13:$M$246,2)</f>
        <v>#N/A</v>
      </c>
      <c r="L19" s="98"/>
      <c r="M19" s="159"/>
      <c r="N19" s="99"/>
      <c r="O19" s="263" t="s">
        <v>163</v>
      </c>
      <c r="P19" s="276">
        <f>VLOOKUP(O2,'1ここに記入'!$A$13:$M$246,5)</f>
        <v>0</v>
      </c>
      <c r="Q19" s="279" t="str">
        <f>VLOOKUP(O2,'1ここに記入'!$A$13:$M$246,6)</f>
        <v>　</v>
      </c>
      <c r="R19" s="282" t="s">
        <v>164</v>
      </c>
      <c r="S19" s="276">
        <f>VLOOKUP(O2,'1ここに記入'!$A$13:$M$246,8)</f>
        <v>0</v>
      </c>
      <c r="T19" s="285" t="e">
        <f>VLOOKUP(S13,'1ここに記入'!$A$13:$M$246,2)</f>
        <v>#N/A</v>
      </c>
      <c r="U19" s="285" t="e">
        <f>VLOOKUP(T13,'1ここに記入'!$A$13:$M$246,2)</f>
        <v>#N/A</v>
      </c>
      <c r="V19" s="285" t="e">
        <f>VLOOKUP(U13,'1ここに記入'!$A$13:$M$246,2)</f>
        <v>#N/A</v>
      </c>
      <c r="W19" s="285" t="e">
        <f>VLOOKUP(V13,'1ここに記入'!$A$13:$M$246,2)</f>
        <v>#N/A</v>
      </c>
      <c r="X19" s="279" t="e">
        <f>VLOOKUP(W13,'1ここに記入'!$A$13:$M$246,2)</f>
        <v>#N/A</v>
      </c>
    </row>
    <row r="20" spans="2:24" ht="15" customHeight="1">
      <c r="B20" s="264"/>
      <c r="C20" s="277"/>
      <c r="D20" s="280"/>
      <c r="E20" s="283"/>
      <c r="F20" s="277"/>
      <c r="G20" s="286"/>
      <c r="H20" s="286"/>
      <c r="I20" s="286"/>
      <c r="J20" s="286"/>
      <c r="K20" s="280"/>
      <c r="L20" s="98"/>
      <c r="M20" s="159"/>
      <c r="N20" s="99"/>
      <c r="O20" s="264"/>
      <c r="P20" s="277"/>
      <c r="Q20" s="280"/>
      <c r="R20" s="283"/>
      <c r="S20" s="277"/>
      <c r="T20" s="286"/>
      <c r="U20" s="286"/>
      <c r="V20" s="286"/>
      <c r="W20" s="286"/>
      <c r="X20" s="280"/>
    </row>
    <row r="21" spans="2:24" ht="15" customHeight="1">
      <c r="B21" s="264"/>
      <c r="C21" s="277"/>
      <c r="D21" s="280"/>
      <c r="E21" s="283"/>
      <c r="F21" s="277"/>
      <c r="G21" s="286"/>
      <c r="H21" s="286"/>
      <c r="I21" s="286"/>
      <c r="J21" s="286"/>
      <c r="K21" s="280"/>
      <c r="L21" s="98"/>
      <c r="M21" s="159"/>
      <c r="N21" s="99"/>
      <c r="O21" s="264"/>
      <c r="P21" s="277"/>
      <c r="Q21" s="280"/>
      <c r="R21" s="283"/>
      <c r="S21" s="277"/>
      <c r="T21" s="286"/>
      <c r="U21" s="286"/>
      <c r="V21" s="286"/>
      <c r="W21" s="286"/>
      <c r="X21" s="280"/>
    </row>
    <row r="22" spans="2:24" ht="15" customHeight="1" thickBot="1">
      <c r="B22" s="288"/>
      <c r="C22" s="278"/>
      <c r="D22" s="281"/>
      <c r="E22" s="284"/>
      <c r="F22" s="278"/>
      <c r="G22" s="287"/>
      <c r="H22" s="286"/>
      <c r="I22" s="286"/>
      <c r="J22" s="286"/>
      <c r="K22" s="280"/>
      <c r="L22" s="98"/>
      <c r="M22" s="159"/>
      <c r="N22" s="99"/>
      <c r="O22" s="288"/>
      <c r="P22" s="278"/>
      <c r="Q22" s="281"/>
      <c r="R22" s="284"/>
      <c r="S22" s="278"/>
      <c r="T22" s="287"/>
      <c r="U22" s="286"/>
      <c r="V22" s="286"/>
      <c r="W22" s="286"/>
      <c r="X22" s="280"/>
    </row>
    <row r="23" spans="2:24" ht="15" customHeight="1" thickTop="1">
      <c r="B23" s="263" t="s">
        <v>165</v>
      </c>
      <c r="C23" s="293">
        <f>VLOOKUP(B2,'1ここに記入'!$A$13:$M$246,9)</f>
        <v>0</v>
      </c>
      <c r="D23" s="294" t="e">
        <f>VLOOKUP(C21,'1ここに記入'!$A$13:$M$246,2)</f>
        <v>#N/A</v>
      </c>
      <c r="E23" s="294" t="e">
        <f>VLOOKUP(D21,'1ここに記入'!$A$13:$M$246,2)</f>
        <v>#N/A</v>
      </c>
      <c r="F23" s="294" t="e">
        <f>VLOOKUP(E21,'1ここに記入'!$A$13:$M$246,2)</f>
        <v>#N/A</v>
      </c>
      <c r="G23" s="302" t="e">
        <f>VLOOKUP(F21,'1ここに記入'!$A$13:$M$246,2)</f>
        <v>#N/A</v>
      </c>
      <c r="H23" s="305" t="s">
        <v>167</v>
      </c>
      <c r="I23" s="308">
        <f>'1ここに記入'!$G$9</f>
        <v>0</v>
      </c>
      <c r="J23" s="309"/>
      <c r="K23" s="310"/>
      <c r="L23" s="102"/>
      <c r="M23" s="162"/>
      <c r="N23" s="103"/>
      <c r="O23" s="263" t="s">
        <v>165</v>
      </c>
      <c r="P23" s="293">
        <f>VLOOKUP(O2,'1ここに記入'!$A$13:$M$246,9)</f>
        <v>0</v>
      </c>
      <c r="Q23" s="294" t="e">
        <f>VLOOKUP(P21,'1ここに記入'!$A$13:$M$246,2)</f>
        <v>#N/A</v>
      </c>
      <c r="R23" s="294" t="e">
        <f>VLOOKUP(Q21,'1ここに記入'!$A$13:$M$246,2)</f>
        <v>#N/A</v>
      </c>
      <c r="S23" s="294" t="e">
        <f>VLOOKUP(R21,'1ここに記入'!$A$13:$M$246,2)</f>
        <v>#N/A</v>
      </c>
      <c r="T23" s="302" t="e">
        <f>VLOOKUP(S21,'1ここに記入'!$A$13:$M$246,2)</f>
        <v>#N/A</v>
      </c>
      <c r="U23" s="305" t="s">
        <v>167</v>
      </c>
      <c r="V23" s="308">
        <f>'1ここに記入'!$G$9</f>
        <v>0</v>
      </c>
      <c r="W23" s="309"/>
      <c r="X23" s="310"/>
    </row>
    <row r="24" spans="2:24" ht="15" customHeight="1">
      <c r="B24" s="264"/>
      <c r="C24" s="296"/>
      <c r="D24" s="297"/>
      <c r="E24" s="297"/>
      <c r="F24" s="297"/>
      <c r="G24" s="303"/>
      <c r="H24" s="306"/>
      <c r="I24" s="311"/>
      <c r="J24" s="312"/>
      <c r="K24" s="313"/>
      <c r="L24" s="102"/>
      <c r="M24" s="162"/>
      <c r="N24" s="103"/>
      <c r="O24" s="264"/>
      <c r="P24" s="296"/>
      <c r="Q24" s="297"/>
      <c r="R24" s="297"/>
      <c r="S24" s="297"/>
      <c r="T24" s="303"/>
      <c r="U24" s="306"/>
      <c r="V24" s="311"/>
      <c r="W24" s="312"/>
      <c r="X24" s="313"/>
    </row>
    <row r="25" spans="2:24" ht="15" customHeight="1" thickBot="1">
      <c r="B25" s="288"/>
      <c r="C25" s="299"/>
      <c r="D25" s="300"/>
      <c r="E25" s="300"/>
      <c r="F25" s="300"/>
      <c r="G25" s="304"/>
      <c r="H25" s="306"/>
      <c r="I25" s="311"/>
      <c r="J25" s="312"/>
      <c r="K25" s="313"/>
      <c r="L25" s="102"/>
      <c r="M25" s="162"/>
      <c r="N25" s="103"/>
      <c r="O25" s="288"/>
      <c r="P25" s="299"/>
      <c r="Q25" s="300"/>
      <c r="R25" s="300"/>
      <c r="S25" s="300"/>
      <c r="T25" s="304"/>
      <c r="U25" s="306"/>
      <c r="V25" s="311"/>
      <c r="W25" s="312"/>
      <c r="X25" s="313"/>
    </row>
    <row r="26" spans="2:24" ht="15" customHeight="1" thickBot="1">
      <c r="B26" s="317" t="s">
        <v>166</v>
      </c>
      <c r="C26" s="317"/>
      <c r="D26" s="317"/>
      <c r="E26" s="317"/>
      <c r="F26" s="317"/>
      <c r="G26" s="318"/>
      <c r="H26" s="307"/>
      <c r="I26" s="314"/>
      <c r="J26" s="315"/>
      <c r="K26" s="316"/>
      <c r="L26" s="102"/>
      <c r="M26" s="163"/>
      <c r="N26" s="41"/>
      <c r="O26" s="317" t="s">
        <v>166</v>
      </c>
      <c r="P26" s="317"/>
      <c r="Q26" s="317"/>
      <c r="R26" s="317"/>
      <c r="S26" s="317"/>
      <c r="T26" s="318"/>
      <c r="U26" s="307"/>
      <c r="V26" s="314"/>
      <c r="W26" s="315"/>
      <c r="X26" s="316"/>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324" t="s">
        <v>1982</v>
      </c>
      <c r="C29" s="324"/>
      <c r="D29" s="324"/>
      <c r="E29" s="324"/>
      <c r="F29" s="324"/>
      <c r="G29" s="324"/>
      <c r="H29" s="324"/>
      <c r="I29" s="324"/>
      <c r="J29" s="324"/>
      <c r="K29" s="324"/>
      <c r="L29" s="156"/>
      <c r="M29" s="164"/>
      <c r="N29" s="156"/>
      <c r="O29" s="324" t="s">
        <v>1982</v>
      </c>
      <c r="P29" s="324"/>
      <c r="Q29" s="324"/>
      <c r="R29" s="324"/>
      <c r="S29" s="324"/>
      <c r="T29" s="324"/>
      <c r="U29" s="324"/>
      <c r="V29" s="324"/>
      <c r="W29" s="324"/>
      <c r="X29" s="324"/>
    </row>
    <row r="30" spans="2:24" ht="15" customHeight="1">
      <c r="B30" s="132"/>
      <c r="C30" s="319" t="str">
        <f>'1ここに記入'!$B$3&amp;"県教美展　特選確認票"</f>
        <v>第72回県教美展　特選確認票</v>
      </c>
      <c r="D30" s="319"/>
      <c r="E30" s="319"/>
      <c r="F30" s="319"/>
      <c r="G30" s="319"/>
      <c r="H30" s="319"/>
      <c r="I30" s="319"/>
      <c r="J30" s="319"/>
      <c r="K30" s="319"/>
      <c r="L30" s="104"/>
      <c r="M30" s="157"/>
      <c r="N30" s="104"/>
      <c r="O30" s="132"/>
      <c r="P30" s="319" t="str">
        <f>'1ここに記入'!$B$3&amp;"県教美展　特選確認票"</f>
        <v>第72回県教美展　特選確認票</v>
      </c>
      <c r="Q30" s="319"/>
      <c r="R30" s="319"/>
      <c r="S30" s="319"/>
      <c r="T30" s="319"/>
      <c r="U30" s="319"/>
      <c r="V30" s="319"/>
      <c r="W30" s="319"/>
      <c r="X30" s="319"/>
    </row>
    <row r="31" spans="2:24" ht="15" customHeight="1" thickBot="1">
      <c r="B31" s="165"/>
      <c r="C31" s="320"/>
      <c r="D31" s="320"/>
      <c r="E31" s="320"/>
      <c r="F31" s="320"/>
      <c r="G31" s="320"/>
      <c r="H31" s="320"/>
      <c r="I31" s="320"/>
      <c r="J31" s="320"/>
      <c r="K31" s="320"/>
      <c r="L31" s="104"/>
      <c r="M31" s="157"/>
      <c r="N31" s="104"/>
      <c r="O31" s="165"/>
      <c r="P31" s="320"/>
      <c r="Q31" s="320"/>
      <c r="R31" s="320"/>
      <c r="S31" s="320"/>
      <c r="T31" s="320"/>
      <c r="U31" s="320"/>
      <c r="V31" s="320"/>
      <c r="W31" s="320"/>
      <c r="X31" s="320"/>
    </row>
    <row r="32" spans="2:24" ht="15" customHeight="1" thickTop="1" thickBot="1">
      <c r="B32" s="144" t="s">
        <v>157</v>
      </c>
      <c r="C32" s="289">
        <f>VLOOKUP(B2,'1ここに記入'!$A$13:$M$246,2)</f>
        <v>0</v>
      </c>
      <c r="D32" s="289">
        <f>VLOOKUP(B2,'1ここに記入'!$A$13:$M$246,3)</f>
        <v>0</v>
      </c>
      <c r="E32" s="289">
        <f>VLOOKUP(B2,'1ここに記入'!$A$13:$M$246,4)</f>
        <v>0</v>
      </c>
      <c r="F32" s="289">
        <f>VLOOKUP(B2,'1ここに記入'!$A$13:$M$246,5)</f>
        <v>0</v>
      </c>
      <c r="G32" s="289" t="str">
        <f>VLOOKUP(B2,'1ここに記入'!$A$13:$M$246,13)</f>
        <v>00</v>
      </c>
      <c r="H32" s="290" t="e">
        <f>'1ここに記入'!$H$10</f>
        <v>#N/A</v>
      </c>
      <c r="I32" s="291"/>
      <c r="J32" s="291"/>
      <c r="K32" s="292" t="s">
        <v>158</v>
      </c>
      <c r="L32" s="104"/>
      <c r="M32" s="157"/>
      <c r="N32" s="104"/>
      <c r="O32" s="144" t="s">
        <v>157</v>
      </c>
      <c r="P32" s="289">
        <f>VLOOKUP(O2,'1ここに記入'!$A$13:$M$246,2)</f>
        <v>0</v>
      </c>
      <c r="Q32" s="289">
        <f>VLOOKUP(O2,'1ここに記入'!$A$13:$M$246,3)</f>
        <v>0</v>
      </c>
      <c r="R32" s="289">
        <f>VLOOKUP(O2,'1ここに記入'!$A$13:$M$246,4)</f>
        <v>0</v>
      </c>
      <c r="S32" s="289">
        <f>VLOOKUP(O2,'1ここに記入'!$A$13:$M$246,5)</f>
        <v>0</v>
      </c>
      <c r="T32" s="289" t="str">
        <f>VLOOKUP(O2,'1ここに記入'!$A$13:$M$246,13)</f>
        <v>00</v>
      </c>
      <c r="U32" s="290" t="e">
        <f>'1ここに記入'!$H$10</f>
        <v>#N/A</v>
      </c>
      <c r="V32" s="291"/>
      <c r="W32" s="291"/>
      <c r="X32" s="292" t="s">
        <v>158</v>
      </c>
    </row>
    <row r="33" spans="2:25" ht="15" customHeight="1" thickTop="1" thickBot="1">
      <c r="B33" s="145"/>
      <c r="C33" s="289"/>
      <c r="D33" s="289"/>
      <c r="E33" s="289"/>
      <c r="F33" s="289"/>
      <c r="G33" s="289"/>
      <c r="H33" s="290"/>
      <c r="I33" s="291"/>
      <c r="J33" s="291"/>
      <c r="K33" s="292"/>
      <c r="L33" s="104"/>
      <c r="M33" s="157"/>
      <c r="N33" s="104"/>
      <c r="O33" s="145"/>
      <c r="P33" s="289"/>
      <c r="Q33" s="289"/>
      <c r="R33" s="289"/>
      <c r="S33" s="289"/>
      <c r="T33" s="289"/>
      <c r="U33" s="290"/>
      <c r="V33" s="291"/>
      <c r="W33" s="291"/>
      <c r="X33" s="292"/>
    </row>
    <row r="34" spans="2:25" ht="15" customHeight="1" thickTop="1" thickBot="1">
      <c r="B34" s="146" t="s">
        <v>159</v>
      </c>
      <c r="C34" s="289"/>
      <c r="D34" s="289"/>
      <c r="E34" s="289"/>
      <c r="F34" s="289"/>
      <c r="G34" s="289"/>
      <c r="H34" s="290"/>
      <c r="I34" s="291"/>
      <c r="J34" s="291"/>
      <c r="K34" s="292"/>
      <c r="L34" s="104"/>
      <c r="M34" s="157"/>
      <c r="N34" s="104"/>
      <c r="O34" s="146" t="s">
        <v>159</v>
      </c>
      <c r="P34" s="289"/>
      <c r="Q34" s="289"/>
      <c r="R34" s="289"/>
      <c r="S34" s="289"/>
      <c r="T34" s="289"/>
      <c r="U34" s="290"/>
      <c r="V34" s="291"/>
      <c r="W34" s="291"/>
      <c r="X34" s="292"/>
    </row>
    <row r="35" spans="2:25" ht="15" customHeight="1" thickTop="1">
      <c r="B35" s="263" t="s">
        <v>160</v>
      </c>
      <c r="C35" s="276" t="e">
        <f>'1ここに記入'!$G$10</f>
        <v>#N/A</v>
      </c>
      <c r="D35" s="285"/>
      <c r="E35" s="279"/>
      <c r="F35" s="263" t="s">
        <v>161</v>
      </c>
      <c r="G35" s="293" t="e">
        <f>'1ここに記入'!$I$10</f>
        <v>#N/A</v>
      </c>
      <c r="H35" s="294"/>
      <c r="I35" s="294"/>
      <c r="J35" s="294"/>
      <c r="K35" s="295"/>
      <c r="L35" s="100"/>
      <c r="M35" s="159"/>
      <c r="N35" s="99"/>
      <c r="O35" s="263" t="s">
        <v>160</v>
      </c>
      <c r="P35" s="276" t="e">
        <f>'1ここに記入'!$G$10</f>
        <v>#N/A</v>
      </c>
      <c r="Q35" s="285"/>
      <c r="R35" s="279"/>
      <c r="S35" s="263" t="s">
        <v>161</v>
      </c>
      <c r="T35" s="293" t="e">
        <f>'1ここに記入'!$I$10</f>
        <v>#N/A</v>
      </c>
      <c r="U35" s="294"/>
      <c r="V35" s="294"/>
      <c r="W35" s="294"/>
      <c r="X35" s="295"/>
      <c r="Y35" s="143"/>
    </row>
    <row r="36" spans="2:25" ht="15" customHeight="1">
      <c r="B36" s="264"/>
      <c r="C36" s="277"/>
      <c r="D36" s="286"/>
      <c r="E36" s="280"/>
      <c r="F36" s="264"/>
      <c r="G36" s="296"/>
      <c r="H36" s="297"/>
      <c r="I36" s="297"/>
      <c r="J36" s="297"/>
      <c r="K36" s="298"/>
      <c r="L36" s="101"/>
      <c r="M36" s="159"/>
      <c r="N36" s="99"/>
      <c r="O36" s="264"/>
      <c r="P36" s="277"/>
      <c r="Q36" s="286"/>
      <c r="R36" s="280"/>
      <c r="S36" s="264"/>
      <c r="T36" s="296"/>
      <c r="U36" s="297"/>
      <c r="V36" s="297"/>
      <c r="W36" s="297"/>
      <c r="X36" s="298"/>
      <c r="Y36" s="143"/>
    </row>
    <row r="37" spans="2:25" ht="15" customHeight="1" thickBot="1">
      <c r="B37" s="288"/>
      <c r="C37" s="278"/>
      <c r="D37" s="287"/>
      <c r="E37" s="281"/>
      <c r="F37" s="288"/>
      <c r="G37" s="299"/>
      <c r="H37" s="300"/>
      <c r="I37" s="300"/>
      <c r="J37" s="300"/>
      <c r="K37" s="301"/>
      <c r="L37" s="101"/>
      <c r="M37" s="159"/>
      <c r="N37" s="99"/>
      <c r="O37" s="288"/>
      <c r="P37" s="278"/>
      <c r="Q37" s="287"/>
      <c r="R37" s="281"/>
      <c r="S37" s="288"/>
      <c r="T37" s="299"/>
      <c r="U37" s="300"/>
      <c r="V37" s="300"/>
      <c r="W37" s="300"/>
      <c r="X37" s="301"/>
      <c r="Y37" s="143"/>
    </row>
    <row r="38" spans="2:25" ht="15" customHeight="1">
      <c r="B38" s="263" t="s">
        <v>162</v>
      </c>
      <c r="C38" s="265">
        <f>VLOOKUP(B2,'1ここに記入'!$A$13:$M$246,10)</f>
        <v>0</v>
      </c>
      <c r="D38" s="266"/>
      <c r="E38" s="266"/>
      <c r="F38" s="266"/>
      <c r="G38" s="266"/>
      <c r="H38" s="266"/>
      <c r="I38" s="266"/>
      <c r="J38" s="266"/>
      <c r="K38" s="267"/>
      <c r="L38" s="34"/>
      <c r="M38" s="160"/>
      <c r="N38" s="36"/>
      <c r="O38" s="263" t="s">
        <v>162</v>
      </c>
      <c r="P38" s="265">
        <f>VLOOKUP(O2,'1ここに記入'!$A$13:$M$246,10)</f>
        <v>0</v>
      </c>
      <c r="Q38" s="266"/>
      <c r="R38" s="266"/>
      <c r="S38" s="266"/>
      <c r="T38" s="266"/>
      <c r="U38" s="266"/>
      <c r="V38" s="266"/>
      <c r="W38" s="266"/>
      <c r="X38" s="267"/>
      <c r="Y38" s="143"/>
    </row>
    <row r="39" spans="2:25" ht="15" customHeight="1">
      <c r="B39" s="264"/>
      <c r="C39" s="268"/>
      <c r="D39" s="269"/>
      <c r="E39" s="269"/>
      <c r="F39" s="269"/>
      <c r="G39" s="269"/>
      <c r="H39" s="269"/>
      <c r="I39" s="269"/>
      <c r="J39" s="269"/>
      <c r="K39" s="270"/>
      <c r="L39" s="130"/>
      <c r="M39" s="161"/>
      <c r="N39" s="38"/>
      <c r="O39" s="264"/>
      <c r="P39" s="268"/>
      <c r="Q39" s="269"/>
      <c r="R39" s="269"/>
      <c r="S39" s="269"/>
      <c r="T39" s="269"/>
      <c r="U39" s="269"/>
      <c r="V39" s="269"/>
      <c r="W39" s="269"/>
      <c r="X39" s="270"/>
      <c r="Y39" s="143"/>
    </row>
    <row r="40" spans="2:25" ht="15" customHeight="1">
      <c r="B40" s="264"/>
      <c r="C40" s="268"/>
      <c r="D40" s="269"/>
      <c r="E40" s="269"/>
      <c r="F40" s="269"/>
      <c r="G40" s="269"/>
      <c r="H40" s="269"/>
      <c r="I40" s="269"/>
      <c r="J40" s="269"/>
      <c r="K40" s="270"/>
      <c r="L40" s="130"/>
      <c r="M40" s="161"/>
      <c r="N40" s="38"/>
      <c r="O40" s="264"/>
      <c r="P40" s="268"/>
      <c r="Q40" s="269"/>
      <c r="R40" s="269"/>
      <c r="S40" s="269"/>
      <c r="T40" s="269"/>
      <c r="U40" s="269"/>
      <c r="V40" s="269"/>
      <c r="W40" s="269"/>
      <c r="X40" s="270"/>
      <c r="Y40" s="143"/>
    </row>
    <row r="41" spans="2:25" ht="15" customHeight="1">
      <c r="B41" s="271" t="s">
        <v>1881</v>
      </c>
      <c r="C41" s="268">
        <f>VLOOKUP(B2,'1ここに記入'!$A$13:$M$246,11)</f>
        <v>0</v>
      </c>
      <c r="D41" s="269"/>
      <c r="E41" s="269"/>
      <c r="F41" s="269"/>
      <c r="G41" s="269"/>
      <c r="H41" s="269"/>
      <c r="I41" s="269"/>
      <c r="J41" s="269"/>
      <c r="K41" s="270"/>
      <c r="L41" s="98"/>
      <c r="M41" s="159"/>
      <c r="N41" s="99"/>
      <c r="O41" s="271" t="s">
        <v>1881</v>
      </c>
      <c r="P41" s="268">
        <f>VLOOKUP(O2,'1ここに記入'!$A$13:$M$246,11)</f>
        <v>0</v>
      </c>
      <c r="Q41" s="269"/>
      <c r="R41" s="269"/>
      <c r="S41" s="269"/>
      <c r="T41" s="269"/>
      <c r="U41" s="269"/>
      <c r="V41" s="269"/>
      <c r="W41" s="269"/>
      <c r="X41" s="270"/>
      <c r="Y41" s="143"/>
    </row>
    <row r="42" spans="2:25" ht="15" customHeight="1">
      <c r="B42" s="271"/>
      <c r="C42" s="268"/>
      <c r="D42" s="269"/>
      <c r="E42" s="269"/>
      <c r="F42" s="269"/>
      <c r="G42" s="269"/>
      <c r="H42" s="269"/>
      <c r="I42" s="269"/>
      <c r="J42" s="269"/>
      <c r="K42" s="270"/>
      <c r="L42" s="98"/>
      <c r="M42" s="159"/>
      <c r="N42" s="99"/>
      <c r="O42" s="271"/>
      <c r="P42" s="268"/>
      <c r="Q42" s="269"/>
      <c r="R42" s="269"/>
      <c r="S42" s="269"/>
      <c r="T42" s="269"/>
      <c r="U42" s="269"/>
      <c r="V42" s="269"/>
      <c r="W42" s="269"/>
      <c r="X42" s="270"/>
      <c r="Y42" s="143"/>
    </row>
    <row r="43" spans="2:25" ht="15" customHeight="1" thickBot="1">
      <c r="B43" s="272"/>
      <c r="C43" s="273"/>
      <c r="D43" s="274"/>
      <c r="E43" s="274"/>
      <c r="F43" s="274"/>
      <c r="G43" s="274"/>
      <c r="H43" s="274"/>
      <c r="I43" s="274"/>
      <c r="J43" s="274"/>
      <c r="K43" s="275"/>
      <c r="L43" s="98"/>
      <c r="M43" s="159"/>
      <c r="N43" s="99"/>
      <c r="O43" s="272"/>
      <c r="P43" s="273"/>
      <c r="Q43" s="274"/>
      <c r="R43" s="274"/>
      <c r="S43" s="274"/>
      <c r="T43" s="274"/>
      <c r="U43" s="274"/>
      <c r="V43" s="274"/>
      <c r="W43" s="274"/>
      <c r="X43" s="275"/>
      <c r="Y43" s="143"/>
    </row>
    <row r="44" spans="2:25" ht="15" customHeight="1">
      <c r="B44" s="263" t="s">
        <v>163</v>
      </c>
      <c r="C44" s="276">
        <f>VLOOKUP(B2,'1ここに記入'!$A$13:$M$246,5)</f>
        <v>0</v>
      </c>
      <c r="D44" s="279" t="str">
        <f>VLOOKUP(B2,'1ここに記入'!$A$13:$M$246,6)</f>
        <v>　</v>
      </c>
      <c r="E44" s="282" t="s">
        <v>164</v>
      </c>
      <c r="F44" s="276">
        <f>VLOOKUP(B2,'1ここに記入'!$A$13:$M$246,8)</f>
        <v>0</v>
      </c>
      <c r="G44" s="285" t="e">
        <f>VLOOKUP(F39,'1ここに記入'!$A$13:$M$246,2)</f>
        <v>#N/A</v>
      </c>
      <c r="H44" s="285" t="e">
        <f>VLOOKUP(G39,'1ここに記入'!$A$13:$M$246,2)</f>
        <v>#N/A</v>
      </c>
      <c r="I44" s="285" t="e">
        <f>VLOOKUP(H39,'1ここに記入'!$A$13:$M$246,2)</f>
        <v>#N/A</v>
      </c>
      <c r="J44" s="285" t="e">
        <f>VLOOKUP(I39,'1ここに記入'!$A$13:$M$246,2)</f>
        <v>#N/A</v>
      </c>
      <c r="K44" s="279" t="e">
        <f>VLOOKUP(J39,'1ここに記入'!$A$13:$M$246,2)</f>
        <v>#N/A</v>
      </c>
      <c r="L44" s="102"/>
      <c r="M44" s="162"/>
      <c r="N44" s="103"/>
      <c r="O44" s="263" t="s">
        <v>163</v>
      </c>
      <c r="P44" s="276">
        <f>VLOOKUP(O2,'1ここに記入'!$A$13:$M$246,5)</f>
        <v>0</v>
      </c>
      <c r="Q44" s="279" t="str">
        <f>VLOOKUP(O2,'1ここに記入'!$A$13:$M$246,6)</f>
        <v>　</v>
      </c>
      <c r="R44" s="282" t="s">
        <v>164</v>
      </c>
      <c r="S44" s="276">
        <f>VLOOKUP(O2,'1ここに記入'!$A$13:$M$246,8)</f>
        <v>0</v>
      </c>
      <c r="T44" s="285" t="e">
        <f>VLOOKUP(S39,'1ここに記入'!$A$13:$M$246,2)</f>
        <v>#N/A</v>
      </c>
      <c r="U44" s="285" t="e">
        <f>VLOOKUP(T39,'1ここに記入'!$A$13:$M$246,2)</f>
        <v>#N/A</v>
      </c>
      <c r="V44" s="285" t="e">
        <f>VLOOKUP(U39,'1ここに記入'!$A$13:$M$246,2)</f>
        <v>#N/A</v>
      </c>
      <c r="W44" s="285" t="e">
        <f>VLOOKUP(V39,'1ここに記入'!$A$13:$M$246,2)</f>
        <v>#N/A</v>
      </c>
      <c r="X44" s="279" t="e">
        <f>VLOOKUP(W39,'1ここに記入'!$A$13:$M$246,2)</f>
        <v>#N/A</v>
      </c>
      <c r="Y44" s="143"/>
    </row>
    <row r="45" spans="2:25" ht="15" customHeight="1">
      <c r="B45" s="264"/>
      <c r="C45" s="277"/>
      <c r="D45" s="280"/>
      <c r="E45" s="283"/>
      <c r="F45" s="277"/>
      <c r="G45" s="286"/>
      <c r="H45" s="286"/>
      <c r="I45" s="286"/>
      <c r="J45" s="286"/>
      <c r="K45" s="280"/>
      <c r="L45" s="102"/>
      <c r="M45" s="162"/>
      <c r="N45" s="103"/>
      <c r="O45" s="264"/>
      <c r="P45" s="277"/>
      <c r="Q45" s="280"/>
      <c r="R45" s="283"/>
      <c r="S45" s="277"/>
      <c r="T45" s="286"/>
      <c r="U45" s="286"/>
      <c r="V45" s="286"/>
      <c r="W45" s="286"/>
      <c r="X45" s="280"/>
      <c r="Y45" s="143"/>
    </row>
    <row r="46" spans="2:25" ht="15" customHeight="1" thickBot="1">
      <c r="B46" s="288"/>
      <c r="C46" s="278"/>
      <c r="D46" s="281"/>
      <c r="E46" s="284"/>
      <c r="F46" s="278"/>
      <c r="G46" s="287"/>
      <c r="H46" s="287"/>
      <c r="I46" s="287"/>
      <c r="J46" s="287"/>
      <c r="K46" s="281"/>
      <c r="L46" s="102"/>
      <c r="M46" s="162"/>
      <c r="N46" s="103"/>
      <c r="O46" s="288"/>
      <c r="P46" s="278"/>
      <c r="Q46" s="281"/>
      <c r="R46" s="284"/>
      <c r="S46" s="278"/>
      <c r="T46" s="287"/>
      <c r="U46" s="287"/>
      <c r="V46" s="287"/>
      <c r="W46" s="287"/>
      <c r="X46" s="281"/>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20"/>
      <c r="E48" s="320"/>
      <c r="F48" s="320"/>
      <c r="G48" s="320"/>
      <c r="H48" s="320"/>
      <c r="I48" s="320"/>
      <c r="J48" s="320"/>
      <c r="K48" s="320"/>
      <c r="L48" s="104"/>
      <c r="M48" s="157"/>
      <c r="N48" s="104"/>
      <c r="O48" s="117" t="s">
        <v>213</v>
      </c>
      <c r="P48" s="325" t="str">
        <f>'1ここに記入'!$B$3&amp;"滋賀県教育美術展出品票"</f>
        <v>第72回滋賀県教育美術展出品票</v>
      </c>
      <c r="Q48" s="320"/>
      <c r="R48" s="320"/>
      <c r="S48" s="320"/>
      <c r="T48" s="320"/>
      <c r="U48" s="320"/>
      <c r="V48" s="320"/>
      <c r="W48" s="320"/>
      <c r="X48" s="320"/>
    </row>
    <row r="49" spans="2:24" ht="15" customHeight="1">
      <c r="B49" s="327">
        <v>123</v>
      </c>
      <c r="C49" s="325"/>
      <c r="D49" s="320"/>
      <c r="E49" s="320"/>
      <c r="F49" s="320"/>
      <c r="G49" s="320"/>
      <c r="H49" s="320"/>
      <c r="I49" s="320"/>
      <c r="J49" s="320"/>
      <c r="K49" s="320"/>
      <c r="L49" s="104"/>
      <c r="M49" s="157"/>
      <c r="N49" s="104"/>
      <c r="O49" s="327">
        <v>124</v>
      </c>
      <c r="P49" s="325"/>
      <c r="Q49" s="320"/>
      <c r="R49" s="320"/>
      <c r="S49" s="320"/>
      <c r="T49" s="320"/>
      <c r="U49" s="320"/>
      <c r="V49" s="320"/>
      <c r="W49" s="320"/>
      <c r="X49" s="320"/>
    </row>
    <row r="50" spans="2:24" ht="15" customHeight="1" thickBot="1">
      <c r="B50" s="328"/>
      <c r="C50" s="325"/>
      <c r="D50" s="320"/>
      <c r="E50" s="320"/>
      <c r="F50" s="320"/>
      <c r="G50" s="320"/>
      <c r="H50" s="326"/>
      <c r="I50" s="326"/>
      <c r="J50" s="326"/>
      <c r="K50" s="326"/>
      <c r="L50" s="104"/>
      <c r="M50" s="157"/>
      <c r="N50" s="104"/>
      <c r="O50" s="328"/>
      <c r="P50" s="325"/>
      <c r="Q50" s="320"/>
      <c r="R50" s="320"/>
      <c r="S50" s="320"/>
      <c r="T50" s="320"/>
      <c r="U50" s="326"/>
      <c r="V50" s="326"/>
      <c r="W50" s="326"/>
      <c r="X50" s="326"/>
    </row>
    <row r="51" spans="2:24" ht="15" customHeight="1" thickTop="1" thickBot="1">
      <c r="B51" s="144" t="s">
        <v>157</v>
      </c>
      <c r="C51" s="289">
        <f>VLOOKUP(B49,'1ここに記入'!$A$13:$M$246,2)</f>
        <v>0</v>
      </c>
      <c r="D51" s="289">
        <f>VLOOKUP(B49,'1ここに記入'!$A$13:$M$246,3)</f>
        <v>0</v>
      </c>
      <c r="E51" s="289">
        <f>VLOOKUP(B49,'1ここに記入'!$A$13:$M$246,4)</f>
        <v>0</v>
      </c>
      <c r="F51" s="289">
        <f>VLOOKUP(B49,'1ここに記入'!$A$13:$M$246,5)</f>
        <v>0</v>
      </c>
      <c r="G51" s="289" t="str">
        <f>VLOOKUP(B49,'1ここに記入'!$A$13:$M$246,13)</f>
        <v>00</v>
      </c>
      <c r="H51" s="290" t="e">
        <f>'1ここに記入'!$H$10</f>
        <v>#N/A</v>
      </c>
      <c r="I51" s="291"/>
      <c r="J51" s="291"/>
      <c r="K51" s="292" t="s">
        <v>158</v>
      </c>
      <c r="L51" s="118"/>
      <c r="M51" s="158"/>
      <c r="N51" s="32"/>
      <c r="O51" s="144" t="s">
        <v>157</v>
      </c>
      <c r="P51" s="289">
        <f>VLOOKUP(O49,'1ここに記入'!$A$13:$M$246,2)</f>
        <v>0</v>
      </c>
      <c r="Q51" s="289">
        <f>VLOOKUP(O49,'1ここに記入'!$A$13:$M$246,3)</f>
        <v>0</v>
      </c>
      <c r="R51" s="289">
        <f>VLOOKUP(O49,'1ここに記入'!$A$13:$M$246,4)</f>
        <v>0</v>
      </c>
      <c r="S51" s="289">
        <f>VLOOKUP(O49,'1ここに記入'!$A$13:$M$246,5)</f>
        <v>0</v>
      </c>
      <c r="T51" s="289" t="str">
        <f>VLOOKUP(O49,'1ここに記入'!$A$13:$M$246,13)</f>
        <v>00</v>
      </c>
      <c r="U51" s="290" t="e">
        <f>'1ここに記入'!$H$10</f>
        <v>#N/A</v>
      </c>
      <c r="V51" s="291"/>
      <c r="W51" s="291"/>
      <c r="X51" s="292" t="s">
        <v>158</v>
      </c>
    </row>
    <row r="52" spans="2:24" ht="15" customHeight="1" thickTop="1" thickBot="1">
      <c r="B52" s="145"/>
      <c r="C52" s="289"/>
      <c r="D52" s="289"/>
      <c r="E52" s="289"/>
      <c r="F52" s="289"/>
      <c r="G52" s="289"/>
      <c r="H52" s="290"/>
      <c r="I52" s="291"/>
      <c r="J52" s="291"/>
      <c r="K52" s="292"/>
      <c r="L52" s="118"/>
      <c r="M52" s="158"/>
      <c r="N52" s="32"/>
      <c r="O52" s="145"/>
      <c r="P52" s="289"/>
      <c r="Q52" s="289"/>
      <c r="R52" s="289"/>
      <c r="S52" s="289"/>
      <c r="T52" s="289"/>
      <c r="U52" s="290"/>
      <c r="V52" s="291"/>
      <c r="W52" s="291"/>
      <c r="X52" s="292"/>
    </row>
    <row r="53" spans="2:24" ht="15" customHeight="1" thickTop="1" thickBot="1">
      <c r="B53" s="146" t="s">
        <v>159</v>
      </c>
      <c r="C53" s="289"/>
      <c r="D53" s="289"/>
      <c r="E53" s="289"/>
      <c r="F53" s="289"/>
      <c r="G53" s="289"/>
      <c r="H53" s="290"/>
      <c r="I53" s="291"/>
      <c r="J53" s="291"/>
      <c r="K53" s="292"/>
      <c r="L53" s="118"/>
      <c r="M53" s="158"/>
      <c r="N53" s="32"/>
      <c r="O53" s="146" t="s">
        <v>159</v>
      </c>
      <c r="P53" s="289"/>
      <c r="Q53" s="289"/>
      <c r="R53" s="289"/>
      <c r="S53" s="289"/>
      <c r="T53" s="289"/>
      <c r="U53" s="290"/>
      <c r="V53" s="291"/>
      <c r="W53" s="291"/>
      <c r="X53" s="292"/>
    </row>
    <row r="54" spans="2:24" ht="15" customHeight="1" thickTop="1">
      <c r="B54" s="264" t="s">
        <v>160</v>
      </c>
      <c r="C54" s="277" t="e">
        <f>'1ここに記入'!$G$10</f>
        <v>#N/A</v>
      </c>
      <c r="D54" s="286"/>
      <c r="E54" s="280"/>
      <c r="F54" s="264" t="s">
        <v>161</v>
      </c>
      <c r="G54" s="296" t="e">
        <f>'1ここに記入'!$I$10</f>
        <v>#N/A</v>
      </c>
      <c r="H54" s="297"/>
      <c r="I54" s="297"/>
      <c r="J54" s="297"/>
      <c r="K54" s="298"/>
      <c r="L54" s="100"/>
      <c r="M54" s="159"/>
      <c r="N54" s="99"/>
      <c r="O54" s="264" t="s">
        <v>160</v>
      </c>
      <c r="P54" s="277" t="e">
        <f>'1ここに記入'!$G$10</f>
        <v>#N/A</v>
      </c>
      <c r="Q54" s="286"/>
      <c r="R54" s="280"/>
      <c r="S54" s="264" t="s">
        <v>161</v>
      </c>
      <c r="T54" s="296" t="e">
        <f>'1ここに記入'!$I$10</f>
        <v>#N/A</v>
      </c>
      <c r="U54" s="297"/>
      <c r="V54" s="297"/>
      <c r="W54" s="297"/>
      <c r="X54" s="298"/>
    </row>
    <row r="55" spans="2:24" ht="15" customHeight="1">
      <c r="B55" s="264"/>
      <c r="C55" s="277"/>
      <c r="D55" s="286"/>
      <c r="E55" s="280"/>
      <c r="F55" s="264"/>
      <c r="G55" s="296"/>
      <c r="H55" s="297"/>
      <c r="I55" s="297"/>
      <c r="J55" s="297"/>
      <c r="K55" s="298"/>
      <c r="L55" s="101"/>
      <c r="M55" s="159"/>
      <c r="N55" s="99"/>
      <c r="O55" s="264"/>
      <c r="P55" s="277"/>
      <c r="Q55" s="286"/>
      <c r="R55" s="280"/>
      <c r="S55" s="264"/>
      <c r="T55" s="296"/>
      <c r="U55" s="297"/>
      <c r="V55" s="297"/>
      <c r="W55" s="297"/>
      <c r="X55" s="298"/>
    </row>
    <row r="56" spans="2:24" ht="15" customHeight="1">
      <c r="B56" s="264"/>
      <c r="C56" s="277"/>
      <c r="D56" s="286"/>
      <c r="E56" s="280"/>
      <c r="F56" s="264"/>
      <c r="G56" s="296"/>
      <c r="H56" s="297"/>
      <c r="I56" s="297"/>
      <c r="J56" s="297"/>
      <c r="K56" s="298"/>
      <c r="L56" s="101"/>
      <c r="M56" s="159"/>
      <c r="N56" s="99"/>
      <c r="O56" s="264"/>
      <c r="P56" s="277"/>
      <c r="Q56" s="286"/>
      <c r="R56" s="280"/>
      <c r="S56" s="264"/>
      <c r="T56" s="296"/>
      <c r="U56" s="297"/>
      <c r="V56" s="297"/>
      <c r="W56" s="297"/>
      <c r="X56" s="298"/>
    </row>
    <row r="57" spans="2:24" ht="15" customHeight="1" thickBot="1">
      <c r="B57" s="288"/>
      <c r="C57" s="278"/>
      <c r="D57" s="287"/>
      <c r="E57" s="281"/>
      <c r="F57" s="288"/>
      <c r="G57" s="299"/>
      <c r="H57" s="300"/>
      <c r="I57" s="300"/>
      <c r="J57" s="300"/>
      <c r="K57" s="301"/>
      <c r="L57" s="101"/>
      <c r="M57" s="159"/>
      <c r="N57" s="99"/>
      <c r="O57" s="288"/>
      <c r="P57" s="278"/>
      <c r="Q57" s="287"/>
      <c r="R57" s="281"/>
      <c r="S57" s="288"/>
      <c r="T57" s="299"/>
      <c r="U57" s="300"/>
      <c r="V57" s="300"/>
      <c r="W57" s="300"/>
      <c r="X57" s="301"/>
    </row>
    <row r="58" spans="2:24" ht="15" customHeight="1">
      <c r="B58" s="263" t="s">
        <v>162</v>
      </c>
      <c r="C58" s="265">
        <f>VLOOKUP(B49,'1ここに記入'!$A$13:$M$246,10)</f>
        <v>0</v>
      </c>
      <c r="D58" s="266"/>
      <c r="E58" s="266"/>
      <c r="F58" s="266"/>
      <c r="G58" s="266"/>
      <c r="H58" s="266"/>
      <c r="I58" s="267"/>
      <c r="J58" s="263" t="s">
        <v>203</v>
      </c>
      <c r="K58" s="321">
        <f>VLOOKUP(B49,'1ここに記入'!$A$13:$M$246,12)</f>
        <v>0</v>
      </c>
      <c r="L58" s="34"/>
      <c r="M58" s="160"/>
      <c r="N58" s="36"/>
      <c r="O58" s="263" t="s">
        <v>162</v>
      </c>
      <c r="P58" s="265">
        <f>VLOOKUP(O49,'1ここに記入'!$A$13:$M$246,10)</f>
        <v>0</v>
      </c>
      <c r="Q58" s="266"/>
      <c r="R58" s="266"/>
      <c r="S58" s="266"/>
      <c r="T58" s="266"/>
      <c r="U58" s="266"/>
      <c r="V58" s="267"/>
      <c r="W58" s="263" t="s">
        <v>203</v>
      </c>
      <c r="X58" s="321">
        <f>VLOOKUP(O49,'1ここに記入'!$A$13:$M$246,12)</f>
        <v>0</v>
      </c>
    </row>
    <row r="59" spans="2:24" ht="15" customHeight="1">
      <c r="B59" s="264"/>
      <c r="C59" s="268"/>
      <c r="D59" s="269"/>
      <c r="E59" s="269"/>
      <c r="F59" s="269"/>
      <c r="G59" s="269"/>
      <c r="H59" s="269"/>
      <c r="I59" s="270"/>
      <c r="J59" s="264"/>
      <c r="K59" s="322"/>
      <c r="L59" s="34"/>
      <c r="M59" s="160"/>
      <c r="N59" s="36"/>
      <c r="O59" s="264"/>
      <c r="P59" s="268"/>
      <c r="Q59" s="269"/>
      <c r="R59" s="269"/>
      <c r="S59" s="269"/>
      <c r="T59" s="269"/>
      <c r="U59" s="269"/>
      <c r="V59" s="270"/>
      <c r="W59" s="264"/>
      <c r="X59" s="322"/>
    </row>
    <row r="60" spans="2:24" ht="15" customHeight="1">
      <c r="B60" s="264"/>
      <c r="C60" s="268"/>
      <c r="D60" s="269"/>
      <c r="E60" s="269"/>
      <c r="F60" s="269"/>
      <c r="G60" s="269"/>
      <c r="H60" s="269"/>
      <c r="I60" s="270"/>
      <c r="J60" s="264"/>
      <c r="K60" s="322"/>
      <c r="L60" s="130"/>
      <c r="M60" s="161"/>
      <c r="N60" s="38"/>
      <c r="O60" s="264"/>
      <c r="P60" s="268"/>
      <c r="Q60" s="269"/>
      <c r="R60" s="269"/>
      <c r="S60" s="269"/>
      <c r="T60" s="269"/>
      <c r="U60" s="269"/>
      <c r="V60" s="270"/>
      <c r="W60" s="264"/>
      <c r="X60" s="322"/>
    </row>
    <row r="61" spans="2:24" ht="15" customHeight="1">
      <c r="B61" s="264"/>
      <c r="C61" s="268"/>
      <c r="D61" s="269"/>
      <c r="E61" s="269"/>
      <c r="F61" s="269"/>
      <c r="G61" s="269"/>
      <c r="H61" s="269"/>
      <c r="I61" s="270"/>
      <c r="J61" s="264"/>
      <c r="K61" s="322"/>
      <c r="L61" s="130"/>
      <c r="M61" s="161"/>
      <c r="N61" s="38"/>
      <c r="O61" s="264"/>
      <c r="P61" s="268"/>
      <c r="Q61" s="269"/>
      <c r="R61" s="269"/>
      <c r="S61" s="269"/>
      <c r="T61" s="269"/>
      <c r="U61" s="269"/>
      <c r="V61" s="270"/>
      <c r="W61" s="264"/>
      <c r="X61" s="322"/>
    </row>
    <row r="62" spans="2:24" ht="15" customHeight="1">
      <c r="B62" s="271" t="s">
        <v>1881</v>
      </c>
      <c r="C62" s="268">
        <f>VLOOKUP(B49,'1ここに記入'!$A$13:$M$246,11)</f>
        <v>0</v>
      </c>
      <c r="D62" s="269"/>
      <c r="E62" s="269"/>
      <c r="F62" s="269"/>
      <c r="G62" s="269"/>
      <c r="H62" s="269"/>
      <c r="I62" s="270"/>
      <c r="J62" s="264"/>
      <c r="K62" s="322"/>
      <c r="L62" s="130"/>
      <c r="M62" s="161"/>
      <c r="N62" s="38"/>
      <c r="O62" s="271" t="s">
        <v>1881</v>
      </c>
      <c r="P62" s="268">
        <f>VLOOKUP(O49,'1ここに記入'!$A$13:$M$246,11)</f>
        <v>0</v>
      </c>
      <c r="Q62" s="269"/>
      <c r="R62" s="269"/>
      <c r="S62" s="269"/>
      <c r="T62" s="269"/>
      <c r="U62" s="269"/>
      <c r="V62" s="270"/>
      <c r="W62" s="264"/>
      <c r="X62" s="322"/>
    </row>
    <row r="63" spans="2:24" ht="15" customHeight="1">
      <c r="B63" s="271"/>
      <c r="C63" s="268"/>
      <c r="D63" s="269"/>
      <c r="E63" s="269"/>
      <c r="F63" s="269"/>
      <c r="G63" s="269"/>
      <c r="H63" s="269"/>
      <c r="I63" s="270"/>
      <c r="J63" s="264"/>
      <c r="K63" s="322"/>
      <c r="L63" s="130"/>
      <c r="M63" s="161"/>
      <c r="N63" s="38"/>
      <c r="O63" s="271"/>
      <c r="P63" s="268"/>
      <c r="Q63" s="269"/>
      <c r="R63" s="269"/>
      <c r="S63" s="269"/>
      <c r="T63" s="269"/>
      <c r="U63" s="269"/>
      <c r="V63" s="270"/>
      <c r="W63" s="264"/>
      <c r="X63" s="322"/>
    </row>
    <row r="64" spans="2:24" ht="15" customHeight="1">
      <c r="B64" s="271"/>
      <c r="C64" s="268"/>
      <c r="D64" s="269"/>
      <c r="E64" s="269"/>
      <c r="F64" s="269"/>
      <c r="G64" s="269"/>
      <c r="H64" s="269"/>
      <c r="I64" s="270"/>
      <c r="J64" s="264"/>
      <c r="K64" s="322"/>
      <c r="L64" s="130"/>
      <c r="M64" s="161"/>
      <c r="N64" s="38"/>
      <c r="O64" s="271"/>
      <c r="P64" s="268"/>
      <c r="Q64" s="269"/>
      <c r="R64" s="269"/>
      <c r="S64" s="269"/>
      <c r="T64" s="269"/>
      <c r="U64" s="269"/>
      <c r="V64" s="270"/>
      <c r="W64" s="264"/>
      <c r="X64" s="322"/>
    </row>
    <row r="65" spans="2:24" ht="15" customHeight="1" thickBot="1">
      <c r="B65" s="272"/>
      <c r="C65" s="273"/>
      <c r="D65" s="274"/>
      <c r="E65" s="274"/>
      <c r="F65" s="274"/>
      <c r="G65" s="274"/>
      <c r="H65" s="274"/>
      <c r="I65" s="275"/>
      <c r="J65" s="288"/>
      <c r="K65" s="323"/>
      <c r="L65" s="130"/>
      <c r="M65" s="161"/>
      <c r="N65" s="38"/>
      <c r="O65" s="272"/>
      <c r="P65" s="273"/>
      <c r="Q65" s="274"/>
      <c r="R65" s="274"/>
      <c r="S65" s="274"/>
      <c r="T65" s="274"/>
      <c r="U65" s="274"/>
      <c r="V65" s="275"/>
      <c r="W65" s="288"/>
      <c r="X65" s="323"/>
    </row>
    <row r="66" spans="2:24" ht="15" customHeight="1">
      <c r="B66" s="263" t="s">
        <v>163</v>
      </c>
      <c r="C66" s="276">
        <f>VLOOKUP(B49,'1ここに記入'!$A$13:$M$246,5)</f>
        <v>0</v>
      </c>
      <c r="D66" s="279" t="str">
        <f>VLOOKUP(B49,'1ここに記入'!$A$13:$M$246,6)</f>
        <v>　</v>
      </c>
      <c r="E66" s="282" t="s">
        <v>164</v>
      </c>
      <c r="F66" s="276">
        <f>VLOOKUP(B49,'1ここに記入'!$A$13:$M$246,8)</f>
        <v>0</v>
      </c>
      <c r="G66" s="285" t="e">
        <f>VLOOKUP(F60,'1ここに記入'!$A$13:$M$246,2)</f>
        <v>#N/A</v>
      </c>
      <c r="H66" s="285" t="e">
        <f>VLOOKUP(G60,'1ここに記入'!$A$13:$M$246,2)</f>
        <v>#N/A</v>
      </c>
      <c r="I66" s="285" t="e">
        <f>VLOOKUP(H60,'1ここに記入'!$A$13:$M$246,2)</f>
        <v>#N/A</v>
      </c>
      <c r="J66" s="285" t="e">
        <f>VLOOKUP(I60,'1ここに記入'!$A$13:$M$246,2)</f>
        <v>#N/A</v>
      </c>
      <c r="K66" s="279" t="e">
        <f>VLOOKUP(J60,'1ここに記入'!$A$13:$M$246,2)</f>
        <v>#N/A</v>
      </c>
      <c r="L66" s="98"/>
      <c r="M66" s="159"/>
      <c r="N66" s="99"/>
      <c r="O66" s="263" t="s">
        <v>163</v>
      </c>
      <c r="P66" s="276">
        <f>VLOOKUP(O49,'1ここに記入'!$A$13:$M$246,5)</f>
        <v>0</v>
      </c>
      <c r="Q66" s="279" t="str">
        <f>VLOOKUP(O49,'1ここに記入'!$A$13:$M$246,6)</f>
        <v>　</v>
      </c>
      <c r="R66" s="282" t="s">
        <v>164</v>
      </c>
      <c r="S66" s="276">
        <f>VLOOKUP(O49,'1ここに記入'!$A$13:$M$246,8)</f>
        <v>0</v>
      </c>
      <c r="T66" s="285" t="e">
        <f>VLOOKUP(S60,'1ここに記入'!$A$13:$M$246,2)</f>
        <v>#N/A</v>
      </c>
      <c r="U66" s="285" t="e">
        <f>VLOOKUP(T60,'1ここに記入'!$A$13:$M$246,2)</f>
        <v>#N/A</v>
      </c>
      <c r="V66" s="285" t="e">
        <f>VLOOKUP(U60,'1ここに記入'!$A$13:$M$246,2)</f>
        <v>#N/A</v>
      </c>
      <c r="W66" s="285" t="e">
        <f>VLOOKUP(V60,'1ここに記入'!$A$13:$M$246,2)</f>
        <v>#N/A</v>
      </c>
      <c r="X66" s="279" t="e">
        <f>VLOOKUP(W60,'1ここに記入'!$A$13:$M$246,2)</f>
        <v>#N/A</v>
      </c>
    </row>
    <row r="67" spans="2:24" ht="15" customHeight="1">
      <c r="B67" s="264"/>
      <c r="C67" s="277"/>
      <c r="D67" s="280"/>
      <c r="E67" s="283"/>
      <c r="F67" s="277"/>
      <c r="G67" s="286"/>
      <c r="H67" s="286"/>
      <c r="I67" s="286"/>
      <c r="J67" s="286"/>
      <c r="K67" s="280"/>
      <c r="L67" s="98"/>
      <c r="M67" s="159"/>
      <c r="N67" s="99"/>
      <c r="O67" s="264"/>
      <c r="P67" s="277"/>
      <c r="Q67" s="280"/>
      <c r="R67" s="283"/>
      <c r="S67" s="277"/>
      <c r="T67" s="286"/>
      <c r="U67" s="286"/>
      <c r="V67" s="286"/>
      <c r="W67" s="286"/>
      <c r="X67" s="280"/>
    </row>
    <row r="68" spans="2:24" ht="15" customHeight="1">
      <c r="B68" s="264"/>
      <c r="C68" s="277"/>
      <c r="D68" s="280"/>
      <c r="E68" s="283"/>
      <c r="F68" s="277"/>
      <c r="G68" s="286"/>
      <c r="H68" s="286"/>
      <c r="I68" s="286"/>
      <c r="J68" s="286"/>
      <c r="K68" s="280"/>
      <c r="L68" s="98"/>
      <c r="M68" s="159"/>
      <c r="N68" s="99"/>
      <c r="O68" s="264"/>
      <c r="P68" s="277"/>
      <c r="Q68" s="280"/>
      <c r="R68" s="283"/>
      <c r="S68" s="277"/>
      <c r="T68" s="286"/>
      <c r="U68" s="286"/>
      <c r="V68" s="286"/>
      <c r="W68" s="286"/>
      <c r="X68" s="280"/>
    </row>
    <row r="69" spans="2:24" ht="15" customHeight="1" thickBot="1">
      <c r="B69" s="288"/>
      <c r="C69" s="278"/>
      <c r="D69" s="281"/>
      <c r="E69" s="284"/>
      <c r="F69" s="278"/>
      <c r="G69" s="287"/>
      <c r="H69" s="286"/>
      <c r="I69" s="286"/>
      <c r="J69" s="286"/>
      <c r="K69" s="280"/>
      <c r="L69" s="98"/>
      <c r="M69" s="159"/>
      <c r="N69" s="99"/>
      <c r="O69" s="288"/>
      <c r="P69" s="278"/>
      <c r="Q69" s="281"/>
      <c r="R69" s="284"/>
      <c r="S69" s="278"/>
      <c r="T69" s="287"/>
      <c r="U69" s="286"/>
      <c r="V69" s="286"/>
      <c r="W69" s="286"/>
      <c r="X69" s="280"/>
    </row>
    <row r="70" spans="2:24" ht="15" customHeight="1" thickTop="1">
      <c r="B70" s="263" t="s">
        <v>165</v>
      </c>
      <c r="C70" s="293">
        <f>VLOOKUP(B49,'1ここに記入'!$A$13:$M$246,9)</f>
        <v>0</v>
      </c>
      <c r="D70" s="294" t="e">
        <f>VLOOKUP(C68,'1ここに記入'!$A$13:$M$246,2)</f>
        <v>#N/A</v>
      </c>
      <c r="E70" s="294" t="e">
        <f>VLOOKUP(D68,'1ここに記入'!$A$13:$M$246,2)</f>
        <v>#N/A</v>
      </c>
      <c r="F70" s="294" t="e">
        <f>VLOOKUP(E68,'1ここに記入'!$A$13:$M$246,2)</f>
        <v>#N/A</v>
      </c>
      <c r="G70" s="302" t="e">
        <f>VLOOKUP(F68,'1ここに記入'!$A$13:$M$246,2)</f>
        <v>#N/A</v>
      </c>
      <c r="H70" s="305" t="s">
        <v>167</v>
      </c>
      <c r="I70" s="308">
        <f>'1ここに記入'!$G$9</f>
        <v>0</v>
      </c>
      <c r="J70" s="309"/>
      <c r="K70" s="310"/>
      <c r="L70" s="102"/>
      <c r="M70" s="162"/>
      <c r="N70" s="103"/>
      <c r="O70" s="263" t="s">
        <v>165</v>
      </c>
      <c r="P70" s="293">
        <f>VLOOKUP(O49,'1ここに記入'!$A$13:$M$246,9)</f>
        <v>0</v>
      </c>
      <c r="Q70" s="294" t="e">
        <f>VLOOKUP(P68,'1ここに記入'!$A$13:$M$246,2)</f>
        <v>#N/A</v>
      </c>
      <c r="R70" s="294" t="e">
        <f>VLOOKUP(Q68,'1ここに記入'!$A$13:$M$246,2)</f>
        <v>#N/A</v>
      </c>
      <c r="S70" s="294" t="e">
        <f>VLOOKUP(R68,'1ここに記入'!$A$13:$M$246,2)</f>
        <v>#N/A</v>
      </c>
      <c r="T70" s="302" t="e">
        <f>VLOOKUP(S68,'1ここに記入'!$A$13:$M$246,2)</f>
        <v>#N/A</v>
      </c>
      <c r="U70" s="305" t="s">
        <v>167</v>
      </c>
      <c r="V70" s="308">
        <f>'1ここに記入'!$G$9</f>
        <v>0</v>
      </c>
      <c r="W70" s="309"/>
      <c r="X70" s="310"/>
    </row>
    <row r="71" spans="2:24" ht="15" customHeight="1">
      <c r="B71" s="264"/>
      <c r="C71" s="296"/>
      <c r="D71" s="297"/>
      <c r="E71" s="297"/>
      <c r="F71" s="297"/>
      <c r="G71" s="303"/>
      <c r="H71" s="306"/>
      <c r="I71" s="311"/>
      <c r="J71" s="312"/>
      <c r="K71" s="313"/>
      <c r="L71" s="102"/>
      <c r="M71" s="162"/>
      <c r="N71" s="103"/>
      <c r="O71" s="264"/>
      <c r="P71" s="296"/>
      <c r="Q71" s="297"/>
      <c r="R71" s="297"/>
      <c r="S71" s="297"/>
      <c r="T71" s="303"/>
      <c r="U71" s="306"/>
      <c r="V71" s="311"/>
      <c r="W71" s="312"/>
      <c r="X71" s="313"/>
    </row>
    <row r="72" spans="2:24" ht="15" customHeight="1" thickBot="1">
      <c r="B72" s="288"/>
      <c r="C72" s="299"/>
      <c r="D72" s="300"/>
      <c r="E72" s="300"/>
      <c r="F72" s="300"/>
      <c r="G72" s="304"/>
      <c r="H72" s="306"/>
      <c r="I72" s="311"/>
      <c r="J72" s="312"/>
      <c r="K72" s="313"/>
      <c r="L72" s="102"/>
      <c r="M72" s="162"/>
      <c r="N72" s="103"/>
      <c r="O72" s="288"/>
      <c r="P72" s="299"/>
      <c r="Q72" s="300"/>
      <c r="R72" s="300"/>
      <c r="S72" s="300"/>
      <c r="T72" s="304"/>
      <c r="U72" s="306"/>
      <c r="V72" s="311"/>
      <c r="W72" s="312"/>
      <c r="X72" s="313"/>
    </row>
    <row r="73" spans="2:24" ht="15" customHeight="1" thickBot="1">
      <c r="B73" s="317" t="s">
        <v>166</v>
      </c>
      <c r="C73" s="317"/>
      <c r="D73" s="317"/>
      <c r="E73" s="317"/>
      <c r="F73" s="317"/>
      <c r="G73" s="318"/>
      <c r="H73" s="307"/>
      <c r="I73" s="314"/>
      <c r="J73" s="315"/>
      <c r="K73" s="316"/>
      <c r="L73" s="102"/>
      <c r="M73" s="163"/>
      <c r="N73" s="41"/>
      <c r="O73" s="317" t="s">
        <v>166</v>
      </c>
      <c r="P73" s="317"/>
      <c r="Q73" s="317"/>
      <c r="R73" s="317"/>
      <c r="S73" s="317"/>
      <c r="T73" s="318"/>
      <c r="U73" s="307"/>
      <c r="V73" s="314"/>
      <c r="W73" s="315"/>
      <c r="X73" s="316"/>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324" t="s">
        <v>1982</v>
      </c>
      <c r="C76" s="324"/>
      <c r="D76" s="324"/>
      <c r="E76" s="324"/>
      <c r="F76" s="324"/>
      <c r="G76" s="324"/>
      <c r="H76" s="324"/>
      <c r="I76" s="324"/>
      <c r="J76" s="324"/>
      <c r="K76" s="324"/>
      <c r="L76" s="156"/>
      <c r="M76" s="164"/>
      <c r="N76" s="156"/>
      <c r="O76" s="324" t="s">
        <v>1982</v>
      </c>
      <c r="P76" s="324"/>
      <c r="Q76" s="324"/>
      <c r="R76" s="324"/>
      <c r="S76" s="324"/>
      <c r="T76" s="324"/>
      <c r="U76" s="324"/>
      <c r="V76" s="324"/>
      <c r="W76" s="324"/>
      <c r="X76" s="324"/>
    </row>
    <row r="77" spans="2:24" ht="15" customHeight="1">
      <c r="B77" s="132"/>
      <c r="C77" s="319" t="str">
        <f>'1ここに記入'!$B$3&amp;"県教美展　特選確認票"</f>
        <v>第72回県教美展　特選確認票</v>
      </c>
      <c r="D77" s="319"/>
      <c r="E77" s="319"/>
      <c r="F77" s="319"/>
      <c r="G77" s="319"/>
      <c r="H77" s="319"/>
      <c r="I77" s="319"/>
      <c r="J77" s="319"/>
      <c r="K77" s="319"/>
      <c r="L77" s="104"/>
      <c r="M77" s="157"/>
      <c r="N77" s="104"/>
      <c r="O77" s="132"/>
      <c r="P77" s="319" t="str">
        <f>'1ここに記入'!$B$3&amp;"県教美展　特選確認票"</f>
        <v>第72回県教美展　特選確認票</v>
      </c>
      <c r="Q77" s="319"/>
      <c r="R77" s="319"/>
      <c r="S77" s="319"/>
      <c r="T77" s="319"/>
      <c r="U77" s="319"/>
      <c r="V77" s="319"/>
      <c r="W77" s="319"/>
      <c r="X77" s="319"/>
    </row>
    <row r="78" spans="2:24" ht="15" customHeight="1" thickBot="1">
      <c r="B78" s="165"/>
      <c r="C78" s="320"/>
      <c r="D78" s="320"/>
      <c r="E78" s="320"/>
      <c r="F78" s="320"/>
      <c r="G78" s="320"/>
      <c r="H78" s="320"/>
      <c r="I78" s="320"/>
      <c r="J78" s="320"/>
      <c r="K78" s="320"/>
      <c r="L78" s="104"/>
      <c r="M78" s="157"/>
      <c r="N78" s="104"/>
      <c r="O78" s="165"/>
      <c r="P78" s="320"/>
      <c r="Q78" s="320"/>
      <c r="R78" s="320"/>
      <c r="S78" s="320"/>
      <c r="T78" s="320"/>
      <c r="U78" s="320"/>
      <c r="V78" s="320"/>
      <c r="W78" s="320"/>
      <c r="X78" s="320"/>
    </row>
    <row r="79" spans="2:24" ht="15" customHeight="1" thickTop="1" thickBot="1">
      <c r="B79" s="144" t="s">
        <v>157</v>
      </c>
      <c r="C79" s="289">
        <f>VLOOKUP(B49,'1ここに記入'!$A$13:$M$246,2)</f>
        <v>0</v>
      </c>
      <c r="D79" s="289">
        <f>VLOOKUP(B49,'1ここに記入'!$A$13:$M$246,3)</f>
        <v>0</v>
      </c>
      <c r="E79" s="289">
        <f>VLOOKUP(B49,'1ここに記入'!$A$13:$M$246,4)</f>
        <v>0</v>
      </c>
      <c r="F79" s="289">
        <f>VLOOKUP(B49,'1ここに記入'!$A$13:$M$246,5)</f>
        <v>0</v>
      </c>
      <c r="G79" s="289" t="str">
        <f>VLOOKUP(B49,'1ここに記入'!$A$13:$M$246,13)</f>
        <v>00</v>
      </c>
      <c r="H79" s="290" t="e">
        <f>'1ここに記入'!$H$10</f>
        <v>#N/A</v>
      </c>
      <c r="I79" s="291"/>
      <c r="J79" s="291"/>
      <c r="K79" s="292" t="s">
        <v>158</v>
      </c>
      <c r="L79" s="104"/>
      <c r="M79" s="157"/>
      <c r="N79" s="104"/>
      <c r="O79" s="144" t="s">
        <v>157</v>
      </c>
      <c r="P79" s="289">
        <f>VLOOKUP(O49,'1ここに記入'!$A$13:$M$246,2)</f>
        <v>0</v>
      </c>
      <c r="Q79" s="289">
        <f>VLOOKUP(O49,'1ここに記入'!$A$13:$M$246,3)</f>
        <v>0</v>
      </c>
      <c r="R79" s="289">
        <f>VLOOKUP(O49,'1ここに記入'!$A$13:$M$246,4)</f>
        <v>0</v>
      </c>
      <c r="S79" s="289">
        <f>VLOOKUP(O49,'1ここに記入'!$A$13:$M$246,5)</f>
        <v>0</v>
      </c>
      <c r="T79" s="289" t="str">
        <f>VLOOKUP(O49,'1ここに記入'!$A$13:$M$246,13)</f>
        <v>00</v>
      </c>
      <c r="U79" s="290" t="e">
        <f>'1ここに記入'!$H$10</f>
        <v>#N/A</v>
      </c>
      <c r="V79" s="291"/>
      <c r="W79" s="291"/>
      <c r="X79" s="292" t="s">
        <v>158</v>
      </c>
    </row>
    <row r="80" spans="2:24" ht="15" customHeight="1" thickTop="1" thickBot="1">
      <c r="B80" s="145"/>
      <c r="C80" s="289"/>
      <c r="D80" s="289"/>
      <c r="E80" s="289"/>
      <c r="F80" s="289"/>
      <c r="G80" s="289"/>
      <c r="H80" s="290"/>
      <c r="I80" s="291"/>
      <c r="J80" s="291"/>
      <c r="K80" s="292"/>
      <c r="L80" s="104"/>
      <c r="M80" s="157"/>
      <c r="N80" s="104"/>
      <c r="O80" s="145"/>
      <c r="P80" s="289"/>
      <c r="Q80" s="289"/>
      <c r="R80" s="289"/>
      <c r="S80" s="289"/>
      <c r="T80" s="289"/>
      <c r="U80" s="290"/>
      <c r="V80" s="291"/>
      <c r="W80" s="291"/>
      <c r="X80" s="292"/>
    </row>
    <row r="81" spans="2:25" ht="15" customHeight="1" thickTop="1" thickBot="1">
      <c r="B81" s="146" t="s">
        <v>159</v>
      </c>
      <c r="C81" s="289"/>
      <c r="D81" s="289"/>
      <c r="E81" s="289"/>
      <c r="F81" s="289"/>
      <c r="G81" s="289"/>
      <c r="H81" s="290"/>
      <c r="I81" s="291"/>
      <c r="J81" s="291"/>
      <c r="K81" s="292"/>
      <c r="L81" s="104"/>
      <c r="M81" s="157"/>
      <c r="N81" s="104"/>
      <c r="O81" s="146" t="s">
        <v>159</v>
      </c>
      <c r="P81" s="289"/>
      <c r="Q81" s="289"/>
      <c r="R81" s="289"/>
      <c r="S81" s="289"/>
      <c r="T81" s="289"/>
      <c r="U81" s="290"/>
      <c r="V81" s="291"/>
      <c r="W81" s="291"/>
      <c r="X81" s="292"/>
    </row>
    <row r="82" spans="2:25" ht="15" customHeight="1" thickTop="1">
      <c r="B82" s="263" t="s">
        <v>160</v>
      </c>
      <c r="C82" s="276" t="e">
        <f>'1ここに記入'!$G$10</f>
        <v>#N/A</v>
      </c>
      <c r="D82" s="285"/>
      <c r="E82" s="279"/>
      <c r="F82" s="263" t="s">
        <v>161</v>
      </c>
      <c r="G82" s="293" t="e">
        <f>'1ここに記入'!$I$10</f>
        <v>#N/A</v>
      </c>
      <c r="H82" s="294"/>
      <c r="I82" s="294"/>
      <c r="J82" s="294"/>
      <c r="K82" s="295"/>
      <c r="L82" s="100"/>
      <c r="M82" s="159"/>
      <c r="N82" s="99"/>
      <c r="O82" s="263" t="s">
        <v>160</v>
      </c>
      <c r="P82" s="276" t="e">
        <f>'1ここに記入'!$G$10</f>
        <v>#N/A</v>
      </c>
      <c r="Q82" s="285"/>
      <c r="R82" s="279"/>
      <c r="S82" s="263" t="s">
        <v>161</v>
      </c>
      <c r="T82" s="293" t="e">
        <f>'1ここに記入'!$I$10</f>
        <v>#N/A</v>
      </c>
      <c r="U82" s="294"/>
      <c r="V82" s="294"/>
      <c r="W82" s="294"/>
      <c r="X82" s="295"/>
      <c r="Y82" s="143"/>
    </row>
    <row r="83" spans="2:25" ht="15" customHeight="1">
      <c r="B83" s="264"/>
      <c r="C83" s="277"/>
      <c r="D83" s="286"/>
      <c r="E83" s="280"/>
      <c r="F83" s="264"/>
      <c r="G83" s="296"/>
      <c r="H83" s="297"/>
      <c r="I83" s="297"/>
      <c r="J83" s="297"/>
      <c r="K83" s="298"/>
      <c r="L83" s="101"/>
      <c r="M83" s="159"/>
      <c r="N83" s="99"/>
      <c r="O83" s="264"/>
      <c r="P83" s="277"/>
      <c r="Q83" s="286"/>
      <c r="R83" s="280"/>
      <c r="S83" s="264"/>
      <c r="T83" s="296"/>
      <c r="U83" s="297"/>
      <c r="V83" s="297"/>
      <c r="W83" s="297"/>
      <c r="X83" s="298"/>
      <c r="Y83" s="143"/>
    </row>
    <row r="84" spans="2:25" ht="15" customHeight="1" thickBot="1">
      <c r="B84" s="288"/>
      <c r="C84" s="278"/>
      <c r="D84" s="287"/>
      <c r="E84" s="281"/>
      <c r="F84" s="288"/>
      <c r="G84" s="299"/>
      <c r="H84" s="300"/>
      <c r="I84" s="300"/>
      <c r="J84" s="300"/>
      <c r="K84" s="301"/>
      <c r="L84" s="101"/>
      <c r="M84" s="159"/>
      <c r="N84" s="99"/>
      <c r="O84" s="288"/>
      <c r="P84" s="278"/>
      <c r="Q84" s="287"/>
      <c r="R84" s="281"/>
      <c r="S84" s="288"/>
      <c r="T84" s="299"/>
      <c r="U84" s="300"/>
      <c r="V84" s="300"/>
      <c r="W84" s="300"/>
      <c r="X84" s="301"/>
      <c r="Y84" s="143"/>
    </row>
    <row r="85" spans="2:25" ht="15" customHeight="1">
      <c r="B85" s="263" t="s">
        <v>162</v>
      </c>
      <c r="C85" s="265">
        <f>VLOOKUP(B49,'1ここに記入'!$A$13:$M$246,10)</f>
        <v>0</v>
      </c>
      <c r="D85" s="266"/>
      <c r="E85" s="266"/>
      <c r="F85" s="266"/>
      <c r="G85" s="266"/>
      <c r="H85" s="266"/>
      <c r="I85" s="266"/>
      <c r="J85" s="266"/>
      <c r="K85" s="267"/>
      <c r="L85" s="34"/>
      <c r="M85" s="160"/>
      <c r="N85" s="36"/>
      <c r="O85" s="263" t="s">
        <v>162</v>
      </c>
      <c r="P85" s="265">
        <f>VLOOKUP(O49,'1ここに記入'!$A$13:$M$246,10)</f>
        <v>0</v>
      </c>
      <c r="Q85" s="266"/>
      <c r="R85" s="266"/>
      <c r="S85" s="266"/>
      <c r="T85" s="266"/>
      <c r="U85" s="266"/>
      <c r="V85" s="266"/>
      <c r="W85" s="266"/>
      <c r="X85" s="267"/>
      <c r="Y85" s="143"/>
    </row>
    <row r="86" spans="2:25" ht="15" customHeight="1">
      <c r="B86" s="264"/>
      <c r="C86" s="268"/>
      <c r="D86" s="269"/>
      <c r="E86" s="269"/>
      <c r="F86" s="269"/>
      <c r="G86" s="269"/>
      <c r="H86" s="269"/>
      <c r="I86" s="269"/>
      <c r="J86" s="269"/>
      <c r="K86" s="270"/>
      <c r="L86" s="130"/>
      <c r="M86" s="161"/>
      <c r="N86" s="38"/>
      <c r="O86" s="264"/>
      <c r="P86" s="268"/>
      <c r="Q86" s="269"/>
      <c r="R86" s="269"/>
      <c r="S86" s="269"/>
      <c r="T86" s="269"/>
      <c r="U86" s="269"/>
      <c r="V86" s="269"/>
      <c r="W86" s="269"/>
      <c r="X86" s="270"/>
      <c r="Y86" s="143"/>
    </row>
    <row r="87" spans="2:25" ht="15" customHeight="1">
      <c r="B87" s="264"/>
      <c r="C87" s="268"/>
      <c r="D87" s="269"/>
      <c r="E87" s="269"/>
      <c r="F87" s="269"/>
      <c r="G87" s="269"/>
      <c r="H87" s="269"/>
      <c r="I87" s="269"/>
      <c r="J87" s="269"/>
      <c r="K87" s="270"/>
      <c r="L87" s="130"/>
      <c r="M87" s="161"/>
      <c r="N87" s="38"/>
      <c r="O87" s="264"/>
      <c r="P87" s="268"/>
      <c r="Q87" s="269"/>
      <c r="R87" s="269"/>
      <c r="S87" s="269"/>
      <c r="T87" s="269"/>
      <c r="U87" s="269"/>
      <c r="V87" s="269"/>
      <c r="W87" s="269"/>
      <c r="X87" s="270"/>
      <c r="Y87" s="143"/>
    </row>
    <row r="88" spans="2:25" ht="15" customHeight="1">
      <c r="B88" s="271" t="s">
        <v>1881</v>
      </c>
      <c r="C88" s="268">
        <f>VLOOKUP(B49,'1ここに記入'!$A$13:$M$246,11)</f>
        <v>0</v>
      </c>
      <c r="D88" s="269"/>
      <c r="E88" s="269"/>
      <c r="F88" s="269"/>
      <c r="G88" s="269"/>
      <c r="H88" s="269"/>
      <c r="I88" s="269"/>
      <c r="J88" s="269"/>
      <c r="K88" s="270"/>
      <c r="L88" s="98"/>
      <c r="M88" s="159"/>
      <c r="N88" s="99"/>
      <c r="O88" s="271" t="s">
        <v>1881</v>
      </c>
      <c r="P88" s="268">
        <f>VLOOKUP(O49,'1ここに記入'!$A$13:$M$246,11)</f>
        <v>0</v>
      </c>
      <c r="Q88" s="269"/>
      <c r="R88" s="269"/>
      <c r="S88" s="269"/>
      <c r="T88" s="269"/>
      <c r="U88" s="269"/>
      <c r="V88" s="269"/>
      <c r="W88" s="269"/>
      <c r="X88" s="270"/>
      <c r="Y88" s="143"/>
    </row>
    <row r="89" spans="2:25" ht="15" customHeight="1">
      <c r="B89" s="271"/>
      <c r="C89" s="268"/>
      <c r="D89" s="269"/>
      <c r="E89" s="269"/>
      <c r="F89" s="269"/>
      <c r="G89" s="269"/>
      <c r="H89" s="269"/>
      <c r="I89" s="269"/>
      <c r="J89" s="269"/>
      <c r="K89" s="270"/>
      <c r="L89" s="98"/>
      <c r="M89" s="159"/>
      <c r="N89" s="99"/>
      <c r="O89" s="271"/>
      <c r="P89" s="268"/>
      <c r="Q89" s="269"/>
      <c r="R89" s="269"/>
      <c r="S89" s="269"/>
      <c r="T89" s="269"/>
      <c r="U89" s="269"/>
      <c r="V89" s="269"/>
      <c r="W89" s="269"/>
      <c r="X89" s="270"/>
      <c r="Y89" s="143"/>
    </row>
    <row r="90" spans="2:25" ht="15" customHeight="1" thickBot="1">
      <c r="B90" s="272"/>
      <c r="C90" s="273"/>
      <c r="D90" s="274"/>
      <c r="E90" s="274"/>
      <c r="F90" s="274"/>
      <c r="G90" s="274"/>
      <c r="H90" s="274"/>
      <c r="I90" s="274"/>
      <c r="J90" s="274"/>
      <c r="K90" s="275"/>
      <c r="L90" s="98"/>
      <c r="M90" s="159"/>
      <c r="N90" s="99"/>
      <c r="O90" s="272"/>
      <c r="P90" s="273"/>
      <c r="Q90" s="274"/>
      <c r="R90" s="274"/>
      <c r="S90" s="274"/>
      <c r="T90" s="274"/>
      <c r="U90" s="274"/>
      <c r="V90" s="274"/>
      <c r="W90" s="274"/>
      <c r="X90" s="275"/>
      <c r="Y90" s="143"/>
    </row>
    <row r="91" spans="2:25" ht="15" customHeight="1">
      <c r="B91" s="263" t="s">
        <v>163</v>
      </c>
      <c r="C91" s="276">
        <f>VLOOKUP(B49,'1ここに記入'!$A$13:$M$246,5)</f>
        <v>0</v>
      </c>
      <c r="D91" s="279" t="str">
        <f>VLOOKUP(B49,'1ここに記入'!$A$13:$M$246,6)</f>
        <v>　</v>
      </c>
      <c r="E91" s="282" t="s">
        <v>164</v>
      </c>
      <c r="F91" s="276">
        <f>VLOOKUP(B49,'1ここに記入'!$A$13:$M$246,8)</f>
        <v>0</v>
      </c>
      <c r="G91" s="285" t="e">
        <f>VLOOKUP(F86,'1ここに記入'!$A$13:$M$246,2)</f>
        <v>#N/A</v>
      </c>
      <c r="H91" s="285" t="e">
        <f>VLOOKUP(G86,'1ここに記入'!$A$13:$M$246,2)</f>
        <v>#N/A</v>
      </c>
      <c r="I91" s="285" t="e">
        <f>VLOOKUP(H86,'1ここに記入'!$A$13:$M$246,2)</f>
        <v>#N/A</v>
      </c>
      <c r="J91" s="285" t="e">
        <f>VLOOKUP(I86,'1ここに記入'!$A$13:$M$246,2)</f>
        <v>#N/A</v>
      </c>
      <c r="K91" s="279" t="e">
        <f>VLOOKUP(J86,'1ここに記入'!$A$13:$M$246,2)</f>
        <v>#N/A</v>
      </c>
      <c r="L91" s="102"/>
      <c r="M91" s="162"/>
      <c r="N91" s="103"/>
      <c r="O91" s="263" t="s">
        <v>163</v>
      </c>
      <c r="P91" s="276">
        <f>VLOOKUP(O49,'1ここに記入'!$A$13:$M$246,5)</f>
        <v>0</v>
      </c>
      <c r="Q91" s="279" t="str">
        <f>VLOOKUP(O49,'1ここに記入'!$A$13:$M$246,6)</f>
        <v>　</v>
      </c>
      <c r="R91" s="282" t="s">
        <v>164</v>
      </c>
      <c r="S91" s="276">
        <f>VLOOKUP(O49,'1ここに記入'!$A$13:$M$246,8)</f>
        <v>0</v>
      </c>
      <c r="T91" s="285" t="e">
        <f>VLOOKUP(S86,'1ここに記入'!$A$13:$M$246,2)</f>
        <v>#N/A</v>
      </c>
      <c r="U91" s="285" t="e">
        <f>VLOOKUP(T86,'1ここに記入'!$A$13:$M$246,2)</f>
        <v>#N/A</v>
      </c>
      <c r="V91" s="285" t="e">
        <f>VLOOKUP(U86,'1ここに記入'!$A$13:$M$246,2)</f>
        <v>#N/A</v>
      </c>
      <c r="W91" s="285" t="e">
        <f>VLOOKUP(V86,'1ここに記入'!$A$13:$M$246,2)</f>
        <v>#N/A</v>
      </c>
      <c r="X91" s="279" t="e">
        <f>VLOOKUP(W86,'1ここに記入'!$A$13:$M$246,2)</f>
        <v>#N/A</v>
      </c>
      <c r="Y91" s="143"/>
    </row>
    <row r="92" spans="2:25" ht="15" customHeight="1">
      <c r="B92" s="264"/>
      <c r="C92" s="277"/>
      <c r="D92" s="280"/>
      <c r="E92" s="283"/>
      <c r="F92" s="277"/>
      <c r="G92" s="286"/>
      <c r="H92" s="286"/>
      <c r="I92" s="286"/>
      <c r="J92" s="286"/>
      <c r="K92" s="280"/>
      <c r="L92" s="102"/>
      <c r="M92" s="162"/>
      <c r="N92" s="103"/>
      <c r="O92" s="264"/>
      <c r="P92" s="277"/>
      <c r="Q92" s="280"/>
      <c r="R92" s="283"/>
      <c r="S92" s="277"/>
      <c r="T92" s="286"/>
      <c r="U92" s="286"/>
      <c r="V92" s="286"/>
      <c r="W92" s="286"/>
      <c r="X92" s="280"/>
      <c r="Y92" s="143"/>
    </row>
    <row r="93" spans="2:25" ht="15" customHeight="1" thickBot="1">
      <c r="B93" s="288"/>
      <c r="C93" s="278"/>
      <c r="D93" s="281"/>
      <c r="E93" s="284"/>
      <c r="F93" s="278"/>
      <c r="G93" s="287"/>
      <c r="H93" s="287"/>
      <c r="I93" s="287"/>
      <c r="J93" s="287"/>
      <c r="K93" s="281"/>
      <c r="L93" s="102"/>
      <c r="M93" s="162"/>
      <c r="N93" s="103"/>
      <c r="O93" s="288"/>
      <c r="P93" s="278"/>
      <c r="Q93" s="281"/>
      <c r="R93" s="284"/>
      <c r="S93" s="278"/>
      <c r="T93" s="287"/>
      <c r="U93" s="287"/>
      <c r="V93" s="287"/>
      <c r="W93" s="287"/>
      <c r="X93" s="281"/>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20"/>
      <c r="E95" s="320"/>
      <c r="F95" s="320"/>
      <c r="G95" s="320"/>
      <c r="H95" s="320"/>
      <c r="I95" s="320"/>
      <c r="J95" s="320"/>
      <c r="K95" s="320"/>
      <c r="L95" s="104"/>
      <c r="M95" s="157"/>
      <c r="N95" s="104"/>
      <c r="O95" s="117" t="s">
        <v>213</v>
      </c>
      <c r="P95" s="325" t="str">
        <f>'1ここに記入'!$B$3&amp;"滋賀県教育美術展出品票"</f>
        <v>第72回滋賀県教育美術展出品票</v>
      </c>
      <c r="Q95" s="320"/>
      <c r="R95" s="320"/>
      <c r="S95" s="320"/>
      <c r="T95" s="320"/>
      <c r="U95" s="320"/>
      <c r="V95" s="320"/>
      <c r="W95" s="320"/>
      <c r="X95" s="320"/>
    </row>
    <row r="96" spans="2:25" ht="15" customHeight="1">
      <c r="B96" s="327">
        <v>125</v>
      </c>
      <c r="C96" s="325"/>
      <c r="D96" s="320"/>
      <c r="E96" s="320"/>
      <c r="F96" s="320"/>
      <c r="G96" s="320"/>
      <c r="H96" s="320"/>
      <c r="I96" s="320"/>
      <c r="J96" s="320"/>
      <c r="K96" s="320"/>
      <c r="L96" s="104"/>
      <c r="M96" s="157"/>
      <c r="N96" s="104"/>
      <c r="O96" s="327">
        <v>126</v>
      </c>
      <c r="P96" s="325"/>
      <c r="Q96" s="320"/>
      <c r="R96" s="320"/>
      <c r="S96" s="320"/>
      <c r="T96" s="320"/>
      <c r="U96" s="320"/>
      <c r="V96" s="320"/>
      <c r="W96" s="320"/>
      <c r="X96" s="320"/>
    </row>
    <row r="97" spans="2:24" ht="15" customHeight="1" thickBot="1">
      <c r="B97" s="328"/>
      <c r="C97" s="325"/>
      <c r="D97" s="320"/>
      <c r="E97" s="320"/>
      <c r="F97" s="320"/>
      <c r="G97" s="320"/>
      <c r="H97" s="326"/>
      <c r="I97" s="326"/>
      <c r="J97" s="326"/>
      <c r="K97" s="326"/>
      <c r="L97" s="104"/>
      <c r="M97" s="157"/>
      <c r="N97" s="104"/>
      <c r="O97" s="328"/>
      <c r="P97" s="325"/>
      <c r="Q97" s="320"/>
      <c r="R97" s="320"/>
      <c r="S97" s="320"/>
      <c r="T97" s="320"/>
      <c r="U97" s="326"/>
      <c r="V97" s="326"/>
      <c r="W97" s="326"/>
      <c r="X97" s="326"/>
    </row>
    <row r="98" spans="2:24" ht="15" customHeight="1" thickTop="1" thickBot="1">
      <c r="B98" s="144" t="s">
        <v>157</v>
      </c>
      <c r="C98" s="289">
        <f>VLOOKUP(B96,'1ここに記入'!$A$13:$M$246,2)</f>
        <v>0</v>
      </c>
      <c r="D98" s="289">
        <f>VLOOKUP(B96,'1ここに記入'!$A$13:$M$246,3)</f>
        <v>0</v>
      </c>
      <c r="E98" s="289">
        <f>VLOOKUP(B96,'1ここに記入'!$A$13:$M$246,4)</f>
        <v>0</v>
      </c>
      <c r="F98" s="289">
        <f>VLOOKUP(B96,'1ここに記入'!$A$13:$M$246,5)</f>
        <v>0</v>
      </c>
      <c r="G98" s="289" t="str">
        <f>VLOOKUP(B96,'1ここに記入'!$A$13:$M$246,13)</f>
        <v>00</v>
      </c>
      <c r="H98" s="290" t="e">
        <f>'1ここに記入'!$H$10</f>
        <v>#N/A</v>
      </c>
      <c r="I98" s="291"/>
      <c r="J98" s="291"/>
      <c r="K98" s="292" t="s">
        <v>158</v>
      </c>
      <c r="L98" s="118"/>
      <c r="M98" s="158"/>
      <c r="N98" s="32"/>
      <c r="O98" s="144" t="s">
        <v>157</v>
      </c>
      <c r="P98" s="289">
        <f>VLOOKUP(O96,'1ここに記入'!$A$13:$M$246,2)</f>
        <v>0</v>
      </c>
      <c r="Q98" s="289">
        <f>VLOOKUP(O96,'1ここに記入'!$A$13:$M$246,3)</f>
        <v>0</v>
      </c>
      <c r="R98" s="289">
        <f>VLOOKUP(O96,'1ここに記入'!$A$13:$M$246,4)</f>
        <v>0</v>
      </c>
      <c r="S98" s="289">
        <f>VLOOKUP(O96,'1ここに記入'!$A$13:$M$246,5)</f>
        <v>0</v>
      </c>
      <c r="T98" s="289" t="str">
        <f>VLOOKUP(O96,'1ここに記入'!$A$13:$M$246,13)</f>
        <v>00</v>
      </c>
      <c r="U98" s="290" t="e">
        <f>'1ここに記入'!$H$10</f>
        <v>#N/A</v>
      </c>
      <c r="V98" s="291"/>
      <c r="W98" s="291"/>
      <c r="X98" s="292" t="s">
        <v>158</v>
      </c>
    </row>
    <row r="99" spans="2:24" ht="15" customHeight="1" thickTop="1" thickBot="1">
      <c r="B99" s="145"/>
      <c r="C99" s="289"/>
      <c r="D99" s="289"/>
      <c r="E99" s="289"/>
      <c r="F99" s="289"/>
      <c r="G99" s="289"/>
      <c r="H99" s="290"/>
      <c r="I99" s="291"/>
      <c r="J99" s="291"/>
      <c r="K99" s="292"/>
      <c r="L99" s="118"/>
      <c r="M99" s="158"/>
      <c r="N99" s="32"/>
      <c r="O99" s="145"/>
      <c r="P99" s="289"/>
      <c r="Q99" s="289"/>
      <c r="R99" s="289"/>
      <c r="S99" s="289"/>
      <c r="T99" s="289"/>
      <c r="U99" s="290"/>
      <c r="V99" s="291"/>
      <c r="W99" s="291"/>
      <c r="X99" s="292"/>
    </row>
    <row r="100" spans="2:24" ht="15" customHeight="1" thickTop="1" thickBot="1">
      <c r="B100" s="146" t="s">
        <v>159</v>
      </c>
      <c r="C100" s="289"/>
      <c r="D100" s="289"/>
      <c r="E100" s="289"/>
      <c r="F100" s="289"/>
      <c r="G100" s="289"/>
      <c r="H100" s="290"/>
      <c r="I100" s="291"/>
      <c r="J100" s="291"/>
      <c r="K100" s="292"/>
      <c r="L100" s="118"/>
      <c r="M100" s="158"/>
      <c r="N100" s="32"/>
      <c r="O100" s="146" t="s">
        <v>159</v>
      </c>
      <c r="P100" s="289"/>
      <c r="Q100" s="289"/>
      <c r="R100" s="289"/>
      <c r="S100" s="289"/>
      <c r="T100" s="289"/>
      <c r="U100" s="290"/>
      <c r="V100" s="291"/>
      <c r="W100" s="291"/>
      <c r="X100" s="292"/>
    </row>
    <row r="101" spans="2:24" ht="15" customHeight="1" thickTop="1">
      <c r="B101" s="264" t="s">
        <v>160</v>
      </c>
      <c r="C101" s="277" t="e">
        <f>'1ここに記入'!$G$10</f>
        <v>#N/A</v>
      </c>
      <c r="D101" s="286"/>
      <c r="E101" s="280"/>
      <c r="F101" s="264" t="s">
        <v>161</v>
      </c>
      <c r="G101" s="296" t="e">
        <f>'1ここに記入'!$I$10</f>
        <v>#N/A</v>
      </c>
      <c r="H101" s="297"/>
      <c r="I101" s="297"/>
      <c r="J101" s="297"/>
      <c r="K101" s="298"/>
      <c r="L101" s="100"/>
      <c r="M101" s="159"/>
      <c r="N101" s="99"/>
      <c r="O101" s="264" t="s">
        <v>160</v>
      </c>
      <c r="P101" s="277" t="e">
        <f>'1ここに記入'!$G$10</f>
        <v>#N/A</v>
      </c>
      <c r="Q101" s="286"/>
      <c r="R101" s="280"/>
      <c r="S101" s="264" t="s">
        <v>161</v>
      </c>
      <c r="T101" s="296" t="e">
        <f>'1ここに記入'!$I$10</f>
        <v>#N/A</v>
      </c>
      <c r="U101" s="297"/>
      <c r="V101" s="297"/>
      <c r="W101" s="297"/>
      <c r="X101" s="298"/>
    </row>
    <row r="102" spans="2:24" ht="15" customHeight="1">
      <c r="B102" s="264"/>
      <c r="C102" s="277"/>
      <c r="D102" s="286"/>
      <c r="E102" s="280"/>
      <c r="F102" s="264"/>
      <c r="G102" s="296"/>
      <c r="H102" s="297"/>
      <c r="I102" s="297"/>
      <c r="J102" s="297"/>
      <c r="K102" s="298"/>
      <c r="L102" s="101"/>
      <c r="M102" s="159"/>
      <c r="N102" s="99"/>
      <c r="O102" s="264"/>
      <c r="P102" s="277"/>
      <c r="Q102" s="286"/>
      <c r="R102" s="280"/>
      <c r="S102" s="264"/>
      <c r="T102" s="296"/>
      <c r="U102" s="297"/>
      <c r="V102" s="297"/>
      <c r="W102" s="297"/>
      <c r="X102" s="298"/>
    </row>
    <row r="103" spans="2:24" ht="15" customHeight="1">
      <c r="B103" s="264"/>
      <c r="C103" s="277"/>
      <c r="D103" s="286"/>
      <c r="E103" s="280"/>
      <c r="F103" s="264"/>
      <c r="G103" s="296"/>
      <c r="H103" s="297"/>
      <c r="I103" s="297"/>
      <c r="J103" s="297"/>
      <c r="K103" s="298"/>
      <c r="L103" s="101"/>
      <c r="M103" s="159"/>
      <c r="N103" s="99"/>
      <c r="O103" s="264"/>
      <c r="P103" s="277"/>
      <c r="Q103" s="286"/>
      <c r="R103" s="280"/>
      <c r="S103" s="264"/>
      <c r="T103" s="296"/>
      <c r="U103" s="297"/>
      <c r="V103" s="297"/>
      <c r="W103" s="297"/>
      <c r="X103" s="298"/>
    </row>
    <row r="104" spans="2:24" ht="15" customHeight="1" thickBot="1">
      <c r="B104" s="288"/>
      <c r="C104" s="278"/>
      <c r="D104" s="287"/>
      <c r="E104" s="281"/>
      <c r="F104" s="288"/>
      <c r="G104" s="299"/>
      <c r="H104" s="300"/>
      <c r="I104" s="300"/>
      <c r="J104" s="300"/>
      <c r="K104" s="301"/>
      <c r="L104" s="101"/>
      <c r="M104" s="159"/>
      <c r="N104" s="99"/>
      <c r="O104" s="288"/>
      <c r="P104" s="278"/>
      <c r="Q104" s="287"/>
      <c r="R104" s="281"/>
      <c r="S104" s="288"/>
      <c r="T104" s="299"/>
      <c r="U104" s="300"/>
      <c r="V104" s="300"/>
      <c r="W104" s="300"/>
      <c r="X104" s="301"/>
    </row>
    <row r="105" spans="2:24" ht="15" customHeight="1">
      <c r="B105" s="263" t="s">
        <v>162</v>
      </c>
      <c r="C105" s="265">
        <f>VLOOKUP(B96,'1ここに記入'!$A$13:$M$246,10)</f>
        <v>0</v>
      </c>
      <c r="D105" s="266"/>
      <c r="E105" s="266"/>
      <c r="F105" s="266"/>
      <c r="G105" s="266"/>
      <c r="H105" s="266"/>
      <c r="I105" s="267"/>
      <c r="J105" s="263" t="s">
        <v>203</v>
      </c>
      <c r="K105" s="321">
        <f>VLOOKUP(B96,'1ここに記入'!$A$13:$M$246,12)</f>
        <v>0</v>
      </c>
      <c r="L105" s="34"/>
      <c r="M105" s="160"/>
      <c r="N105" s="36"/>
      <c r="O105" s="263" t="s">
        <v>162</v>
      </c>
      <c r="P105" s="265">
        <f>VLOOKUP(O96,'1ここに記入'!$A$13:$M$246,10)</f>
        <v>0</v>
      </c>
      <c r="Q105" s="266"/>
      <c r="R105" s="266"/>
      <c r="S105" s="266"/>
      <c r="T105" s="266"/>
      <c r="U105" s="266"/>
      <c r="V105" s="267"/>
      <c r="W105" s="263" t="s">
        <v>203</v>
      </c>
      <c r="X105" s="321">
        <f>VLOOKUP(O96,'1ここに記入'!$A$13:$M$246,12)</f>
        <v>0</v>
      </c>
    </row>
    <row r="106" spans="2:24" ht="15" customHeight="1">
      <c r="B106" s="264"/>
      <c r="C106" s="268"/>
      <c r="D106" s="269"/>
      <c r="E106" s="269"/>
      <c r="F106" s="269"/>
      <c r="G106" s="269"/>
      <c r="H106" s="269"/>
      <c r="I106" s="270"/>
      <c r="J106" s="264"/>
      <c r="K106" s="322"/>
      <c r="L106" s="34"/>
      <c r="M106" s="160"/>
      <c r="N106" s="36"/>
      <c r="O106" s="264"/>
      <c r="P106" s="268"/>
      <c r="Q106" s="269"/>
      <c r="R106" s="269"/>
      <c r="S106" s="269"/>
      <c r="T106" s="269"/>
      <c r="U106" s="269"/>
      <c r="V106" s="270"/>
      <c r="W106" s="264"/>
      <c r="X106" s="322"/>
    </row>
    <row r="107" spans="2:24" ht="15" customHeight="1">
      <c r="B107" s="264"/>
      <c r="C107" s="268"/>
      <c r="D107" s="269"/>
      <c r="E107" s="269"/>
      <c r="F107" s="269"/>
      <c r="G107" s="269"/>
      <c r="H107" s="269"/>
      <c r="I107" s="270"/>
      <c r="J107" s="264"/>
      <c r="K107" s="322"/>
      <c r="L107" s="130"/>
      <c r="M107" s="161"/>
      <c r="N107" s="38"/>
      <c r="O107" s="264"/>
      <c r="P107" s="268"/>
      <c r="Q107" s="269"/>
      <c r="R107" s="269"/>
      <c r="S107" s="269"/>
      <c r="T107" s="269"/>
      <c r="U107" s="269"/>
      <c r="V107" s="270"/>
      <c r="W107" s="264"/>
      <c r="X107" s="322"/>
    </row>
    <row r="108" spans="2:24" ht="15" customHeight="1">
      <c r="B108" s="264"/>
      <c r="C108" s="268"/>
      <c r="D108" s="269"/>
      <c r="E108" s="269"/>
      <c r="F108" s="269"/>
      <c r="G108" s="269"/>
      <c r="H108" s="269"/>
      <c r="I108" s="270"/>
      <c r="J108" s="264"/>
      <c r="K108" s="322"/>
      <c r="L108" s="130"/>
      <c r="M108" s="161"/>
      <c r="N108" s="38"/>
      <c r="O108" s="264"/>
      <c r="P108" s="268"/>
      <c r="Q108" s="269"/>
      <c r="R108" s="269"/>
      <c r="S108" s="269"/>
      <c r="T108" s="269"/>
      <c r="U108" s="269"/>
      <c r="V108" s="270"/>
      <c r="W108" s="264"/>
      <c r="X108" s="322"/>
    </row>
    <row r="109" spans="2:24" ht="15" customHeight="1">
      <c r="B109" s="271" t="s">
        <v>1881</v>
      </c>
      <c r="C109" s="268">
        <f>VLOOKUP(B96,'1ここに記入'!$A$13:$M$246,11)</f>
        <v>0</v>
      </c>
      <c r="D109" s="269"/>
      <c r="E109" s="269"/>
      <c r="F109" s="269"/>
      <c r="G109" s="269"/>
      <c r="H109" s="269"/>
      <c r="I109" s="270"/>
      <c r="J109" s="264"/>
      <c r="K109" s="322"/>
      <c r="L109" s="130"/>
      <c r="M109" s="161"/>
      <c r="N109" s="38"/>
      <c r="O109" s="271" t="s">
        <v>1881</v>
      </c>
      <c r="P109" s="268">
        <f>VLOOKUP(O96,'1ここに記入'!$A$13:$M$246,11)</f>
        <v>0</v>
      </c>
      <c r="Q109" s="269"/>
      <c r="R109" s="269"/>
      <c r="S109" s="269"/>
      <c r="T109" s="269"/>
      <c r="U109" s="269"/>
      <c r="V109" s="270"/>
      <c r="W109" s="264"/>
      <c r="X109" s="322"/>
    </row>
    <row r="110" spans="2:24" ht="15" customHeight="1">
      <c r="B110" s="271"/>
      <c r="C110" s="268"/>
      <c r="D110" s="269"/>
      <c r="E110" s="269"/>
      <c r="F110" s="269"/>
      <c r="G110" s="269"/>
      <c r="H110" s="269"/>
      <c r="I110" s="270"/>
      <c r="J110" s="264"/>
      <c r="K110" s="322"/>
      <c r="L110" s="130"/>
      <c r="M110" s="161"/>
      <c r="N110" s="38"/>
      <c r="O110" s="271"/>
      <c r="P110" s="268"/>
      <c r="Q110" s="269"/>
      <c r="R110" s="269"/>
      <c r="S110" s="269"/>
      <c r="T110" s="269"/>
      <c r="U110" s="269"/>
      <c r="V110" s="270"/>
      <c r="W110" s="264"/>
      <c r="X110" s="322"/>
    </row>
    <row r="111" spans="2:24" ht="15" customHeight="1">
      <c r="B111" s="271"/>
      <c r="C111" s="268"/>
      <c r="D111" s="269"/>
      <c r="E111" s="269"/>
      <c r="F111" s="269"/>
      <c r="G111" s="269"/>
      <c r="H111" s="269"/>
      <c r="I111" s="270"/>
      <c r="J111" s="264"/>
      <c r="K111" s="322"/>
      <c r="L111" s="130"/>
      <c r="M111" s="161"/>
      <c r="N111" s="38"/>
      <c r="O111" s="271"/>
      <c r="P111" s="268"/>
      <c r="Q111" s="269"/>
      <c r="R111" s="269"/>
      <c r="S111" s="269"/>
      <c r="T111" s="269"/>
      <c r="U111" s="269"/>
      <c r="V111" s="270"/>
      <c r="W111" s="264"/>
      <c r="X111" s="322"/>
    </row>
    <row r="112" spans="2:24" ht="15" customHeight="1" thickBot="1">
      <c r="B112" s="272"/>
      <c r="C112" s="273"/>
      <c r="D112" s="274"/>
      <c r="E112" s="274"/>
      <c r="F112" s="274"/>
      <c r="G112" s="274"/>
      <c r="H112" s="274"/>
      <c r="I112" s="275"/>
      <c r="J112" s="288"/>
      <c r="K112" s="323"/>
      <c r="L112" s="130"/>
      <c r="M112" s="161"/>
      <c r="N112" s="38"/>
      <c r="O112" s="272"/>
      <c r="P112" s="273"/>
      <c r="Q112" s="274"/>
      <c r="R112" s="274"/>
      <c r="S112" s="274"/>
      <c r="T112" s="274"/>
      <c r="U112" s="274"/>
      <c r="V112" s="275"/>
      <c r="W112" s="288"/>
      <c r="X112" s="323"/>
    </row>
    <row r="113" spans="2:24" ht="15" customHeight="1">
      <c r="B113" s="263" t="s">
        <v>163</v>
      </c>
      <c r="C113" s="276">
        <f>VLOOKUP(B96,'1ここに記入'!$A$13:$M$246,5)</f>
        <v>0</v>
      </c>
      <c r="D113" s="279" t="str">
        <f>VLOOKUP(B96,'1ここに記入'!$A$13:$M$246,6)</f>
        <v>　</v>
      </c>
      <c r="E113" s="282" t="s">
        <v>164</v>
      </c>
      <c r="F113" s="276">
        <f>VLOOKUP(B96,'1ここに記入'!$A$13:$M$246,8)</f>
        <v>0</v>
      </c>
      <c r="G113" s="285" t="e">
        <f>VLOOKUP(F107,'1ここに記入'!$A$13:$M$246,2)</f>
        <v>#N/A</v>
      </c>
      <c r="H113" s="285" t="e">
        <f>VLOOKUP(G107,'1ここに記入'!$A$13:$M$246,2)</f>
        <v>#N/A</v>
      </c>
      <c r="I113" s="285" t="e">
        <f>VLOOKUP(H107,'1ここに記入'!$A$13:$M$246,2)</f>
        <v>#N/A</v>
      </c>
      <c r="J113" s="285" t="e">
        <f>VLOOKUP(I107,'1ここに記入'!$A$13:$M$246,2)</f>
        <v>#N/A</v>
      </c>
      <c r="K113" s="279" t="e">
        <f>VLOOKUP(J107,'1ここに記入'!$A$13:$M$246,2)</f>
        <v>#N/A</v>
      </c>
      <c r="L113" s="98"/>
      <c r="M113" s="159"/>
      <c r="N113" s="99"/>
      <c r="O113" s="263" t="s">
        <v>163</v>
      </c>
      <c r="P113" s="276">
        <f>VLOOKUP(O96,'1ここに記入'!$A$13:$M$246,5)</f>
        <v>0</v>
      </c>
      <c r="Q113" s="279" t="str">
        <f>VLOOKUP(O96,'1ここに記入'!$A$13:$M$246,6)</f>
        <v>　</v>
      </c>
      <c r="R113" s="282" t="s">
        <v>164</v>
      </c>
      <c r="S113" s="276">
        <f>VLOOKUP(O96,'1ここに記入'!$A$13:$M$246,8)</f>
        <v>0</v>
      </c>
      <c r="T113" s="285" t="e">
        <f>VLOOKUP(S107,'1ここに記入'!$A$13:$M$246,2)</f>
        <v>#N/A</v>
      </c>
      <c r="U113" s="285" t="e">
        <f>VLOOKUP(T107,'1ここに記入'!$A$13:$M$246,2)</f>
        <v>#N/A</v>
      </c>
      <c r="V113" s="285" t="e">
        <f>VLOOKUP(U107,'1ここに記入'!$A$13:$M$246,2)</f>
        <v>#N/A</v>
      </c>
      <c r="W113" s="285" t="e">
        <f>VLOOKUP(V107,'1ここに記入'!$A$13:$M$246,2)</f>
        <v>#N/A</v>
      </c>
      <c r="X113" s="279" t="e">
        <f>VLOOKUP(W107,'1ここに記入'!$A$13:$M$246,2)</f>
        <v>#N/A</v>
      </c>
    </row>
    <row r="114" spans="2:24" ht="15" customHeight="1">
      <c r="B114" s="264"/>
      <c r="C114" s="277"/>
      <c r="D114" s="280"/>
      <c r="E114" s="283"/>
      <c r="F114" s="277"/>
      <c r="G114" s="286"/>
      <c r="H114" s="286"/>
      <c r="I114" s="286"/>
      <c r="J114" s="286"/>
      <c r="K114" s="280"/>
      <c r="L114" s="98"/>
      <c r="M114" s="159"/>
      <c r="N114" s="99"/>
      <c r="O114" s="264"/>
      <c r="P114" s="277"/>
      <c r="Q114" s="280"/>
      <c r="R114" s="283"/>
      <c r="S114" s="277"/>
      <c r="T114" s="286"/>
      <c r="U114" s="286"/>
      <c r="V114" s="286"/>
      <c r="W114" s="286"/>
      <c r="X114" s="280"/>
    </row>
    <row r="115" spans="2:24" ht="15" customHeight="1">
      <c r="B115" s="264"/>
      <c r="C115" s="277"/>
      <c r="D115" s="280"/>
      <c r="E115" s="283"/>
      <c r="F115" s="277"/>
      <c r="G115" s="286"/>
      <c r="H115" s="286"/>
      <c r="I115" s="286"/>
      <c r="J115" s="286"/>
      <c r="K115" s="280"/>
      <c r="L115" s="98"/>
      <c r="M115" s="159"/>
      <c r="N115" s="99"/>
      <c r="O115" s="264"/>
      <c r="P115" s="277"/>
      <c r="Q115" s="280"/>
      <c r="R115" s="283"/>
      <c r="S115" s="277"/>
      <c r="T115" s="286"/>
      <c r="U115" s="286"/>
      <c r="V115" s="286"/>
      <c r="W115" s="286"/>
      <c r="X115" s="280"/>
    </row>
    <row r="116" spans="2:24" ht="15" customHeight="1" thickBot="1">
      <c r="B116" s="288"/>
      <c r="C116" s="278"/>
      <c r="D116" s="281"/>
      <c r="E116" s="284"/>
      <c r="F116" s="278"/>
      <c r="G116" s="287"/>
      <c r="H116" s="286"/>
      <c r="I116" s="286"/>
      <c r="J116" s="286"/>
      <c r="K116" s="280"/>
      <c r="L116" s="98"/>
      <c r="M116" s="159"/>
      <c r="N116" s="99"/>
      <c r="O116" s="288"/>
      <c r="P116" s="278"/>
      <c r="Q116" s="281"/>
      <c r="R116" s="284"/>
      <c r="S116" s="278"/>
      <c r="T116" s="287"/>
      <c r="U116" s="286"/>
      <c r="V116" s="286"/>
      <c r="W116" s="286"/>
      <c r="X116" s="280"/>
    </row>
    <row r="117" spans="2:24" ht="15" customHeight="1" thickTop="1">
      <c r="B117" s="263" t="s">
        <v>165</v>
      </c>
      <c r="C117" s="293">
        <f>VLOOKUP(B96,'1ここに記入'!$A$13:$M$246,9)</f>
        <v>0</v>
      </c>
      <c r="D117" s="294" t="e">
        <f>VLOOKUP(C115,'1ここに記入'!$A$13:$M$246,2)</f>
        <v>#N/A</v>
      </c>
      <c r="E117" s="294" t="e">
        <f>VLOOKUP(D115,'1ここに記入'!$A$13:$M$246,2)</f>
        <v>#N/A</v>
      </c>
      <c r="F117" s="294" t="e">
        <f>VLOOKUP(E115,'1ここに記入'!$A$13:$M$246,2)</f>
        <v>#N/A</v>
      </c>
      <c r="G117" s="302" t="e">
        <f>VLOOKUP(F115,'1ここに記入'!$A$13:$M$246,2)</f>
        <v>#N/A</v>
      </c>
      <c r="H117" s="305" t="s">
        <v>167</v>
      </c>
      <c r="I117" s="308">
        <f>'1ここに記入'!$G$9</f>
        <v>0</v>
      </c>
      <c r="J117" s="309"/>
      <c r="K117" s="310"/>
      <c r="L117" s="102"/>
      <c r="M117" s="162"/>
      <c r="N117" s="103"/>
      <c r="O117" s="263" t="s">
        <v>165</v>
      </c>
      <c r="P117" s="293">
        <f>VLOOKUP(O96,'1ここに記入'!$A$13:$M$246,9)</f>
        <v>0</v>
      </c>
      <c r="Q117" s="294" t="e">
        <f>VLOOKUP(P115,'1ここに記入'!$A$13:$M$246,2)</f>
        <v>#N/A</v>
      </c>
      <c r="R117" s="294" t="e">
        <f>VLOOKUP(Q115,'1ここに記入'!$A$13:$M$246,2)</f>
        <v>#N/A</v>
      </c>
      <c r="S117" s="294" t="e">
        <f>VLOOKUP(R115,'1ここに記入'!$A$13:$M$246,2)</f>
        <v>#N/A</v>
      </c>
      <c r="T117" s="302" t="e">
        <f>VLOOKUP(S115,'1ここに記入'!$A$13:$M$246,2)</f>
        <v>#N/A</v>
      </c>
      <c r="U117" s="305" t="s">
        <v>167</v>
      </c>
      <c r="V117" s="308">
        <f>'1ここに記入'!$G$9</f>
        <v>0</v>
      </c>
      <c r="W117" s="309"/>
      <c r="X117" s="310"/>
    </row>
    <row r="118" spans="2:24" ht="15" customHeight="1">
      <c r="B118" s="264"/>
      <c r="C118" s="296"/>
      <c r="D118" s="297"/>
      <c r="E118" s="297"/>
      <c r="F118" s="297"/>
      <c r="G118" s="303"/>
      <c r="H118" s="306"/>
      <c r="I118" s="311"/>
      <c r="J118" s="312"/>
      <c r="K118" s="313"/>
      <c r="L118" s="102"/>
      <c r="M118" s="162"/>
      <c r="N118" s="103"/>
      <c r="O118" s="264"/>
      <c r="P118" s="296"/>
      <c r="Q118" s="297"/>
      <c r="R118" s="297"/>
      <c r="S118" s="297"/>
      <c r="T118" s="303"/>
      <c r="U118" s="306"/>
      <c r="V118" s="311"/>
      <c r="W118" s="312"/>
      <c r="X118" s="313"/>
    </row>
    <row r="119" spans="2:24" ht="15" customHeight="1" thickBot="1">
      <c r="B119" s="288"/>
      <c r="C119" s="299"/>
      <c r="D119" s="300"/>
      <c r="E119" s="300"/>
      <c r="F119" s="300"/>
      <c r="G119" s="304"/>
      <c r="H119" s="306"/>
      <c r="I119" s="311"/>
      <c r="J119" s="312"/>
      <c r="K119" s="313"/>
      <c r="L119" s="102"/>
      <c r="M119" s="162"/>
      <c r="N119" s="103"/>
      <c r="O119" s="288"/>
      <c r="P119" s="299"/>
      <c r="Q119" s="300"/>
      <c r="R119" s="300"/>
      <c r="S119" s="300"/>
      <c r="T119" s="304"/>
      <c r="U119" s="306"/>
      <c r="V119" s="311"/>
      <c r="W119" s="312"/>
      <c r="X119" s="313"/>
    </row>
    <row r="120" spans="2:24" ht="15" customHeight="1" thickBot="1">
      <c r="B120" s="317" t="s">
        <v>166</v>
      </c>
      <c r="C120" s="317"/>
      <c r="D120" s="317"/>
      <c r="E120" s="317"/>
      <c r="F120" s="317"/>
      <c r="G120" s="318"/>
      <c r="H120" s="307"/>
      <c r="I120" s="314"/>
      <c r="J120" s="315"/>
      <c r="K120" s="316"/>
      <c r="L120" s="102"/>
      <c r="M120" s="163"/>
      <c r="N120" s="41"/>
      <c r="O120" s="317" t="s">
        <v>166</v>
      </c>
      <c r="P120" s="317"/>
      <c r="Q120" s="317"/>
      <c r="R120" s="317"/>
      <c r="S120" s="317"/>
      <c r="T120" s="318"/>
      <c r="U120" s="307"/>
      <c r="V120" s="314"/>
      <c r="W120" s="315"/>
      <c r="X120" s="316"/>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324" t="s">
        <v>1982</v>
      </c>
      <c r="C123" s="324"/>
      <c r="D123" s="324"/>
      <c r="E123" s="324"/>
      <c r="F123" s="324"/>
      <c r="G123" s="324"/>
      <c r="H123" s="324"/>
      <c r="I123" s="324"/>
      <c r="J123" s="324"/>
      <c r="K123" s="324"/>
      <c r="L123" s="156"/>
      <c r="M123" s="164"/>
      <c r="N123" s="156"/>
      <c r="O123" s="324" t="s">
        <v>1982</v>
      </c>
      <c r="P123" s="324"/>
      <c r="Q123" s="324"/>
      <c r="R123" s="324"/>
      <c r="S123" s="324"/>
      <c r="T123" s="324"/>
      <c r="U123" s="324"/>
      <c r="V123" s="324"/>
      <c r="W123" s="324"/>
      <c r="X123" s="324"/>
    </row>
    <row r="124" spans="2:24" ht="15" customHeight="1">
      <c r="B124" s="132"/>
      <c r="C124" s="319" t="str">
        <f>'1ここに記入'!$B$3&amp;"県教美展　特選確認票"</f>
        <v>第72回県教美展　特選確認票</v>
      </c>
      <c r="D124" s="319"/>
      <c r="E124" s="319"/>
      <c r="F124" s="319"/>
      <c r="G124" s="319"/>
      <c r="H124" s="319"/>
      <c r="I124" s="319"/>
      <c r="J124" s="319"/>
      <c r="K124" s="319"/>
      <c r="L124" s="104"/>
      <c r="M124" s="157"/>
      <c r="N124" s="104"/>
      <c r="O124" s="132"/>
      <c r="P124" s="319" t="str">
        <f>'1ここに記入'!$B$3&amp;"県教美展　特選確認票"</f>
        <v>第72回県教美展　特選確認票</v>
      </c>
      <c r="Q124" s="319"/>
      <c r="R124" s="319"/>
      <c r="S124" s="319"/>
      <c r="T124" s="319"/>
      <c r="U124" s="319"/>
      <c r="V124" s="319"/>
      <c r="W124" s="319"/>
      <c r="X124" s="319"/>
    </row>
    <row r="125" spans="2:24" ht="15" customHeight="1" thickBot="1">
      <c r="B125" s="165"/>
      <c r="C125" s="320"/>
      <c r="D125" s="320"/>
      <c r="E125" s="320"/>
      <c r="F125" s="320"/>
      <c r="G125" s="320"/>
      <c r="H125" s="320"/>
      <c r="I125" s="320"/>
      <c r="J125" s="320"/>
      <c r="K125" s="320"/>
      <c r="L125" s="104"/>
      <c r="M125" s="157"/>
      <c r="N125" s="104"/>
      <c r="O125" s="165"/>
      <c r="P125" s="320"/>
      <c r="Q125" s="320"/>
      <c r="R125" s="320"/>
      <c r="S125" s="320"/>
      <c r="T125" s="320"/>
      <c r="U125" s="320"/>
      <c r="V125" s="320"/>
      <c r="W125" s="320"/>
      <c r="X125" s="320"/>
    </row>
    <row r="126" spans="2:24" ht="15" customHeight="1" thickTop="1" thickBot="1">
      <c r="B126" s="144" t="s">
        <v>157</v>
      </c>
      <c r="C126" s="289">
        <f>VLOOKUP(B96,'1ここに記入'!$A$13:$M$246,2)</f>
        <v>0</v>
      </c>
      <c r="D126" s="289">
        <f>VLOOKUP(B96,'1ここに記入'!$A$13:$M$246,3)</f>
        <v>0</v>
      </c>
      <c r="E126" s="289">
        <f>VLOOKUP(B96,'1ここに記入'!$A$13:$M$246,4)</f>
        <v>0</v>
      </c>
      <c r="F126" s="289">
        <f>VLOOKUP(B96,'1ここに記入'!$A$13:$M$246,5)</f>
        <v>0</v>
      </c>
      <c r="G126" s="289" t="str">
        <f>VLOOKUP(B96,'1ここに記入'!$A$13:$M$246,13)</f>
        <v>00</v>
      </c>
      <c r="H126" s="290" t="e">
        <f>'1ここに記入'!$H$10</f>
        <v>#N/A</v>
      </c>
      <c r="I126" s="291"/>
      <c r="J126" s="291"/>
      <c r="K126" s="292" t="s">
        <v>158</v>
      </c>
      <c r="L126" s="104"/>
      <c r="M126" s="157"/>
      <c r="N126" s="104"/>
      <c r="O126" s="144" t="s">
        <v>157</v>
      </c>
      <c r="P126" s="289">
        <f>VLOOKUP(O96,'1ここに記入'!$A$13:$M$246,2)</f>
        <v>0</v>
      </c>
      <c r="Q126" s="289">
        <f>VLOOKUP(O96,'1ここに記入'!$A$13:$M$246,3)</f>
        <v>0</v>
      </c>
      <c r="R126" s="289">
        <f>VLOOKUP(O96,'1ここに記入'!$A$13:$M$246,4)</f>
        <v>0</v>
      </c>
      <c r="S126" s="289">
        <f>VLOOKUP(O96,'1ここに記入'!$A$13:$M$246,5)</f>
        <v>0</v>
      </c>
      <c r="T126" s="289" t="str">
        <f>VLOOKUP(O96,'1ここに記入'!$A$13:$M$246,13)</f>
        <v>00</v>
      </c>
      <c r="U126" s="290" t="e">
        <f>'1ここに記入'!$H$10</f>
        <v>#N/A</v>
      </c>
      <c r="V126" s="291"/>
      <c r="W126" s="291"/>
      <c r="X126" s="292" t="s">
        <v>158</v>
      </c>
    </row>
    <row r="127" spans="2:24" ht="15" customHeight="1" thickTop="1" thickBot="1">
      <c r="B127" s="145"/>
      <c r="C127" s="289"/>
      <c r="D127" s="289"/>
      <c r="E127" s="289"/>
      <c r="F127" s="289"/>
      <c r="G127" s="289"/>
      <c r="H127" s="290"/>
      <c r="I127" s="291"/>
      <c r="J127" s="291"/>
      <c r="K127" s="292"/>
      <c r="L127" s="104"/>
      <c r="M127" s="157"/>
      <c r="N127" s="104"/>
      <c r="O127" s="145"/>
      <c r="P127" s="289"/>
      <c r="Q127" s="289"/>
      <c r="R127" s="289"/>
      <c r="S127" s="289"/>
      <c r="T127" s="289"/>
      <c r="U127" s="290"/>
      <c r="V127" s="291"/>
      <c r="W127" s="291"/>
      <c r="X127" s="292"/>
    </row>
    <row r="128" spans="2:24" ht="15" customHeight="1" thickTop="1" thickBot="1">
      <c r="B128" s="146" t="s">
        <v>159</v>
      </c>
      <c r="C128" s="289"/>
      <c r="D128" s="289"/>
      <c r="E128" s="289"/>
      <c r="F128" s="289"/>
      <c r="G128" s="289"/>
      <c r="H128" s="290"/>
      <c r="I128" s="291"/>
      <c r="J128" s="291"/>
      <c r="K128" s="292"/>
      <c r="L128" s="104"/>
      <c r="M128" s="157"/>
      <c r="N128" s="104"/>
      <c r="O128" s="146" t="s">
        <v>159</v>
      </c>
      <c r="P128" s="289"/>
      <c r="Q128" s="289"/>
      <c r="R128" s="289"/>
      <c r="S128" s="289"/>
      <c r="T128" s="289"/>
      <c r="U128" s="290"/>
      <c r="V128" s="291"/>
      <c r="W128" s="291"/>
      <c r="X128" s="292"/>
    </row>
    <row r="129" spans="2:25" ht="15" customHeight="1" thickTop="1">
      <c r="B129" s="263" t="s">
        <v>160</v>
      </c>
      <c r="C129" s="276" t="e">
        <f>'1ここに記入'!$G$10</f>
        <v>#N/A</v>
      </c>
      <c r="D129" s="285"/>
      <c r="E129" s="279"/>
      <c r="F129" s="263" t="s">
        <v>161</v>
      </c>
      <c r="G129" s="293" t="e">
        <f>'1ここに記入'!$I$10</f>
        <v>#N/A</v>
      </c>
      <c r="H129" s="294"/>
      <c r="I129" s="294"/>
      <c r="J129" s="294"/>
      <c r="K129" s="295"/>
      <c r="L129" s="100"/>
      <c r="M129" s="159"/>
      <c r="N129" s="99"/>
      <c r="O129" s="263" t="s">
        <v>160</v>
      </c>
      <c r="P129" s="276" t="e">
        <f>'1ここに記入'!$G$10</f>
        <v>#N/A</v>
      </c>
      <c r="Q129" s="285"/>
      <c r="R129" s="279"/>
      <c r="S129" s="263" t="s">
        <v>161</v>
      </c>
      <c r="T129" s="293" t="e">
        <f>'1ここに記入'!$I$10</f>
        <v>#N/A</v>
      </c>
      <c r="U129" s="294"/>
      <c r="V129" s="294"/>
      <c r="W129" s="294"/>
      <c r="X129" s="295"/>
      <c r="Y129" s="143"/>
    </row>
    <row r="130" spans="2:25" ht="15" customHeight="1">
      <c r="B130" s="264"/>
      <c r="C130" s="277"/>
      <c r="D130" s="286"/>
      <c r="E130" s="280"/>
      <c r="F130" s="264"/>
      <c r="G130" s="296"/>
      <c r="H130" s="297"/>
      <c r="I130" s="297"/>
      <c r="J130" s="297"/>
      <c r="K130" s="298"/>
      <c r="L130" s="101"/>
      <c r="M130" s="159"/>
      <c r="N130" s="99"/>
      <c r="O130" s="264"/>
      <c r="P130" s="277"/>
      <c r="Q130" s="286"/>
      <c r="R130" s="280"/>
      <c r="S130" s="264"/>
      <c r="T130" s="296"/>
      <c r="U130" s="297"/>
      <c r="V130" s="297"/>
      <c r="W130" s="297"/>
      <c r="X130" s="298"/>
      <c r="Y130" s="143"/>
    </row>
    <row r="131" spans="2:25" ht="15" customHeight="1" thickBot="1">
      <c r="B131" s="288"/>
      <c r="C131" s="278"/>
      <c r="D131" s="287"/>
      <c r="E131" s="281"/>
      <c r="F131" s="288"/>
      <c r="G131" s="299"/>
      <c r="H131" s="300"/>
      <c r="I131" s="300"/>
      <c r="J131" s="300"/>
      <c r="K131" s="301"/>
      <c r="L131" s="101"/>
      <c r="M131" s="159"/>
      <c r="N131" s="99"/>
      <c r="O131" s="288"/>
      <c r="P131" s="278"/>
      <c r="Q131" s="287"/>
      <c r="R131" s="281"/>
      <c r="S131" s="288"/>
      <c r="T131" s="299"/>
      <c r="U131" s="300"/>
      <c r="V131" s="300"/>
      <c r="W131" s="300"/>
      <c r="X131" s="301"/>
      <c r="Y131" s="143"/>
    </row>
    <row r="132" spans="2:25" ht="15" customHeight="1">
      <c r="B132" s="263" t="s">
        <v>162</v>
      </c>
      <c r="C132" s="265">
        <f>VLOOKUP(B96,'1ここに記入'!$A$13:$M$246,10)</f>
        <v>0</v>
      </c>
      <c r="D132" s="266"/>
      <c r="E132" s="266"/>
      <c r="F132" s="266"/>
      <c r="G132" s="266"/>
      <c r="H132" s="266"/>
      <c r="I132" s="266"/>
      <c r="J132" s="266"/>
      <c r="K132" s="267"/>
      <c r="L132" s="34"/>
      <c r="M132" s="160"/>
      <c r="N132" s="36"/>
      <c r="O132" s="263" t="s">
        <v>162</v>
      </c>
      <c r="P132" s="265">
        <f>VLOOKUP(O96,'1ここに記入'!$A$13:$M$246,10)</f>
        <v>0</v>
      </c>
      <c r="Q132" s="266"/>
      <c r="R132" s="266"/>
      <c r="S132" s="266"/>
      <c r="T132" s="266"/>
      <c r="U132" s="266"/>
      <c r="V132" s="266"/>
      <c r="W132" s="266"/>
      <c r="X132" s="267"/>
      <c r="Y132" s="143"/>
    </row>
    <row r="133" spans="2:25" ht="15" customHeight="1">
      <c r="B133" s="264"/>
      <c r="C133" s="268"/>
      <c r="D133" s="269"/>
      <c r="E133" s="269"/>
      <c r="F133" s="269"/>
      <c r="G133" s="269"/>
      <c r="H133" s="269"/>
      <c r="I133" s="269"/>
      <c r="J133" s="269"/>
      <c r="K133" s="270"/>
      <c r="L133" s="130"/>
      <c r="M133" s="161"/>
      <c r="N133" s="38"/>
      <c r="O133" s="264"/>
      <c r="P133" s="268"/>
      <c r="Q133" s="269"/>
      <c r="R133" s="269"/>
      <c r="S133" s="269"/>
      <c r="T133" s="269"/>
      <c r="U133" s="269"/>
      <c r="V133" s="269"/>
      <c r="W133" s="269"/>
      <c r="X133" s="270"/>
      <c r="Y133" s="143"/>
    </row>
    <row r="134" spans="2:25" ht="15" customHeight="1">
      <c r="B134" s="264"/>
      <c r="C134" s="268"/>
      <c r="D134" s="269"/>
      <c r="E134" s="269"/>
      <c r="F134" s="269"/>
      <c r="G134" s="269"/>
      <c r="H134" s="269"/>
      <c r="I134" s="269"/>
      <c r="J134" s="269"/>
      <c r="K134" s="270"/>
      <c r="L134" s="130"/>
      <c r="M134" s="161"/>
      <c r="N134" s="38"/>
      <c r="O134" s="264"/>
      <c r="P134" s="268"/>
      <c r="Q134" s="269"/>
      <c r="R134" s="269"/>
      <c r="S134" s="269"/>
      <c r="T134" s="269"/>
      <c r="U134" s="269"/>
      <c r="V134" s="269"/>
      <c r="W134" s="269"/>
      <c r="X134" s="270"/>
      <c r="Y134" s="143"/>
    </row>
    <row r="135" spans="2:25" ht="15" customHeight="1">
      <c r="B135" s="271" t="s">
        <v>1881</v>
      </c>
      <c r="C135" s="268">
        <f>VLOOKUP(B96,'1ここに記入'!$A$13:$M$246,11)</f>
        <v>0</v>
      </c>
      <c r="D135" s="269"/>
      <c r="E135" s="269"/>
      <c r="F135" s="269"/>
      <c r="G135" s="269"/>
      <c r="H135" s="269"/>
      <c r="I135" s="269"/>
      <c r="J135" s="269"/>
      <c r="K135" s="270"/>
      <c r="L135" s="98"/>
      <c r="M135" s="159"/>
      <c r="N135" s="99"/>
      <c r="O135" s="271" t="s">
        <v>1881</v>
      </c>
      <c r="P135" s="268">
        <f>VLOOKUP(O96,'1ここに記入'!$A$13:$M$246,11)</f>
        <v>0</v>
      </c>
      <c r="Q135" s="269"/>
      <c r="R135" s="269"/>
      <c r="S135" s="269"/>
      <c r="T135" s="269"/>
      <c r="U135" s="269"/>
      <c r="V135" s="269"/>
      <c r="W135" s="269"/>
      <c r="X135" s="270"/>
      <c r="Y135" s="143"/>
    </row>
    <row r="136" spans="2:25" ht="15" customHeight="1">
      <c r="B136" s="271"/>
      <c r="C136" s="268"/>
      <c r="D136" s="269"/>
      <c r="E136" s="269"/>
      <c r="F136" s="269"/>
      <c r="G136" s="269"/>
      <c r="H136" s="269"/>
      <c r="I136" s="269"/>
      <c r="J136" s="269"/>
      <c r="K136" s="270"/>
      <c r="L136" s="98"/>
      <c r="M136" s="159"/>
      <c r="N136" s="99"/>
      <c r="O136" s="271"/>
      <c r="P136" s="268"/>
      <c r="Q136" s="269"/>
      <c r="R136" s="269"/>
      <c r="S136" s="269"/>
      <c r="T136" s="269"/>
      <c r="U136" s="269"/>
      <c r="V136" s="269"/>
      <c r="W136" s="269"/>
      <c r="X136" s="270"/>
      <c r="Y136" s="143"/>
    </row>
    <row r="137" spans="2:25" ht="15" customHeight="1" thickBot="1">
      <c r="B137" s="272"/>
      <c r="C137" s="273"/>
      <c r="D137" s="274"/>
      <c r="E137" s="274"/>
      <c r="F137" s="274"/>
      <c r="G137" s="274"/>
      <c r="H137" s="274"/>
      <c r="I137" s="274"/>
      <c r="J137" s="274"/>
      <c r="K137" s="275"/>
      <c r="L137" s="98"/>
      <c r="M137" s="159"/>
      <c r="N137" s="99"/>
      <c r="O137" s="272"/>
      <c r="P137" s="273"/>
      <c r="Q137" s="274"/>
      <c r="R137" s="274"/>
      <c r="S137" s="274"/>
      <c r="T137" s="274"/>
      <c r="U137" s="274"/>
      <c r="V137" s="274"/>
      <c r="W137" s="274"/>
      <c r="X137" s="275"/>
      <c r="Y137" s="143"/>
    </row>
    <row r="138" spans="2:25" ht="15" customHeight="1">
      <c r="B138" s="263" t="s">
        <v>163</v>
      </c>
      <c r="C138" s="276">
        <f>VLOOKUP(B96,'1ここに記入'!$A$13:$M$246,5)</f>
        <v>0</v>
      </c>
      <c r="D138" s="279" t="str">
        <f>VLOOKUP(B96,'1ここに記入'!$A$13:$M$246,6)</f>
        <v>　</v>
      </c>
      <c r="E138" s="282" t="s">
        <v>164</v>
      </c>
      <c r="F138" s="276">
        <f>VLOOKUP(B96,'1ここに記入'!$A$13:$M$246,8)</f>
        <v>0</v>
      </c>
      <c r="G138" s="285" t="e">
        <f>VLOOKUP(F133,'1ここに記入'!$A$13:$M$246,2)</f>
        <v>#N/A</v>
      </c>
      <c r="H138" s="285" t="e">
        <f>VLOOKUP(G133,'1ここに記入'!$A$13:$M$246,2)</f>
        <v>#N/A</v>
      </c>
      <c r="I138" s="285" t="e">
        <f>VLOOKUP(H133,'1ここに記入'!$A$13:$M$246,2)</f>
        <v>#N/A</v>
      </c>
      <c r="J138" s="285" t="e">
        <f>VLOOKUP(I133,'1ここに記入'!$A$13:$M$246,2)</f>
        <v>#N/A</v>
      </c>
      <c r="K138" s="279" t="e">
        <f>VLOOKUP(J133,'1ここに記入'!$A$13:$M$246,2)</f>
        <v>#N/A</v>
      </c>
      <c r="L138" s="102"/>
      <c r="M138" s="162"/>
      <c r="N138" s="103"/>
      <c r="O138" s="263" t="s">
        <v>163</v>
      </c>
      <c r="P138" s="276">
        <f>VLOOKUP(O96,'1ここに記入'!$A$13:$M$246,5)</f>
        <v>0</v>
      </c>
      <c r="Q138" s="279" t="str">
        <f>VLOOKUP(O96,'1ここに記入'!$A$13:$M$246,6)</f>
        <v>　</v>
      </c>
      <c r="R138" s="282" t="s">
        <v>164</v>
      </c>
      <c r="S138" s="276">
        <f>VLOOKUP(O96,'1ここに記入'!$A$13:$M$246,8)</f>
        <v>0</v>
      </c>
      <c r="T138" s="285" t="e">
        <f>VLOOKUP(S133,'1ここに記入'!$A$13:$M$246,2)</f>
        <v>#N/A</v>
      </c>
      <c r="U138" s="285" t="e">
        <f>VLOOKUP(T133,'1ここに記入'!$A$13:$M$246,2)</f>
        <v>#N/A</v>
      </c>
      <c r="V138" s="285" t="e">
        <f>VLOOKUP(U133,'1ここに記入'!$A$13:$M$246,2)</f>
        <v>#N/A</v>
      </c>
      <c r="W138" s="285" t="e">
        <f>VLOOKUP(V133,'1ここに記入'!$A$13:$M$246,2)</f>
        <v>#N/A</v>
      </c>
      <c r="X138" s="279" t="e">
        <f>VLOOKUP(W133,'1ここに記入'!$A$13:$M$246,2)</f>
        <v>#N/A</v>
      </c>
      <c r="Y138" s="143"/>
    </row>
    <row r="139" spans="2:25" ht="15" customHeight="1">
      <c r="B139" s="264"/>
      <c r="C139" s="277"/>
      <c r="D139" s="280"/>
      <c r="E139" s="283"/>
      <c r="F139" s="277"/>
      <c r="G139" s="286"/>
      <c r="H139" s="286"/>
      <c r="I139" s="286"/>
      <c r="J139" s="286"/>
      <c r="K139" s="280"/>
      <c r="L139" s="102"/>
      <c r="M139" s="162"/>
      <c r="N139" s="103"/>
      <c r="O139" s="264"/>
      <c r="P139" s="277"/>
      <c r="Q139" s="280"/>
      <c r="R139" s="283"/>
      <c r="S139" s="277"/>
      <c r="T139" s="286"/>
      <c r="U139" s="286"/>
      <c r="V139" s="286"/>
      <c r="W139" s="286"/>
      <c r="X139" s="280"/>
      <c r="Y139" s="143"/>
    </row>
    <row r="140" spans="2:25" ht="15" customHeight="1" thickBot="1">
      <c r="B140" s="288"/>
      <c r="C140" s="278"/>
      <c r="D140" s="281"/>
      <c r="E140" s="284"/>
      <c r="F140" s="278"/>
      <c r="G140" s="287"/>
      <c r="H140" s="287"/>
      <c r="I140" s="287"/>
      <c r="J140" s="287"/>
      <c r="K140" s="281"/>
      <c r="L140" s="102"/>
      <c r="M140" s="162"/>
      <c r="N140" s="103"/>
      <c r="O140" s="288"/>
      <c r="P140" s="278"/>
      <c r="Q140" s="281"/>
      <c r="R140" s="284"/>
      <c r="S140" s="278"/>
      <c r="T140" s="287"/>
      <c r="U140" s="287"/>
      <c r="V140" s="287"/>
      <c r="W140" s="287"/>
      <c r="X140" s="281"/>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20"/>
      <c r="E142" s="320"/>
      <c r="F142" s="320"/>
      <c r="G142" s="320"/>
      <c r="H142" s="320"/>
      <c r="I142" s="320"/>
      <c r="J142" s="320"/>
      <c r="K142" s="320"/>
      <c r="L142" s="104"/>
      <c r="M142" s="157"/>
      <c r="N142" s="104"/>
      <c r="O142" s="117" t="s">
        <v>213</v>
      </c>
      <c r="P142" s="325" t="str">
        <f>'1ここに記入'!$B$3&amp;"滋賀県教育美術展出品票"</f>
        <v>第72回滋賀県教育美術展出品票</v>
      </c>
      <c r="Q142" s="320"/>
      <c r="R142" s="320"/>
      <c r="S142" s="320"/>
      <c r="T142" s="320"/>
      <c r="U142" s="320"/>
      <c r="V142" s="320"/>
      <c r="W142" s="320"/>
      <c r="X142" s="320"/>
    </row>
    <row r="143" spans="2:25" ht="15" customHeight="1">
      <c r="B143" s="327">
        <v>127</v>
      </c>
      <c r="C143" s="325"/>
      <c r="D143" s="320"/>
      <c r="E143" s="320"/>
      <c r="F143" s="320"/>
      <c r="G143" s="320"/>
      <c r="H143" s="320"/>
      <c r="I143" s="320"/>
      <c r="J143" s="320"/>
      <c r="K143" s="320"/>
      <c r="L143" s="104"/>
      <c r="M143" s="157"/>
      <c r="N143" s="104"/>
      <c r="O143" s="327">
        <v>128</v>
      </c>
      <c r="P143" s="325"/>
      <c r="Q143" s="320"/>
      <c r="R143" s="320"/>
      <c r="S143" s="320"/>
      <c r="T143" s="320"/>
      <c r="U143" s="320"/>
      <c r="V143" s="320"/>
      <c r="W143" s="320"/>
      <c r="X143" s="320"/>
    </row>
    <row r="144" spans="2:25" ht="15" customHeight="1" thickBot="1">
      <c r="B144" s="328"/>
      <c r="C144" s="325"/>
      <c r="D144" s="320"/>
      <c r="E144" s="320"/>
      <c r="F144" s="320"/>
      <c r="G144" s="320"/>
      <c r="H144" s="326"/>
      <c r="I144" s="326"/>
      <c r="J144" s="326"/>
      <c r="K144" s="326"/>
      <c r="L144" s="104"/>
      <c r="M144" s="157"/>
      <c r="N144" s="104"/>
      <c r="O144" s="328"/>
      <c r="P144" s="325"/>
      <c r="Q144" s="320"/>
      <c r="R144" s="320"/>
      <c r="S144" s="320"/>
      <c r="T144" s="320"/>
      <c r="U144" s="326"/>
      <c r="V144" s="326"/>
      <c r="W144" s="326"/>
      <c r="X144" s="326"/>
    </row>
    <row r="145" spans="2:24" ht="15" customHeight="1" thickTop="1" thickBot="1">
      <c r="B145" s="144" t="s">
        <v>157</v>
      </c>
      <c r="C145" s="289">
        <f>VLOOKUP(B143,'1ここに記入'!$A$13:$M$246,2)</f>
        <v>0</v>
      </c>
      <c r="D145" s="289">
        <f>VLOOKUP(B143,'1ここに記入'!$A$13:$M$246,3)</f>
        <v>0</v>
      </c>
      <c r="E145" s="289">
        <f>VLOOKUP(B143,'1ここに記入'!$A$13:$M$246,4)</f>
        <v>0</v>
      </c>
      <c r="F145" s="289">
        <f>VLOOKUP(B143,'1ここに記入'!$A$13:$M$246,5)</f>
        <v>0</v>
      </c>
      <c r="G145" s="289" t="str">
        <f>VLOOKUP(B143,'1ここに記入'!$A$13:$M$246,13)</f>
        <v>00</v>
      </c>
      <c r="H145" s="290" t="e">
        <f>'1ここに記入'!$H$10</f>
        <v>#N/A</v>
      </c>
      <c r="I145" s="291"/>
      <c r="J145" s="291"/>
      <c r="K145" s="292" t="s">
        <v>158</v>
      </c>
      <c r="L145" s="118"/>
      <c r="M145" s="158"/>
      <c r="N145" s="32"/>
      <c r="O145" s="144" t="s">
        <v>157</v>
      </c>
      <c r="P145" s="289">
        <f>VLOOKUP(O143,'1ここに記入'!$A$13:$M$246,2)</f>
        <v>0</v>
      </c>
      <c r="Q145" s="289">
        <f>VLOOKUP(O143,'1ここに記入'!$A$13:$M$246,3)</f>
        <v>0</v>
      </c>
      <c r="R145" s="289">
        <f>VLOOKUP(O143,'1ここに記入'!$A$13:$M$246,4)</f>
        <v>0</v>
      </c>
      <c r="S145" s="289">
        <f>VLOOKUP(O143,'1ここに記入'!$A$13:$M$246,5)</f>
        <v>0</v>
      </c>
      <c r="T145" s="289" t="str">
        <f>VLOOKUP(O143,'1ここに記入'!$A$13:$M$246,13)</f>
        <v>00</v>
      </c>
      <c r="U145" s="290" t="e">
        <f>'1ここに記入'!$H$10</f>
        <v>#N/A</v>
      </c>
      <c r="V145" s="291"/>
      <c r="W145" s="291"/>
      <c r="X145" s="292" t="s">
        <v>158</v>
      </c>
    </row>
    <row r="146" spans="2:24" ht="15" customHeight="1" thickTop="1" thickBot="1">
      <c r="B146" s="145"/>
      <c r="C146" s="289"/>
      <c r="D146" s="289"/>
      <c r="E146" s="289"/>
      <c r="F146" s="289"/>
      <c r="G146" s="289"/>
      <c r="H146" s="290"/>
      <c r="I146" s="291"/>
      <c r="J146" s="291"/>
      <c r="K146" s="292"/>
      <c r="L146" s="118"/>
      <c r="M146" s="158"/>
      <c r="N146" s="32"/>
      <c r="O146" s="145"/>
      <c r="P146" s="289"/>
      <c r="Q146" s="289"/>
      <c r="R146" s="289"/>
      <c r="S146" s="289"/>
      <c r="T146" s="289"/>
      <c r="U146" s="290"/>
      <c r="V146" s="291"/>
      <c r="W146" s="291"/>
      <c r="X146" s="292"/>
    </row>
    <row r="147" spans="2:24" ht="15" customHeight="1" thickTop="1" thickBot="1">
      <c r="B147" s="146" t="s">
        <v>159</v>
      </c>
      <c r="C147" s="289"/>
      <c r="D147" s="289"/>
      <c r="E147" s="289"/>
      <c r="F147" s="289"/>
      <c r="G147" s="289"/>
      <c r="H147" s="290"/>
      <c r="I147" s="291"/>
      <c r="J147" s="291"/>
      <c r="K147" s="292"/>
      <c r="L147" s="118"/>
      <c r="M147" s="158"/>
      <c r="N147" s="32"/>
      <c r="O147" s="146" t="s">
        <v>159</v>
      </c>
      <c r="P147" s="289"/>
      <c r="Q147" s="289"/>
      <c r="R147" s="289"/>
      <c r="S147" s="289"/>
      <c r="T147" s="289"/>
      <c r="U147" s="290"/>
      <c r="V147" s="291"/>
      <c r="W147" s="291"/>
      <c r="X147" s="292"/>
    </row>
    <row r="148" spans="2:24" ht="15" customHeight="1" thickTop="1">
      <c r="B148" s="264" t="s">
        <v>160</v>
      </c>
      <c r="C148" s="277" t="e">
        <f>'1ここに記入'!$G$10</f>
        <v>#N/A</v>
      </c>
      <c r="D148" s="286"/>
      <c r="E148" s="280"/>
      <c r="F148" s="264" t="s">
        <v>161</v>
      </c>
      <c r="G148" s="296" t="e">
        <f>'1ここに記入'!$I$10</f>
        <v>#N/A</v>
      </c>
      <c r="H148" s="297"/>
      <c r="I148" s="297"/>
      <c r="J148" s="297"/>
      <c r="K148" s="298"/>
      <c r="L148" s="100"/>
      <c r="M148" s="159"/>
      <c r="N148" s="99"/>
      <c r="O148" s="264" t="s">
        <v>160</v>
      </c>
      <c r="P148" s="277" t="e">
        <f>'1ここに記入'!$G$10</f>
        <v>#N/A</v>
      </c>
      <c r="Q148" s="286"/>
      <c r="R148" s="280"/>
      <c r="S148" s="264" t="s">
        <v>161</v>
      </c>
      <c r="T148" s="296" t="e">
        <f>'1ここに記入'!$I$10</f>
        <v>#N/A</v>
      </c>
      <c r="U148" s="297"/>
      <c r="V148" s="297"/>
      <c r="W148" s="297"/>
      <c r="X148" s="298"/>
    </row>
    <row r="149" spans="2:24" ht="15" customHeight="1">
      <c r="B149" s="264"/>
      <c r="C149" s="277"/>
      <c r="D149" s="286"/>
      <c r="E149" s="280"/>
      <c r="F149" s="264"/>
      <c r="G149" s="296"/>
      <c r="H149" s="297"/>
      <c r="I149" s="297"/>
      <c r="J149" s="297"/>
      <c r="K149" s="298"/>
      <c r="L149" s="101"/>
      <c r="M149" s="159"/>
      <c r="N149" s="99"/>
      <c r="O149" s="264"/>
      <c r="P149" s="277"/>
      <c r="Q149" s="286"/>
      <c r="R149" s="280"/>
      <c r="S149" s="264"/>
      <c r="T149" s="296"/>
      <c r="U149" s="297"/>
      <c r="V149" s="297"/>
      <c r="W149" s="297"/>
      <c r="X149" s="298"/>
    </row>
    <row r="150" spans="2:24" ht="15" customHeight="1">
      <c r="B150" s="264"/>
      <c r="C150" s="277"/>
      <c r="D150" s="286"/>
      <c r="E150" s="280"/>
      <c r="F150" s="264"/>
      <c r="G150" s="296"/>
      <c r="H150" s="297"/>
      <c r="I150" s="297"/>
      <c r="J150" s="297"/>
      <c r="K150" s="298"/>
      <c r="L150" s="101"/>
      <c r="M150" s="159"/>
      <c r="N150" s="99"/>
      <c r="O150" s="264"/>
      <c r="P150" s="277"/>
      <c r="Q150" s="286"/>
      <c r="R150" s="280"/>
      <c r="S150" s="264"/>
      <c r="T150" s="296"/>
      <c r="U150" s="297"/>
      <c r="V150" s="297"/>
      <c r="W150" s="297"/>
      <c r="X150" s="298"/>
    </row>
    <row r="151" spans="2:24" ht="15" customHeight="1" thickBot="1">
      <c r="B151" s="288"/>
      <c r="C151" s="278"/>
      <c r="D151" s="287"/>
      <c r="E151" s="281"/>
      <c r="F151" s="288"/>
      <c r="G151" s="299"/>
      <c r="H151" s="300"/>
      <c r="I151" s="300"/>
      <c r="J151" s="300"/>
      <c r="K151" s="301"/>
      <c r="L151" s="101"/>
      <c r="M151" s="159"/>
      <c r="N151" s="99"/>
      <c r="O151" s="288"/>
      <c r="P151" s="278"/>
      <c r="Q151" s="287"/>
      <c r="R151" s="281"/>
      <c r="S151" s="288"/>
      <c r="T151" s="299"/>
      <c r="U151" s="300"/>
      <c r="V151" s="300"/>
      <c r="W151" s="300"/>
      <c r="X151" s="301"/>
    </row>
    <row r="152" spans="2:24" ht="15" customHeight="1">
      <c r="B152" s="263" t="s">
        <v>162</v>
      </c>
      <c r="C152" s="265">
        <f>VLOOKUP(B143,'1ここに記入'!$A$13:$M$246,10)</f>
        <v>0</v>
      </c>
      <c r="D152" s="266"/>
      <c r="E152" s="266"/>
      <c r="F152" s="266"/>
      <c r="G152" s="266"/>
      <c r="H152" s="266"/>
      <c r="I152" s="267"/>
      <c r="J152" s="263" t="s">
        <v>203</v>
      </c>
      <c r="K152" s="321">
        <f>VLOOKUP(B143,'1ここに記入'!$A$13:$M$246,12)</f>
        <v>0</v>
      </c>
      <c r="L152" s="34"/>
      <c r="M152" s="160"/>
      <c r="N152" s="36"/>
      <c r="O152" s="263" t="s">
        <v>162</v>
      </c>
      <c r="P152" s="265">
        <f>VLOOKUP(O143,'1ここに記入'!$A$13:$M$246,10)</f>
        <v>0</v>
      </c>
      <c r="Q152" s="266"/>
      <c r="R152" s="266"/>
      <c r="S152" s="266"/>
      <c r="T152" s="266"/>
      <c r="U152" s="266"/>
      <c r="V152" s="267"/>
      <c r="W152" s="263" t="s">
        <v>203</v>
      </c>
      <c r="X152" s="321">
        <f>VLOOKUP(O143,'1ここに記入'!$A$13:$M$246,12)</f>
        <v>0</v>
      </c>
    </row>
    <row r="153" spans="2:24" ht="15" customHeight="1">
      <c r="B153" s="264"/>
      <c r="C153" s="268"/>
      <c r="D153" s="269"/>
      <c r="E153" s="269"/>
      <c r="F153" s="269"/>
      <c r="G153" s="269"/>
      <c r="H153" s="269"/>
      <c r="I153" s="270"/>
      <c r="J153" s="264"/>
      <c r="K153" s="322"/>
      <c r="L153" s="34"/>
      <c r="M153" s="160"/>
      <c r="N153" s="36"/>
      <c r="O153" s="264"/>
      <c r="P153" s="268"/>
      <c r="Q153" s="269"/>
      <c r="R153" s="269"/>
      <c r="S153" s="269"/>
      <c r="T153" s="269"/>
      <c r="U153" s="269"/>
      <c r="V153" s="270"/>
      <c r="W153" s="264"/>
      <c r="X153" s="322"/>
    </row>
    <row r="154" spans="2:24" ht="15" customHeight="1">
      <c r="B154" s="264"/>
      <c r="C154" s="268"/>
      <c r="D154" s="269"/>
      <c r="E154" s="269"/>
      <c r="F154" s="269"/>
      <c r="G154" s="269"/>
      <c r="H154" s="269"/>
      <c r="I154" s="270"/>
      <c r="J154" s="264"/>
      <c r="K154" s="322"/>
      <c r="L154" s="130"/>
      <c r="M154" s="161"/>
      <c r="N154" s="38"/>
      <c r="O154" s="264"/>
      <c r="P154" s="268"/>
      <c r="Q154" s="269"/>
      <c r="R154" s="269"/>
      <c r="S154" s="269"/>
      <c r="T154" s="269"/>
      <c r="U154" s="269"/>
      <c r="V154" s="270"/>
      <c r="W154" s="264"/>
      <c r="X154" s="322"/>
    </row>
    <row r="155" spans="2:24" ht="15" customHeight="1">
      <c r="B155" s="264"/>
      <c r="C155" s="268"/>
      <c r="D155" s="269"/>
      <c r="E155" s="269"/>
      <c r="F155" s="269"/>
      <c r="G155" s="269"/>
      <c r="H155" s="269"/>
      <c r="I155" s="270"/>
      <c r="J155" s="264"/>
      <c r="K155" s="322"/>
      <c r="L155" s="130"/>
      <c r="M155" s="161"/>
      <c r="N155" s="38"/>
      <c r="O155" s="264"/>
      <c r="P155" s="268"/>
      <c r="Q155" s="269"/>
      <c r="R155" s="269"/>
      <c r="S155" s="269"/>
      <c r="T155" s="269"/>
      <c r="U155" s="269"/>
      <c r="V155" s="270"/>
      <c r="W155" s="264"/>
      <c r="X155" s="322"/>
    </row>
    <row r="156" spans="2:24" ht="15" customHeight="1">
      <c r="B156" s="271" t="s">
        <v>1881</v>
      </c>
      <c r="C156" s="268">
        <f>VLOOKUP(B143,'1ここに記入'!$A$13:$M$246,11)</f>
        <v>0</v>
      </c>
      <c r="D156" s="269"/>
      <c r="E156" s="269"/>
      <c r="F156" s="269"/>
      <c r="G156" s="269"/>
      <c r="H156" s="269"/>
      <c r="I156" s="270"/>
      <c r="J156" s="264"/>
      <c r="K156" s="322"/>
      <c r="L156" s="130"/>
      <c r="M156" s="161"/>
      <c r="N156" s="38"/>
      <c r="O156" s="271" t="s">
        <v>1881</v>
      </c>
      <c r="P156" s="268">
        <f>VLOOKUP(O143,'1ここに記入'!$A$13:$M$246,11)</f>
        <v>0</v>
      </c>
      <c r="Q156" s="269"/>
      <c r="R156" s="269"/>
      <c r="S156" s="269"/>
      <c r="T156" s="269"/>
      <c r="U156" s="269"/>
      <c r="V156" s="270"/>
      <c r="W156" s="264"/>
      <c r="X156" s="322"/>
    </row>
    <row r="157" spans="2:24" ht="15" customHeight="1">
      <c r="B157" s="271"/>
      <c r="C157" s="268"/>
      <c r="D157" s="269"/>
      <c r="E157" s="269"/>
      <c r="F157" s="269"/>
      <c r="G157" s="269"/>
      <c r="H157" s="269"/>
      <c r="I157" s="270"/>
      <c r="J157" s="264"/>
      <c r="K157" s="322"/>
      <c r="L157" s="130"/>
      <c r="M157" s="161"/>
      <c r="N157" s="38"/>
      <c r="O157" s="271"/>
      <c r="P157" s="268"/>
      <c r="Q157" s="269"/>
      <c r="R157" s="269"/>
      <c r="S157" s="269"/>
      <c r="T157" s="269"/>
      <c r="U157" s="269"/>
      <c r="V157" s="270"/>
      <c r="W157" s="264"/>
      <c r="X157" s="322"/>
    </row>
    <row r="158" spans="2:24" ht="15" customHeight="1">
      <c r="B158" s="271"/>
      <c r="C158" s="268"/>
      <c r="D158" s="269"/>
      <c r="E158" s="269"/>
      <c r="F158" s="269"/>
      <c r="G158" s="269"/>
      <c r="H158" s="269"/>
      <c r="I158" s="270"/>
      <c r="J158" s="264"/>
      <c r="K158" s="322"/>
      <c r="L158" s="130"/>
      <c r="M158" s="161"/>
      <c r="N158" s="38"/>
      <c r="O158" s="271"/>
      <c r="P158" s="268"/>
      <c r="Q158" s="269"/>
      <c r="R158" s="269"/>
      <c r="S158" s="269"/>
      <c r="T158" s="269"/>
      <c r="U158" s="269"/>
      <c r="V158" s="270"/>
      <c r="W158" s="264"/>
      <c r="X158" s="322"/>
    </row>
    <row r="159" spans="2:24" ht="15" customHeight="1" thickBot="1">
      <c r="B159" s="272"/>
      <c r="C159" s="273"/>
      <c r="D159" s="274"/>
      <c r="E159" s="274"/>
      <c r="F159" s="274"/>
      <c r="G159" s="274"/>
      <c r="H159" s="274"/>
      <c r="I159" s="275"/>
      <c r="J159" s="288"/>
      <c r="K159" s="323"/>
      <c r="L159" s="130"/>
      <c r="M159" s="161"/>
      <c r="N159" s="38"/>
      <c r="O159" s="272"/>
      <c r="P159" s="273"/>
      <c r="Q159" s="274"/>
      <c r="R159" s="274"/>
      <c r="S159" s="274"/>
      <c r="T159" s="274"/>
      <c r="U159" s="274"/>
      <c r="V159" s="275"/>
      <c r="W159" s="288"/>
      <c r="X159" s="323"/>
    </row>
    <row r="160" spans="2:24" ht="15" customHeight="1">
      <c r="B160" s="263" t="s">
        <v>163</v>
      </c>
      <c r="C160" s="276">
        <f>VLOOKUP(B143,'1ここに記入'!$A$13:$M$246,5)</f>
        <v>0</v>
      </c>
      <c r="D160" s="279" t="str">
        <f>VLOOKUP(B143,'1ここに記入'!$A$13:$M$246,6)</f>
        <v>　</v>
      </c>
      <c r="E160" s="282" t="s">
        <v>164</v>
      </c>
      <c r="F160" s="276">
        <f>VLOOKUP(B143,'1ここに記入'!$A$13:$M$246,8)</f>
        <v>0</v>
      </c>
      <c r="G160" s="285" t="e">
        <f>VLOOKUP(F154,'1ここに記入'!$A$13:$M$246,2)</f>
        <v>#N/A</v>
      </c>
      <c r="H160" s="285" t="e">
        <f>VLOOKUP(G154,'1ここに記入'!$A$13:$M$246,2)</f>
        <v>#N/A</v>
      </c>
      <c r="I160" s="285" t="e">
        <f>VLOOKUP(H154,'1ここに記入'!$A$13:$M$246,2)</f>
        <v>#N/A</v>
      </c>
      <c r="J160" s="285" t="e">
        <f>VLOOKUP(I154,'1ここに記入'!$A$13:$M$246,2)</f>
        <v>#N/A</v>
      </c>
      <c r="K160" s="279" t="e">
        <f>VLOOKUP(J154,'1ここに記入'!$A$13:$M$246,2)</f>
        <v>#N/A</v>
      </c>
      <c r="L160" s="98"/>
      <c r="M160" s="159"/>
      <c r="N160" s="99"/>
      <c r="O160" s="263" t="s">
        <v>163</v>
      </c>
      <c r="P160" s="276">
        <f>VLOOKUP(O143,'1ここに記入'!$A$13:$M$246,5)</f>
        <v>0</v>
      </c>
      <c r="Q160" s="279" t="str">
        <f>VLOOKUP(O143,'1ここに記入'!$A$13:$M$246,6)</f>
        <v>　</v>
      </c>
      <c r="R160" s="282" t="s">
        <v>164</v>
      </c>
      <c r="S160" s="276">
        <f>VLOOKUP(O143,'1ここに記入'!$A$13:$M$246,8)</f>
        <v>0</v>
      </c>
      <c r="T160" s="285" t="e">
        <f>VLOOKUP(S154,'1ここに記入'!$A$13:$M$246,2)</f>
        <v>#N/A</v>
      </c>
      <c r="U160" s="285" t="e">
        <f>VLOOKUP(T154,'1ここに記入'!$A$13:$M$246,2)</f>
        <v>#N/A</v>
      </c>
      <c r="V160" s="285" t="e">
        <f>VLOOKUP(U154,'1ここに記入'!$A$13:$M$246,2)</f>
        <v>#N/A</v>
      </c>
      <c r="W160" s="285" t="e">
        <f>VLOOKUP(V154,'1ここに記入'!$A$13:$M$246,2)</f>
        <v>#N/A</v>
      </c>
      <c r="X160" s="279" t="e">
        <f>VLOOKUP(W154,'1ここに記入'!$A$13:$M$246,2)</f>
        <v>#N/A</v>
      </c>
    </row>
    <row r="161" spans="2:25" ht="15" customHeight="1">
      <c r="B161" s="264"/>
      <c r="C161" s="277"/>
      <c r="D161" s="280"/>
      <c r="E161" s="283"/>
      <c r="F161" s="277"/>
      <c r="G161" s="286"/>
      <c r="H161" s="286"/>
      <c r="I161" s="286"/>
      <c r="J161" s="286"/>
      <c r="K161" s="280"/>
      <c r="L161" s="98"/>
      <c r="M161" s="159"/>
      <c r="N161" s="99"/>
      <c r="O161" s="264"/>
      <c r="P161" s="277"/>
      <c r="Q161" s="280"/>
      <c r="R161" s="283"/>
      <c r="S161" s="277"/>
      <c r="T161" s="286"/>
      <c r="U161" s="286"/>
      <c r="V161" s="286"/>
      <c r="W161" s="286"/>
      <c r="X161" s="280"/>
    </row>
    <row r="162" spans="2:25" ht="15" customHeight="1">
      <c r="B162" s="264"/>
      <c r="C162" s="277"/>
      <c r="D162" s="280"/>
      <c r="E162" s="283"/>
      <c r="F162" s="277"/>
      <c r="G162" s="286"/>
      <c r="H162" s="286"/>
      <c r="I162" s="286"/>
      <c r="J162" s="286"/>
      <c r="K162" s="280"/>
      <c r="L162" s="98"/>
      <c r="M162" s="159"/>
      <c r="N162" s="99"/>
      <c r="O162" s="264"/>
      <c r="P162" s="277"/>
      <c r="Q162" s="280"/>
      <c r="R162" s="283"/>
      <c r="S162" s="277"/>
      <c r="T162" s="286"/>
      <c r="U162" s="286"/>
      <c r="V162" s="286"/>
      <c r="W162" s="286"/>
      <c r="X162" s="280"/>
    </row>
    <row r="163" spans="2:25" ht="15" customHeight="1" thickBot="1">
      <c r="B163" s="288"/>
      <c r="C163" s="278"/>
      <c r="D163" s="281"/>
      <c r="E163" s="284"/>
      <c r="F163" s="278"/>
      <c r="G163" s="287"/>
      <c r="H163" s="286"/>
      <c r="I163" s="286"/>
      <c r="J163" s="286"/>
      <c r="K163" s="280"/>
      <c r="L163" s="98"/>
      <c r="M163" s="159"/>
      <c r="N163" s="99"/>
      <c r="O163" s="288"/>
      <c r="P163" s="278"/>
      <c r="Q163" s="281"/>
      <c r="R163" s="284"/>
      <c r="S163" s="278"/>
      <c r="T163" s="287"/>
      <c r="U163" s="286"/>
      <c r="V163" s="286"/>
      <c r="W163" s="286"/>
      <c r="X163" s="280"/>
    </row>
    <row r="164" spans="2:25" ht="15" customHeight="1" thickTop="1">
      <c r="B164" s="263" t="s">
        <v>165</v>
      </c>
      <c r="C164" s="293">
        <f>VLOOKUP(B143,'1ここに記入'!$A$13:$M$246,9)</f>
        <v>0</v>
      </c>
      <c r="D164" s="294" t="e">
        <f>VLOOKUP(C162,'1ここに記入'!$A$13:$M$246,2)</f>
        <v>#N/A</v>
      </c>
      <c r="E164" s="294" t="e">
        <f>VLOOKUP(D162,'1ここに記入'!$A$13:$M$246,2)</f>
        <v>#N/A</v>
      </c>
      <c r="F164" s="294" t="e">
        <f>VLOOKUP(E162,'1ここに記入'!$A$13:$M$246,2)</f>
        <v>#N/A</v>
      </c>
      <c r="G164" s="302" t="e">
        <f>VLOOKUP(F162,'1ここに記入'!$A$13:$M$246,2)</f>
        <v>#N/A</v>
      </c>
      <c r="H164" s="305" t="s">
        <v>167</v>
      </c>
      <c r="I164" s="308">
        <f>'1ここに記入'!$G$9</f>
        <v>0</v>
      </c>
      <c r="J164" s="309"/>
      <c r="K164" s="310"/>
      <c r="L164" s="102"/>
      <c r="M164" s="162"/>
      <c r="N164" s="103"/>
      <c r="O164" s="263" t="s">
        <v>165</v>
      </c>
      <c r="P164" s="293">
        <f>VLOOKUP(O143,'1ここに記入'!$A$13:$M$246,9)</f>
        <v>0</v>
      </c>
      <c r="Q164" s="294" t="e">
        <f>VLOOKUP(P162,'1ここに記入'!$A$13:$M$246,2)</f>
        <v>#N/A</v>
      </c>
      <c r="R164" s="294" t="e">
        <f>VLOOKUP(Q162,'1ここに記入'!$A$13:$M$246,2)</f>
        <v>#N/A</v>
      </c>
      <c r="S164" s="294" t="e">
        <f>VLOOKUP(R162,'1ここに記入'!$A$13:$M$246,2)</f>
        <v>#N/A</v>
      </c>
      <c r="T164" s="302" t="e">
        <f>VLOOKUP(S162,'1ここに記入'!$A$13:$M$246,2)</f>
        <v>#N/A</v>
      </c>
      <c r="U164" s="305" t="s">
        <v>167</v>
      </c>
      <c r="V164" s="308">
        <f>'1ここに記入'!$G$9</f>
        <v>0</v>
      </c>
      <c r="W164" s="309"/>
      <c r="X164" s="310"/>
    </row>
    <row r="165" spans="2:25" ht="15" customHeight="1">
      <c r="B165" s="264"/>
      <c r="C165" s="296"/>
      <c r="D165" s="297"/>
      <c r="E165" s="297"/>
      <c r="F165" s="297"/>
      <c r="G165" s="303"/>
      <c r="H165" s="306"/>
      <c r="I165" s="311"/>
      <c r="J165" s="312"/>
      <c r="K165" s="313"/>
      <c r="L165" s="102"/>
      <c r="M165" s="162"/>
      <c r="N165" s="103"/>
      <c r="O165" s="264"/>
      <c r="P165" s="296"/>
      <c r="Q165" s="297"/>
      <c r="R165" s="297"/>
      <c r="S165" s="297"/>
      <c r="T165" s="303"/>
      <c r="U165" s="306"/>
      <c r="V165" s="311"/>
      <c r="W165" s="312"/>
      <c r="X165" s="313"/>
    </row>
    <row r="166" spans="2:25" ht="15" customHeight="1" thickBot="1">
      <c r="B166" s="288"/>
      <c r="C166" s="299"/>
      <c r="D166" s="300"/>
      <c r="E166" s="300"/>
      <c r="F166" s="300"/>
      <c r="G166" s="304"/>
      <c r="H166" s="306"/>
      <c r="I166" s="311"/>
      <c r="J166" s="312"/>
      <c r="K166" s="313"/>
      <c r="L166" s="102"/>
      <c r="M166" s="162"/>
      <c r="N166" s="103"/>
      <c r="O166" s="288"/>
      <c r="P166" s="299"/>
      <c r="Q166" s="300"/>
      <c r="R166" s="300"/>
      <c r="S166" s="300"/>
      <c r="T166" s="304"/>
      <c r="U166" s="306"/>
      <c r="V166" s="311"/>
      <c r="W166" s="312"/>
      <c r="X166" s="313"/>
    </row>
    <row r="167" spans="2:25" ht="15" customHeight="1" thickBot="1">
      <c r="B167" s="317" t="s">
        <v>166</v>
      </c>
      <c r="C167" s="317"/>
      <c r="D167" s="317"/>
      <c r="E167" s="317"/>
      <c r="F167" s="317"/>
      <c r="G167" s="318"/>
      <c r="H167" s="307"/>
      <c r="I167" s="314"/>
      <c r="J167" s="315"/>
      <c r="K167" s="316"/>
      <c r="L167" s="102"/>
      <c r="M167" s="163"/>
      <c r="N167" s="41"/>
      <c r="O167" s="317" t="s">
        <v>166</v>
      </c>
      <c r="P167" s="317"/>
      <c r="Q167" s="317"/>
      <c r="R167" s="317"/>
      <c r="S167" s="317"/>
      <c r="T167" s="318"/>
      <c r="U167" s="307"/>
      <c r="V167" s="314"/>
      <c r="W167" s="315"/>
      <c r="X167" s="316"/>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324" t="s">
        <v>1982</v>
      </c>
      <c r="C170" s="324"/>
      <c r="D170" s="324"/>
      <c r="E170" s="324"/>
      <c r="F170" s="324"/>
      <c r="G170" s="324"/>
      <c r="H170" s="324"/>
      <c r="I170" s="324"/>
      <c r="J170" s="324"/>
      <c r="K170" s="324"/>
      <c r="L170" s="156"/>
      <c r="M170" s="164"/>
      <c r="N170" s="156"/>
      <c r="O170" s="324" t="s">
        <v>1982</v>
      </c>
      <c r="P170" s="324"/>
      <c r="Q170" s="324"/>
      <c r="R170" s="324"/>
      <c r="S170" s="324"/>
      <c r="T170" s="324"/>
      <c r="U170" s="324"/>
      <c r="V170" s="324"/>
      <c r="W170" s="324"/>
      <c r="X170" s="324"/>
    </row>
    <row r="171" spans="2:25" ht="15" customHeight="1">
      <c r="B171" s="132"/>
      <c r="C171" s="319" t="str">
        <f>'1ここに記入'!$B$3&amp;"県教美展　特選確認票"</f>
        <v>第72回県教美展　特選確認票</v>
      </c>
      <c r="D171" s="319"/>
      <c r="E171" s="319"/>
      <c r="F171" s="319"/>
      <c r="G171" s="319"/>
      <c r="H171" s="319"/>
      <c r="I171" s="319"/>
      <c r="J171" s="319"/>
      <c r="K171" s="319"/>
      <c r="L171" s="104"/>
      <c r="M171" s="157"/>
      <c r="N171" s="104"/>
      <c r="O171" s="132"/>
      <c r="P171" s="319" t="str">
        <f>'1ここに記入'!$B$3&amp;"県教美展　特選確認票"</f>
        <v>第72回県教美展　特選確認票</v>
      </c>
      <c r="Q171" s="319"/>
      <c r="R171" s="319"/>
      <c r="S171" s="319"/>
      <c r="T171" s="319"/>
      <c r="U171" s="319"/>
      <c r="V171" s="319"/>
      <c r="W171" s="319"/>
      <c r="X171" s="319"/>
    </row>
    <row r="172" spans="2:25" ht="15" customHeight="1" thickBot="1">
      <c r="B172" s="165"/>
      <c r="C172" s="320"/>
      <c r="D172" s="320"/>
      <c r="E172" s="320"/>
      <c r="F172" s="320"/>
      <c r="G172" s="320"/>
      <c r="H172" s="320"/>
      <c r="I172" s="320"/>
      <c r="J172" s="320"/>
      <c r="K172" s="320"/>
      <c r="L172" s="104"/>
      <c r="M172" s="157"/>
      <c r="N172" s="104"/>
      <c r="O172" s="165"/>
      <c r="P172" s="320"/>
      <c r="Q172" s="320"/>
      <c r="R172" s="320"/>
      <c r="S172" s="320"/>
      <c r="T172" s="320"/>
      <c r="U172" s="320"/>
      <c r="V172" s="320"/>
      <c r="W172" s="320"/>
      <c r="X172" s="320"/>
    </row>
    <row r="173" spans="2:25" ht="15" customHeight="1" thickTop="1" thickBot="1">
      <c r="B173" s="144" t="s">
        <v>157</v>
      </c>
      <c r="C173" s="289">
        <f>VLOOKUP(B143,'1ここに記入'!$A$13:$M$246,2)</f>
        <v>0</v>
      </c>
      <c r="D173" s="289">
        <f>VLOOKUP(B143,'1ここに記入'!$A$13:$M$246,3)</f>
        <v>0</v>
      </c>
      <c r="E173" s="289">
        <f>VLOOKUP(B143,'1ここに記入'!$A$13:$M$246,4)</f>
        <v>0</v>
      </c>
      <c r="F173" s="289">
        <f>VLOOKUP(B143,'1ここに記入'!$A$13:$M$246,5)</f>
        <v>0</v>
      </c>
      <c r="G173" s="289" t="str">
        <f>VLOOKUP(B143,'1ここに記入'!$A$13:$M$246,13)</f>
        <v>00</v>
      </c>
      <c r="H173" s="290" t="e">
        <f>'1ここに記入'!$H$10</f>
        <v>#N/A</v>
      </c>
      <c r="I173" s="291"/>
      <c r="J173" s="291"/>
      <c r="K173" s="292" t="s">
        <v>158</v>
      </c>
      <c r="L173" s="104"/>
      <c r="M173" s="157"/>
      <c r="N173" s="104"/>
      <c r="O173" s="144" t="s">
        <v>157</v>
      </c>
      <c r="P173" s="289">
        <f>VLOOKUP(O143,'1ここに記入'!$A$13:$M$246,2)</f>
        <v>0</v>
      </c>
      <c r="Q173" s="289">
        <f>VLOOKUP(O143,'1ここに記入'!$A$13:$M$246,3)</f>
        <v>0</v>
      </c>
      <c r="R173" s="289">
        <f>VLOOKUP(O143,'1ここに記入'!$A$13:$M$246,4)</f>
        <v>0</v>
      </c>
      <c r="S173" s="289">
        <f>VLOOKUP(O143,'1ここに記入'!$A$13:$M$246,5)</f>
        <v>0</v>
      </c>
      <c r="T173" s="289" t="str">
        <f>VLOOKUP(O143,'1ここに記入'!$A$13:$M$246,13)</f>
        <v>00</v>
      </c>
      <c r="U173" s="290" t="e">
        <f>'1ここに記入'!$H$10</f>
        <v>#N/A</v>
      </c>
      <c r="V173" s="291"/>
      <c r="W173" s="291"/>
      <c r="X173" s="292" t="s">
        <v>158</v>
      </c>
    </row>
    <row r="174" spans="2:25" ht="15" customHeight="1" thickTop="1" thickBot="1">
      <c r="B174" s="145"/>
      <c r="C174" s="289"/>
      <c r="D174" s="289"/>
      <c r="E174" s="289"/>
      <c r="F174" s="289"/>
      <c r="G174" s="289"/>
      <c r="H174" s="290"/>
      <c r="I174" s="291"/>
      <c r="J174" s="291"/>
      <c r="K174" s="292"/>
      <c r="L174" s="104"/>
      <c r="M174" s="157"/>
      <c r="N174" s="104"/>
      <c r="O174" s="145"/>
      <c r="P174" s="289"/>
      <c r="Q174" s="289"/>
      <c r="R174" s="289"/>
      <c r="S174" s="289"/>
      <c r="T174" s="289"/>
      <c r="U174" s="290"/>
      <c r="V174" s="291"/>
      <c r="W174" s="291"/>
      <c r="X174" s="292"/>
    </row>
    <row r="175" spans="2:25" ht="15" customHeight="1" thickTop="1" thickBot="1">
      <c r="B175" s="146" t="s">
        <v>159</v>
      </c>
      <c r="C175" s="289"/>
      <c r="D175" s="289"/>
      <c r="E175" s="289"/>
      <c r="F175" s="289"/>
      <c r="G175" s="289"/>
      <c r="H175" s="290"/>
      <c r="I175" s="291"/>
      <c r="J175" s="291"/>
      <c r="K175" s="292"/>
      <c r="L175" s="104"/>
      <c r="M175" s="157"/>
      <c r="N175" s="104"/>
      <c r="O175" s="146" t="s">
        <v>159</v>
      </c>
      <c r="P175" s="289"/>
      <c r="Q175" s="289"/>
      <c r="R175" s="289"/>
      <c r="S175" s="289"/>
      <c r="T175" s="289"/>
      <c r="U175" s="290"/>
      <c r="V175" s="291"/>
      <c r="W175" s="291"/>
      <c r="X175" s="292"/>
    </row>
    <row r="176" spans="2:25" ht="15" customHeight="1" thickTop="1">
      <c r="B176" s="263" t="s">
        <v>160</v>
      </c>
      <c r="C176" s="276" t="e">
        <f>'1ここに記入'!$G$10</f>
        <v>#N/A</v>
      </c>
      <c r="D176" s="285"/>
      <c r="E176" s="279"/>
      <c r="F176" s="263" t="s">
        <v>161</v>
      </c>
      <c r="G176" s="293" t="e">
        <f>'1ここに記入'!$I$10</f>
        <v>#N/A</v>
      </c>
      <c r="H176" s="294"/>
      <c r="I176" s="294"/>
      <c r="J176" s="294"/>
      <c r="K176" s="295"/>
      <c r="L176" s="100"/>
      <c r="M176" s="159"/>
      <c r="N176" s="99"/>
      <c r="O176" s="263" t="s">
        <v>160</v>
      </c>
      <c r="P176" s="276" t="e">
        <f>'1ここに記入'!$G$10</f>
        <v>#N/A</v>
      </c>
      <c r="Q176" s="285"/>
      <c r="R176" s="279"/>
      <c r="S176" s="263" t="s">
        <v>161</v>
      </c>
      <c r="T176" s="293" t="e">
        <f>'1ここに記入'!$I$10</f>
        <v>#N/A</v>
      </c>
      <c r="U176" s="294"/>
      <c r="V176" s="294"/>
      <c r="W176" s="294"/>
      <c r="X176" s="295"/>
      <c r="Y176" s="143"/>
    </row>
    <row r="177" spans="2:25" ht="15" customHeight="1">
      <c r="B177" s="264"/>
      <c r="C177" s="277"/>
      <c r="D177" s="286"/>
      <c r="E177" s="280"/>
      <c r="F177" s="264"/>
      <c r="G177" s="296"/>
      <c r="H177" s="297"/>
      <c r="I177" s="297"/>
      <c r="J177" s="297"/>
      <c r="K177" s="298"/>
      <c r="L177" s="101"/>
      <c r="M177" s="159"/>
      <c r="N177" s="99"/>
      <c r="O177" s="264"/>
      <c r="P177" s="277"/>
      <c r="Q177" s="286"/>
      <c r="R177" s="280"/>
      <c r="S177" s="264"/>
      <c r="T177" s="296"/>
      <c r="U177" s="297"/>
      <c r="V177" s="297"/>
      <c r="W177" s="297"/>
      <c r="X177" s="298"/>
      <c r="Y177" s="143"/>
    </row>
    <row r="178" spans="2:25" ht="15" customHeight="1" thickBot="1">
      <c r="B178" s="288"/>
      <c r="C178" s="278"/>
      <c r="D178" s="287"/>
      <c r="E178" s="281"/>
      <c r="F178" s="288"/>
      <c r="G178" s="299"/>
      <c r="H178" s="300"/>
      <c r="I178" s="300"/>
      <c r="J178" s="300"/>
      <c r="K178" s="301"/>
      <c r="L178" s="101"/>
      <c r="M178" s="159"/>
      <c r="N178" s="99"/>
      <c r="O178" s="288"/>
      <c r="P178" s="278"/>
      <c r="Q178" s="287"/>
      <c r="R178" s="281"/>
      <c r="S178" s="288"/>
      <c r="T178" s="299"/>
      <c r="U178" s="300"/>
      <c r="V178" s="300"/>
      <c r="W178" s="300"/>
      <c r="X178" s="301"/>
      <c r="Y178" s="143"/>
    </row>
    <row r="179" spans="2:25" ht="15" customHeight="1">
      <c r="B179" s="263" t="s">
        <v>162</v>
      </c>
      <c r="C179" s="265">
        <f>VLOOKUP(B143,'1ここに記入'!$A$13:$M$246,10)</f>
        <v>0</v>
      </c>
      <c r="D179" s="266"/>
      <c r="E179" s="266"/>
      <c r="F179" s="266"/>
      <c r="G179" s="266"/>
      <c r="H179" s="266"/>
      <c r="I179" s="266"/>
      <c r="J179" s="266"/>
      <c r="K179" s="267"/>
      <c r="L179" s="34"/>
      <c r="M179" s="160"/>
      <c r="N179" s="36"/>
      <c r="O179" s="263" t="s">
        <v>162</v>
      </c>
      <c r="P179" s="265">
        <f>VLOOKUP(O143,'1ここに記入'!$A$13:$M$246,10)</f>
        <v>0</v>
      </c>
      <c r="Q179" s="266"/>
      <c r="R179" s="266"/>
      <c r="S179" s="266"/>
      <c r="T179" s="266"/>
      <c r="U179" s="266"/>
      <c r="V179" s="266"/>
      <c r="W179" s="266"/>
      <c r="X179" s="267"/>
      <c r="Y179" s="143"/>
    </row>
    <row r="180" spans="2:25" ht="15" customHeight="1">
      <c r="B180" s="264"/>
      <c r="C180" s="268"/>
      <c r="D180" s="269"/>
      <c r="E180" s="269"/>
      <c r="F180" s="269"/>
      <c r="G180" s="269"/>
      <c r="H180" s="269"/>
      <c r="I180" s="269"/>
      <c r="J180" s="269"/>
      <c r="K180" s="270"/>
      <c r="L180" s="130"/>
      <c r="M180" s="161"/>
      <c r="N180" s="38"/>
      <c r="O180" s="264"/>
      <c r="P180" s="268"/>
      <c r="Q180" s="269"/>
      <c r="R180" s="269"/>
      <c r="S180" s="269"/>
      <c r="T180" s="269"/>
      <c r="U180" s="269"/>
      <c r="V180" s="269"/>
      <c r="W180" s="269"/>
      <c r="X180" s="270"/>
      <c r="Y180" s="143"/>
    </row>
    <row r="181" spans="2:25" ht="15" customHeight="1">
      <c r="B181" s="264"/>
      <c r="C181" s="268"/>
      <c r="D181" s="269"/>
      <c r="E181" s="269"/>
      <c r="F181" s="269"/>
      <c r="G181" s="269"/>
      <c r="H181" s="269"/>
      <c r="I181" s="269"/>
      <c r="J181" s="269"/>
      <c r="K181" s="270"/>
      <c r="L181" s="130"/>
      <c r="M181" s="161"/>
      <c r="N181" s="38"/>
      <c r="O181" s="264"/>
      <c r="P181" s="268"/>
      <c r="Q181" s="269"/>
      <c r="R181" s="269"/>
      <c r="S181" s="269"/>
      <c r="T181" s="269"/>
      <c r="U181" s="269"/>
      <c r="V181" s="269"/>
      <c r="W181" s="269"/>
      <c r="X181" s="270"/>
      <c r="Y181" s="143"/>
    </row>
    <row r="182" spans="2:25" ht="15" customHeight="1">
      <c r="B182" s="271" t="s">
        <v>1881</v>
      </c>
      <c r="C182" s="268">
        <f>VLOOKUP(B143,'1ここに記入'!$A$13:$M$246,11)</f>
        <v>0</v>
      </c>
      <c r="D182" s="269"/>
      <c r="E182" s="269"/>
      <c r="F182" s="269"/>
      <c r="G182" s="269"/>
      <c r="H182" s="269"/>
      <c r="I182" s="269"/>
      <c r="J182" s="269"/>
      <c r="K182" s="270"/>
      <c r="L182" s="98"/>
      <c r="M182" s="159"/>
      <c r="N182" s="99"/>
      <c r="O182" s="271" t="s">
        <v>1881</v>
      </c>
      <c r="P182" s="268">
        <f>VLOOKUP(O143,'1ここに記入'!$A$13:$M$246,11)</f>
        <v>0</v>
      </c>
      <c r="Q182" s="269"/>
      <c r="R182" s="269"/>
      <c r="S182" s="269"/>
      <c r="T182" s="269"/>
      <c r="U182" s="269"/>
      <c r="V182" s="269"/>
      <c r="W182" s="269"/>
      <c r="X182" s="270"/>
      <c r="Y182" s="143"/>
    </row>
    <row r="183" spans="2:25" ht="15" customHeight="1">
      <c r="B183" s="271"/>
      <c r="C183" s="268"/>
      <c r="D183" s="269"/>
      <c r="E183" s="269"/>
      <c r="F183" s="269"/>
      <c r="G183" s="269"/>
      <c r="H183" s="269"/>
      <c r="I183" s="269"/>
      <c r="J183" s="269"/>
      <c r="K183" s="270"/>
      <c r="L183" s="98"/>
      <c r="M183" s="159"/>
      <c r="N183" s="99"/>
      <c r="O183" s="271"/>
      <c r="P183" s="268"/>
      <c r="Q183" s="269"/>
      <c r="R183" s="269"/>
      <c r="S183" s="269"/>
      <c r="T183" s="269"/>
      <c r="U183" s="269"/>
      <c r="V183" s="269"/>
      <c r="W183" s="269"/>
      <c r="X183" s="270"/>
      <c r="Y183" s="143"/>
    </row>
    <row r="184" spans="2:25" ht="15" customHeight="1" thickBot="1">
      <c r="B184" s="272"/>
      <c r="C184" s="273"/>
      <c r="D184" s="274"/>
      <c r="E184" s="274"/>
      <c r="F184" s="274"/>
      <c r="G184" s="274"/>
      <c r="H184" s="274"/>
      <c r="I184" s="274"/>
      <c r="J184" s="274"/>
      <c r="K184" s="275"/>
      <c r="L184" s="98"/>
      <c r="M184" s="159"/>
      <c r="N184" s="99"/>
      <c r="O184" s="272"/>
      <c r="P184" s="273"/>
      <c r="Q184" s="274"/>
      <c r="R184" s="274"/>
      <c r="S184" s="274"/>
      <c r="T184" s="274"/>
      <c r="U184" s="274"/>
      <c r="V184" s="274"/>
      <c r="W184" s="274"/>
      <c r="X184" s="275"/>
      <c r="Y184" s="143"/>
    </row>
    <row r="185" spans="2:25" ht="15" customHeight="1">
      <c r="B185" s="263" t="s">
        <v>163</v>
      </c>
      <c r="C185" s="276">
        <f>VLOOKUP(B143,'1ここに記入'!$A$13:$M$246,5)</f>
        <v>0</v>
      </c>
      <c r="D185" s="279" t="str">
        <f>VLOOKUP(B143,'1ここに記入'!$A$13:$M$246,6)</f>
        <v>　</v>
      </c>
      <c r="E185" s="282" t="s">
        <v>164</v>
      </c>
      <c r="F185" s="276">
        <f>VLOOKUP(B143,'1ここに記入'!$A$13:$M$246,8)</f>
        <v>0</v>
      </c>
      <c r="G185" s="285" t="e">
        <f>VLOOKUP(F180,'1ここに記入'!$A$13:$M$246,2)</f>
        <v>#N/A</v>
      </c>
      <c r="H185" s="285" t="e">
        <f>VLOOKUP(G180,'1ここに記入'!$A$13:$M$246,2)</f>
        <v>#N/A</v>
      </c>
      <c r="I185" s="285" t="e">
        <f>VLOOKUP(H180,'1ここに記入'!$A$13:$M$246,2)</f>
        <v>#N/A</v>
      </c>
      <c r="J185" s="285" t="e">
        <f>VLOOKUP(I180,'1ここに記入'!$A$13:$M$246,2)</f>
        <v>#N/A</v>
      </c>
      <c r="K185" s="279" t="e">
        <f>VLOOKUP(J180,'1ここに記入'!$A$13:$M$246,2)</f>
        <v>#N/A</v>
      </c>
      <c r="L185" s="102"/>
      <c r="M185" s="162"/>
      <c r="N185" s="103"/>
      <c r="O185" s="263" t="s">
        <v>163</v>
      </c>
      <c r="P185" s="276">
        <f>VLOOKUP(O143,'1ここに記入'!$A$13:$M$246,5)</f>
        <v>0</v>
      </c>
      <c r="Q185" s="279" t="str">
        <f>VLOOKUP(O143,'1ここに記入'!$A$13:$M$246,6)</f>
        <v>　</v>
      </c>
      <c r="R185" s="282" t="s">
        <v>164</v>
      </c>
      <c r="S185" s="276">
        <f>VLOOKUP(O143,'1ここに記入'!$A$13:$M$246,8)</f>
        <v>0</v>
      </c>
      <c r="T185" s="285" t="e">
        <f>VLOOKUP(S180,'1ここに記入'!$A$13:$M$246,2)</f>
        <v>#N/A</v>
      </c>
      <c r="U185" s="285" t="e">
        <f>VLOOKUP(T180,'1ここに記入'!$A$13:$M$246,2)</f>
        <v>#N/A</v>
      </c>
      <c r="V185" s="285" t="e">
        <f>VLOOKUP(U180,'1ここに記入'!$A$13:$M$246,2)</f>
        <v>#N/A</v>
      </c>
      <c r="W185" s="285" t="e">
        <f>VLOOKUP(V180,'1ここに記入'!$A$13:$M$246,2)</f>
        <v>#N/A</v>
      </c>
      <c r="X185" s="279" t="e">
        <f>VLOOKUP(W180,'1ここに記入'!$A$13:$M$246,2)</f>
        <v>#N/A</v>
      </c>
      <c r="Y185" s="143"/>
    </row>
    <row r="186" spans="2:25" ht="15" customHeight="1">
      <c r="B186" s="264"/>
      <c r="C186" s="277"/>
      <c r="D186" s="280"/>
      <c r="E186" s="283"/>
      <c r="F186" s="277"/>
      <c r="G186" s="286"/>
      <c r="H186" s="286"/>
      <c r="I186" s="286"/>
      <c r="J186" s="286"/>
      <c r="K186" s="280"/>
      <c r="L186" s="102"/>
      <c r="M186" s="162"/>
      <c r="N186" s="103"/>
      <c r="O186" s="264"/>
      <c r="P186" s="277"/>
      <c r="Q186" s="280"/>
      <c r="R186" s="283"/>
      <c r="S186" s="277"/>
      <c r="T186" s="286"/>
      <c r="U186" s="286"/>
      <c r="V186" s="286"/>
      <c r="W186" s="286"/>
      <c r="X186" s="280"/>
      <c r="Y186" s="143"/>
    </row>
    <row r="187" spans="2:25" ht="15" customHeight="1" thickBot="1">
      <c r="B187" s="288"/>
      <c r="C187" s="278"/>
      <c r="D187" s="281"/>
      <c r="E187" s="284"/>
      <c r="F187" s="278"/>
      <c r="G187" s="287"/>
      <c r="H187" s="287"/>
      <c r="I187" s="287"/>
      <c r="J187" s="287"/>
      <c r="K187" s="281"/>
      <c r="L187" s="102"/>
      <c r="M187" s="162"/>
      <c r="N187" s="103"/>
      <c r="O187" s="288"/>
      <c r="P187" s="278"/>
      <c r="Q187" s="281"/>
      <c r="R187" s="284"/>
      <c r="S187" s="278"/>
      <c r="T187" s="287"/>
      <c r="U187" s="287"/>
      <c r="V187" s="287"/>
      <c r="W187" s="287"/>
      <c r="X187" s="281"/>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20"/>
      <c r="E189" s="320"/>
      <c r="F189" s="320"/>
      <c r="G189" s="320"/>
      <c r="H189" s="320"/>
      <c r="I189" s="320"/>
      <c r="J189" s="320"/>
      <c r="K189" s="320"/>
      <c r="L189" s="104"/>
      <c r="M189" s="157"/>
      <c r="N189" s="104"/>
      <c r="O189" s="117" t="s">
        <v>213</v>
      </c>
      <c r="P189" s="325" t="str">
        <f>'1ここに記入'!$B$3&amp;"滋賀県教育美術展出品票"</f>
        <v>第72回滋賀県教育美術展出品票</v>
      </c>
      <c r="Q189" s="320"/>
      <c r="R189" s="320"/>
      <c r="S189" s="320"/>
      <c r="T189" s="320"/>
      <c r="U189" s="320"/>
      <c r="V189" s="320"/>
      <c r="W189" s="320"/>
      <c r="X189" s="320"/>
    </row>
    <row r="190" spans="2:25" ht="15" customHeight="1">
      <c r="B190" s="327">
        <v>129</v>
      </c>
      <c r="C190" s="325"/>
      <c r="D190" s="320"/>
      <c r="E190" s="320"/>
      <c r="F190" s="320"/>
      <c r="G190" s="320"/>
      <c r="H190" s="320"/>
      <c r="I190" s="320"/>
      <c r="J190" s="320"/>
      <c r="K190" s="320"/>
      <c r="L190" s="104"/>
      <c r="M190" s="157"/>
      <c r="N190" s="104"/>
      <c r="O190" s="327">
        <v>130</v>
      </c>
      <c r="P190" s="325"/>
      <c r="Q190" s="320"/>
      <c r="R190" s="320"/>
      <c r="S190" s="320"/>
      <c r="T190" s="320"/>
      <c r="U190" s="320"/>
      <c r="V190" s="320"/>
      <c r="W190" s="320"/>
      <c r="X190" s="320"/>
    </row>
    <row r="191" spans="2:25" ht="15" customHeight="1" thickBot="1">
      <c r="B191" s="328"/>
      <c r="C191" s="325"/>
      <c r="D191" s="320"/>
      <c r="E191" s="320"/>
      <c r="F191" s="320"/>
      <c r="G191" s="320"/>
      <c r="H191" s="326"/>
      <c r="I191" s="326"/>
      <c r="J191" s="326"/>
      <c r="K191" s="326"/>
      <c r="L191" s="104"/>
      <c r="M191" s="157"/>
      <c r="N191" s="104"/>
      <c r="O191" s="328"/>
      <c r="P191" s="325"/>
      <c r="Q191" s="320"/>
      <c r="R191" s="320"/>
      <c r="S191" s="320"/>
      <c r="T191" s="320"/>
      <c r="U191" s="326"/>
      <c r="V191" s="326"/>
      <c r="W191" s="326"/>
      <c r="X191" s="326"/>
    </row>
    <row r="192" spans="2:25" ht="15" customHeight="1" thickTop="1" thickBot="1">
      <c r="B192" s="144" t="s">
        <v>157</v>
      </c>
      <c r="C192" s="289">
        <f>VLOOKUP(B190,'1ここに記入'!$A$13:$M$246,2)</f>
        <v>0</v>
      </c>
      <c r="D192" s="289">
        <f>VLOOKUP(B190,'1ここに記入'!$A$13:$M$246,3)</f>
        <v>0</v>
      </c>
      <c r="E192" s="289">
        <f>VLOOKUP(B190,'1ここに記入'!$A$13:$M$246,4)</f>
        <v>0</v>
      </c>
      <c r="F192" s="289">
        <f>VLOOKUP(B190,'1ここに記入'!$A$13:$M$246,5)</f>
        <v>0</v>
      </c>
      <c r="G192" s="289" t="str">
        <f>VLOOKUP(B190,'1ここに記入'!$A$13:$M$246,13)</f>
        <v>00</v>
      </c>
      <c r="H192" s="290" t="e">
        <f>'1ここに記入'!$H$10</f>
        <v>#N/A</v>
      </c>
      <c r="I192" s="291"/>
      <c r="J192" s="291"/>
      <c r="K192" s="292" t="s">
        <v>158</v>
      </c>
      <c r="L192" s="118"/>
      <c r="M192" s="158"/>
      <c r="N192" s="32"/>
      <c r="O192" s="144" t="s">
        <v>157</v>
      </c>
      <c r="P192" s="289">
        <f>VLOOKUP(O190,'1ここに記入'!$A$13:$M$246,2)</f>
        <v>0</v>
      </c>
      <c r="Q192" s="289">
        <f>VLOOKUP(O190,'1ここに記入'!$A$13:$M$246,3)</f>
        <v>0</v>
      </c>
      <c r="R192" s="289">
        <f>VLOOKUP(O190,'1ここに記入'!$A$13:$M$246,4)</f>
        <v>0</v>
      </c>
      <c r="S192" s="289">
        <f>VLOOKUP(O190,'1ここに記入'!$A$13:$M$246,5)</f>
        <v>0</v>
      </c>
      <c r="T192" s="289" t="str">
        <f>VLOOKUP(O190,'1ここに記入'!$A$13:$M$246,13)</f>
        <v>00</v>
      </c>
      <c r="U192" s="290" t="e">
        <f>'1ここに記入'!$H$10</f>
        <v>#N/A</v>
      </c>
      <c r="V192" s="291"/>
      <c r="W192" s="291"/>
      <c r="X192" s="292" t="s">
        <v>158</v>
      </c>
    </row>
    <row r="193" spans="2:24" ht="15" customHeight="1" thickTop="1" thickBot="1">
      <c r="B193" s="145"/>
      <c r="C193" s="289"/>
      <c r="D193" s="289"/>
      <c r="E193" s="289"/>
      <c r="F193" s="289"/>
      <c r="G193" s="289"/>
      <c r="H193" s="290"/>
      <c r="I193" s="291"/>
      <c r="J193" s="291"/>
      <c r="K193" s="292"/>
      <c r="L193" s="118"/>
      <c r="M193" s="158"/>
      <c r="N193" s="32"/>
      <c r="O193" s="145"/>
      <c r="P193" s="289"/>
      <c r="Q193" s="289"/>
      <c r="R193" s="289"/>
      <c r="S193" s="289"/>
      <c r="T193" s="289"/>
      <c r="U193" s="290"/>
      <c r="V193" s="291"/>
      <c r="W193" s="291"/>
      <c r="X193" s="292"/>
    </row>
    <row r="194" spans="2:24" ht="15" customHeight="1" thickTop="1" thickBot="1">
      <c r="B194" s="146" t="s">
        <v>159</v>
      </c>
      <c r="C194" s="289"/>
      <c r="D194" s="289"/>
      <c r="E194" s="289"/>
      <c r="F194" s="289"/>
      <c r="G194" s="289"/>
      <c r="H194" s="290"/>
      <c r="I194" s="291"/>
      <c r="J194" s="291"/>
      <c r="K194" s="292"/>
      <c r="L194" s="118"/>
      <c r="M194" s="158"/>
      <c r="N194" s="32"/>
      <c r="O194" s="146" t="s">
        <v>159</v>
      </c>
      <c r="P194" s="289"/>
      <c r="Q194" s="289"/>
      <c r="R194" s="289"/>
      <c r="S194" s="289"/>
      <c r="T194" s="289"/>
      <c r="U194" s="290"/>
      <c r="V194" s="291"/>
      <c r="W194" s="291"/>
      <c r="X194" s="292"/>
    </row>
    <row r="195" spans="2:24" ht="15" customHeight="1" thickTop="1">
      <c r="B195" s="264" t="s">
        <v>160</v>
      </c>
      <c r="C195" s="277" t="e">
        <f>'1ここに記入'!$G$10</f>
        <v>#N/A</v>
      </c>
      <c r="D195" s="286"/>
      <c r="E195" s="280"/>
      <c r="F195" s="264" t="s">
        <v>161</v>
      </c>
      <c r="G195" s="296" t="e">
        <f>'1ここに記入'!$I$10</f>
        <v>#N/A</v>
      </c>
      <c r="H195" s="297"/>
      <c r="I195" s="297"/>
      <c r="J195" s="297"/>
      <c r="K195" s="298"/>
      <c r="L195" s="100"/>
      <c r="M195" s="159"/>
      <c r="N195" s="99"/>
      <c r="O195" s="264" t="s">
        <v>160</v>
      </c>
      <c r="P195" s="277" t="e">
        <f>'1ここに記入'!$G$10</f>
        <v>#N/A</v>
      </c>
      <c r="Q195" s="286"/>
      <c r="R195" s="280"/>
      <c r="S195" s="264" t="s">
        <v>161</v>
      </c>
      <c r="T195" s="296" t="e">
        <f>'1ここに記入'!$I$10</f>
        <v>#N/A</v>
      </c>
      <c r="U195" s="297"/>
      <c r="V195" s="297"/>
      <c r="W195" s="297"/>
      <c r="X195" s="298"/>
    </row>
    <row r="196" spans="2:24" ht="15" customHeight="1">
      <c r="B196" s="264"/>
      <c r="C196" s="277"/>
      <c r="D196" s="286"/>
      <c r="E196" s="280"/>
      <c r="F196" s="264"/>
      <c r="G196" s="296"/>
      <c r="H196" s="297"/>
      <c r="I196" s="297"/>
      <c r="J196" s="297"/>
      <c r="K196" s="298"/>
      <c r="L196" s="101"/>
      <c r="M196" s="159"/>
      <c r="N196" s="99"/>
      <c r="O196" s="264"/>
      <c r="P196" s="277"/>
      <c r="Q196" s="286"/>
      <c r="R196" s="280"/>
      <c r="S196" s="264"/>
      <c r="T196" s="296"/>
      <c r="U196" s="297"/>
      <c r="V196" s="297"/>
      <c r="W196" s="297"/>
      <c r="X196" s="298"/>
    </row>
    <row r="197" spans="2:24" ht="15" customHeight="1">
      <c r="B197" s="264"/>
      <c r="C197" s="277"/>
      <c r="D197" s="286"/>
      <c r="E197" s="280"/>
      <c r="F197" s="264"/>
      <c r="G197" s="296"/>
      <c r="H197" s="297"/>
      <c r="I197" s="297"/>
      <c r="J197" s="297"/>
      <c r="K197" s="298"/>
      <c r="L197" s="101"/>
      <c r="M197" s="159"/>
      <c r="N197" s="99"/>
      <c r="O197" s="264"/>
      <c r="P197" s="277"/>
      <c r="Q197" s="286"/>
      <c r="R197" s="280"/>
      <c r="S197" s="264"/>
      <c r="T197" s="296"/>
      <c r="U197" s="297"/>
      <c r="V197" s="297"/>
      <c r="W197" s="297"/>
      <c r="X197" s="298"/>
    </row>
    <row r="198" spans="2:24" ht="15" customHeight="1" thickBot="1">
      <c r="B198" s="288"/>
      <c r="C198" s="278"/>
      <c r="D198" s="287"/>
      <c r="E198" s="281"/>
      <c r="F198" s="288"/>
      <c r="G198" s="299"/>
      <c r="H198" s="300"/>
      <c r="I198" s="300"/>
      <c r="J198" s="300"/>
      <c r="K198" s="301"/>
      <c r="L198" s="101"/>
      <c r="M198" s="159"/>
      <c r="N198" s="99"/>
      <c r="O198" s="288"/>
      <c r="P198" s="278"/>
      <c r="Q198" s="287"/>
      <c r="R198" s="281"/>
      <c r="S198" s="288"/>
      <c r="T198" s="299"/>
      <c r="U198" s="300"/>
      <c r="V198" s="300"/>
      <c r="W198" s="300"/>
      <c r="X198" s="301"/>
    </row>
    <row r="199" spans="2:24" ht="15" customHeight="1">
      <c r="B199" s="263" t="s">
        <v>162</v>
      </c>
      <c r="C199" s="265">
        <f>VLOOKUP(B190,'1ここに記入'!$A$13:$M$246,10)</f>
        <v>0</v>
      </c>
      <c r="D199" s="266"/>
      <c r="E199" s="266"/>
      <c r="F199" s="266"/>
      <c r="G199" s="266"/>
      <c r="H199" s="266"/>
      <c r="I199" s="267"/>
      <c r="J199" s="263" t="s">
        <v>203</v>
      </c>
      <c r="K199" s="321">
        <f>VLOOKUP(B190,'1ここに記入'!$A$13:$M$246,12)</f>
        <v>0</v>
      </c>
      <c r="L199" s="34"/>
      <c r="M199" s="160"/>
      <c r="N199" s="36"/>
      <c r="O199" s="263" t="s">
        <v>162</v>
      </c>
      <c r="P199" s="265">
        <f>VLOOKUP(O190,'1ここに記入'!$A$13:$M$246,10)</f>
        <v>0</v>
      </c>
      <c r="Q199" s="266"/>
      <c r="R199" s="266"/>
      <c r="S199" s="266"/>
      <c r="T199" s="266"/>
      <c r="U199" s="266"/>
      <c r="V199" s="267"/>
      <c r="W199" s="263" t="s">
        <v>203</v>
      </c>
      <c r="X199" s="321">
        <f>VLOOKUP(O190,'1ここに記入'!$A$13:$M$246,12)</f>
        <v>0</v>
      </c>
    </row>
    <row r="200" spans="2:24" ht="15" customHeight="1">
      <c r="B200" s="264"/>
      <c r="C200" s="268"/>
      <c r="D200" s="269"/>
      <c r="E200" s="269"/>
      <c r="F200" s="269"/>
      <c r="G200" s="269"/>
      <c r="H200" s="269"/>
      <c r="I200" s="270"/>
      <c r="J200" s="264"/>
      <c r="K200" s="322"/>
      <c r="L200" s="34"/>
      <c r="M200" s="160"/>
      <c r="N200" s="36"/>
      <c r="O200" s="264"/>
      <c r="P200" s="268"/>
      <c r="Q200" s="269"/>
      <c r="R200" s="269"/>
      <c r="S200" s="269"/>
      <c r="T200" s="269"/>
      <c r="U200" s="269"/>
      <c r="V200" s="270"/>
      <c r="W200" s="264"/>
      <c r="X200" s="322"/>
    </row>
    <row r="201" spans="2:24" ht="15" customHeight="1">
      <c r="B201" s="264"/>
      <c r="C201" s="268"/>
      <c r="D201" s="269"/>
      <c r="E201" s="269"/>
      <c r="F201" s="269"/>
      <c r="G201" s="269"/>
      <c r="H201" s="269"/>
      <c r="I201" s="270"/>
      <c r="J201" s="264"/>
      <c r="K201" s="322"/>
      <c r="L201" s="130"/>
      <c r="M201" s="161"/>
      <c r="N201" s="38"/>
      <c r="O201" s="264"/>
      <c r="P201" s="268"/>
      <c r="Q201" s="269"/>
      <c r="R201" s="269"/>
      <c r="S201" s="269"/>
      <c r="T201" s="269"/>
      <c r="U201" s="269"/>
      <c r="V201" s="270"/>
      <c r="W201" s="264"/>
      <c r="X201" s="322"/>
    </row>
    <row r="202" spans="2:24" ht="15" customHeight="1">
      <c r="B202" s="264"/>
      <c r="C202" s="268"/>
      <c r="D202" s="269"/>
      <c r="E202" s="269"/>
      <c r="F202" s="269"/>
      <c r="G202" s="269"/>
      <c r="H202" s="269"/>
      <c r="I202" s="270"/>
      <c r="J202" s="264"/>
      <c r="K202" s="322"/>
      <c r="L202" s="130"/>
      <c r="M202" s="161"/>
      <c r="N202" s="38"/>
      <c r="O202" s="264"/>
      <c r="P202" s="268"/>
      <c r="Q202" s="269"/>
      <c r="R202" s="269"/>
      <c r="S202" s="269"/>
      <c r="T202" s="269"/>
      <c r="U202" s="269"/>
      <c r="V202" s="270"/>
      <c r="W202" s="264"/>
      <c r="X202" s="322"/>
    </row>
    <row r="203" spans="2:24" ht="15" customHeight="1">
      <c r="B203" s="271" t="s">
        <v>1881</v>
      </c>
      <c r="C203" s="268">
        <f>VLOOKUP(B190,'1ここに記入'!$A$13:$M$246,11)</f>
        <v>0</v>
      </c>
      <c r="D203" s="269"/>
      <c r="E203" s="269"/>
      <c r="F203" s="269"/>
      <c r="G203" s="269"/>
      <c r="H203" s="269"/>
      <c r="I203" s="270"/>
      <c r="J203" s="264"/>
      <c r="K203" s="322"/>
      <c r="L203" s="130"/>
      <c r="M203" s="161"/>
      <c r="N203" s="38"/>
      <c r="O203" s="271" t="s">
        <v>1881</v>
      </c>
      <c r="P203" s="268">
        <f>VLOOKUP(O190,'1ここに記入'!$A$13:$M$246,11)</f>
        <v>0</v>
      </c>
      <c r="Q203" s="269"/>
      <c r="R203" s="269"/>
      <c r="S203" s="269"/>
      <c r="T203" s="269"/>
      <c r="U203" s="269"/>
      <c r="V203" s="270"/>
      <c r="W203" s="264"/>
      <c r="X203" s="322"/>
    </row>
    <row r="204" spans="2:24" ht="15" customHeight="1">
      <c r="B204" s="271"/>
      <c r="C204" s="268"/>
      <c r="D204" s="269"/>
      <c r="E204" s="269"/>
      <c r="F204" s="269"/>
      <c r="G204" s="269"/>
      <c r="H204" s="269"/>
      <c r="I204" s="270"/>
      <c r="J204" s="264"/>
      <c r="K204" s="322"/>
      <c r="L204" s="130"/>
      <c r="M204" s="161"/>
      <c r="N204" s="38"/>
      <c r="O204" s="271"/>
      <c r="P204" s="268"/>
      <c r="Q204" s="269"/>
      <c r="R204" s="269"/>
      <c r="S204" s="269"/>
      <c r="T204" s="269"/>
      <c r="U204" s="269"/>
      <c r="V204" s="270"/>
      <c r="W204" s="264"/>
      <c r="X204" s="322"/>
    </row>
    <row r="205" spans="2:24" ht="15" customHeight="1">
      <c r="B205" s="271"/>
      <c r="C205" s="268"/>
      <c r="D205" s="269"/>
      <c r="E205" s="269"/>
      <c r="F205" s="269"/>
      <c r="G205" s="269"/>
      <c r="H205" s="269"/>
      <c r="I205" s="270"/>
      <c r="J205" s="264"/>
      <c r="K205" s="322"/>
      <c r="L205" s="130"/>
      <c r="M205" s="161"/>
      <c r="N205" s="38"/>
      <c r="O205" s="271"/>
      <c r="P205" s="268"/>
      <c r="Q205" s="269"/>
      <c r="R205" s="269"/>
      <c r="S205" s="269"/>
      <c r="T205" s="269"/>
      <c r="U205" s="269"/>
      <c r="V205" s="270"/>
      <c r="W205" s="264"/>
      <c r="X205" s="322"/>
    </row>
    <row r="206" spans="2:24" ht="15" customHeight="1" thickBot="1">
      <c r="B206" s="272"/>
      <c r="C206" s="273"/>
      <c r="D206" s="274"/>
      <c r="E206" s="274"/>
      <c r="F206" s="274"/>
      <c r="G206" s="274"/>
      <c r="H206" s="274"/>
      <c r="I206" s="275"/>
      <c r="J206" s="288"/>
      <c r="K206" s="323"/>
      <c r="L206" s="130"/>
      <c r="M206" s="161"/>
      <c r="N206" s="38"/>
      <c r="O206" s="272"/>
      <c r="P206" s="273"/>
      <c r="Q206" s="274"/>
      <c r="R206" s="274"/>
      <c r="S206" s="274"/>
      <c r="T206" s="274"/>
      <c r="U206" s="274"/>
      <c r="V206" s="275"/>
      <c r="W206" s="288"/>
      <c r="X206" s="323"/>
    </row>
    <row r="207" spans="2:24" ht="15" customHeight="1">
      <c r="B207" s="263" t="s">
        <v>163</v>
      </c>
      <c r="C207" s="276">
        <f>VLOOKUP(B190,'1ここに記入'!$A$13:$M$246,5)</f>
        <v>0</v>
      </c>
      <c r="D207" s="279" t="str">
        <f>VLOOKUP(B190,'1ここに記入'!$A$13:$M$246,6)</f>
        <v>　</v>
      </c>
      <c r="E207" s="282" t="s">
        <v>164</v>
      </c>
      <c r="F207" s="276">
        <f>VLOOKUP(B190,'1ここに記入'!$A$13:$M$246,8)</f>
        <v>0</v>
      </c>
      <c r="G207" s="285" t="e">
        <f>VLOOKUP(F201,'1ここに記入'!$A$13:$M$246,2)</f>
        <v>#N/A</v>
      </c>
      <c r="H207" s="285" t="e">
        <f>VLOOKUP(G201,'1ここに記入'!$A$13:$M$246,2)</f>
        <v>#N/A</v>
      </c>
      <c r="I207" s="285" t="e">
        <f>VLOOKUP(H201,'1ここに記入'!$A$13:$M$246,2)</f>
        <v>#N/A</v>
      </c>
      <c r="J207" s="285" t="e">
        <f>VLOOKUP(I201,'1ここに記入'!$A$13:$M$246,2)</f>
        <v>#N/A</v>
      </c>
      <c r="K207" s="279" t="e">
        <f>VLOOKUP(J201,'1ここに記入'!$A$13:$M$246,2)</f>
        <v>#N/A</v>
      </c>
      <c r="L207" s="98"/>
      <c r="M207" s="159"/>
      <c r="N207" s="99"/>
      <c r="O207" s="263" t="s">
        <v>163</v>
      </c>
      <c r="P207" s="276">
        <f>VLOOKUP(O190,'1ここに記入'!$A$13:$M$246,5)</f>
        <v>0</v>
      </c>
      <c r="Q207" s="279" t="str">
        <f>VLOOKUP(O190,'1ここに記入'!$A$13:$M$246,6)</f>
        <v>　</v>
      </c>
      <c r="R207" s="282" t="s">
        <v>164</v>
      </c>
      <c r="S207" s="276">
        <f>VLOOKUP(O190,'1ここに記入'!$A$13:$M$246,8)</f>
        <v>0</v>
      </c>
      <c r="T207" s="285" t="e">
        <f>VLOOKUP(S201,'1ここに記入'!$A$13:$M$246,2)</f>
        <v>#N/A</v>
      </c>
      <c r="U207" s="285" t="e">
        <f>VLOOKUP(T201,'1ここに記入'!$A$13:$M$246,2)</f>
        <v>#N/A</v>
      </c>
      <c r="V207" s="285" t="e">
        <f>VLOOKUP(U201,'1ここに記入'!$A$13:$M$246,2)</f>
        <v>#N/A</v>
      </c>
      <c r="W207" s="285" t="e">
        <f>VLOOKUP(V201,'1ここに記入'!$A$13:$M$246,2)</f>
        <v>#N/A</v>
      </c>
      <c r="X207" s="279" t="e">
        <f>VLOOKUP(W201,'1ここに記入'!$A$13:$M$246,2)</f>
        <v>#N/A</v>
      </c>
    </row>
    <row r="208" spans="2:24" ht="15" customHeight="1">
      <c r="B208" s="264"/>
      <c r="C208" s="277"/>
      <c r="D208" s="280"/>
      <c r="E208" s="283"/>
      <c r="F208" s="277"/>
      <c r="G208" s="286"/>
      <c r="H208" s="286"/>
      <c r="I208" s="286"/>
      <c r="J208" s="286"/>
      <c r="K208" s="280"/>
      <c r="L208" s="98"/>
      <c r="M208" s="159"/>
      <c r="N208" s="99"/>
      <c r="O208" s="264"/>
      <c r="P208" s="277"/>
      <c r="Q208" s="280"/>
      <c r="R208" s="283"/>
      <c r="S208" s="277"/>
      <c r="T208" s="286"/>
      <c r="U208" s="286"/>
      <c r="V208" s="286"/>
      <c r="W208" s="286"/>
      <c r="X208" s="280"/>
    </row>
    <row r="209" spans="2:25" ht="15" customHeight="1">
      <c r="B209" s="264"/>
      <c r="C209" s="277"/>
      <c r="D209" s="280"/>
      <c r="E209" s="283"/>
      <c r="F209" s="277"/>
      <c r="G209" s="286"/>
      <c r="H209" s="286"/>
      <c r="I209" s="286"/>
      <c r="J209" s="286"/>
      <c r="K209" s="280"/>
      <c r="L209" s="98"/>
      <c r="M209" s="159"/>
      <c r="N209" s="99"/>
      <c r="O209" s="264"/>
      <c r="P209" s="277"/>
      <c r="Q209" s="280"/>
      <c r="R209" s="283"/>
      <c r="S209" s="277"/>
      <c r="T209" s="286"/>
      <c r="U209" s="286"/>
      <c r="V209" s="286"/>
      <c r="W209" s="286"/>
      <c r="X209" s="280"/>
    </row>
    <row r="210" spans="2:25" ht="15" customHeight="1" thickBot="1">
      <c r="B210" s="288"/>
      <c r="C210" s="278"/>
      <c r="D210" s="281"/>
      <c r="E210" s="284"/>
      <c r="F210" s="278"/>
      <c r="G210" s="287"/>
      <c r="H210" s="286"/>
      <c r="I210" s="286"/>
      <c r="J210" s="286"/>
      <c r="K210" s="280"/>
      <c r="L210" s="98"/>
      <c r="M210" s="159"/>
      <c r="N210" s="99"/>
      <c r="O210" s="288"/>
      <c r="P210" s="278"/>
      <c r="Q210" s="281"/>
      <c r="R210" s="284"/>
      <c r="S210" s="278"/>
      <c r="T210" s="287"/>
      <c r="U210" s="286"/>
      <c r="V210" s="286"/>
      <c r="W210" s="286"/>
      <c r="X210" s="280"/>
    </row>
    <row r="211" spans="2:25" ht="15" customHeight="1" thickTop="1">
      <c r="B211" s="263" t="s">
        <v>165</v>
      </c>
      <c r="C211" s="293">
        <f>VLOOKUP(B190,'1ここに記入'!$A$13:$M$246,9)</f>
        <v>0</v>
      </c>
      <c r="D211" s="294" t="e">
        <f>VLOOKUP(C209,'1ここに記入'!$A$13:$M$246,2)</f>
        <v>#N/A</v>
      </c>
      <c r="E211" s="294" t="e">
        <f>VLOOKUP(D209,'1ここに記入'!$A$13:$M$246,2)</f>
        <v>#N/A</v>
      </c>
      <c r="F211" s="294" t="e">
        <f>VLOOKUP(E209,'1ここに記入'!$A$13:$M$246,2)</f>
        <v>#N/A</v>
      </c>
      <c r="G211" s="302" t="e">
        <f>VLOOKUP(F209,'1ここに記入'!$A$13:$M$246,2)</f>
        <v>#N/A</v>
      </c>
      <c r="H211" s="305" t="s">
        <v>167</v>
      </c>
      <c r="I211" s="308">
        <f>'1ここに記入'!$G$9</f>
        <v>0</v>
      </c>
      <c r="J211" s="309"/>
      <c r="K211" s="310"/>
      <c r="L211" s="102"/>
      <c r="M211" s="162"/>
      <c r="N211" s="103"/>
      <c r="O211" s="263" t="s">
        <v>165</v>
      </c>
      <c r="P211" s="293">
        <f>VLOOKUP(O190,'1ここに記入'!$A$13:$M$246,9)</f>
        <v>0</v>
      </c>
      <c r="Q211" s="294" t="e">
        <f>VLOOKUP(P209,'1ここに記入'!$A$13:$M$246,2)</f>
        <v>#N/A</v>
      </c>
      <c r="R211" s="294" t="e">
        <f>VLOOKUP(Q209,'1ここに記入'!$A$13:$M$246,2)</f>
        <v>#N/A</v>
      </c>
      <c r="S211" s="294" t="e">
        <f>VLOOKUP(R209,'1ここに記入'!$A$13:$M$246,2)</f>
        <v>#N/A</v>
      </c>
      <c r="T211" s="302" t="e">
        <f>VLOOKUP(S209,'1ここに記入'!$A$13:$M$246,2)</f>
        <v>#N/A</v>
      </c>
      <c r="U211" s="305" t="s">
        <v>167</v>
      </c>
      <c r="V211" s="308">
        <f>'1ここに記入'!$G$9</f>
        <v>0</v>
      </c>
      <c r="W211" s="309"/>
      <c r="X211" s="310"/>
    </row>
    <row r="212" spans="2:25" ht="15" customHeight="1">
      <c r="B212" s="264"/>
      <c r="C212" s="296"/>
      <c r="D212" s="297"/>
      <c r="E212" s="297"/>
      <c r="F212" s="297"/>
      <c r="G212" s="303"/>
      <c r="H212" s="306"/>
      <c r="I212" s="311"/>
      <c r="J212" s="312"/>
      <c r="K212" s="313"/>
      <c r="L212" s="102"/>
      <c r="M212" s="162"/>
      <c r="N212" s="103"/>
      <c r="O212" s="264"/>
      <c r="P212" s="296"/>
      <c r="Q212" s="297"/>
      <c r="R212" s="297"/>
      <c r="S212" s="297"/>
      <c r="T212" s="303"/>
      <c r="U212" s="306"/>
      <c r="V212" s="311"/>
      <c r="W212" s="312"/>
      <c r="X212" s="313"/>
    </row>
    <row r="213" spans="2:25" ht="15" customHeight="1" thickBot="1">
      <c r="B213" s="288"/>
      <c r="C213" s="299"/>
      <c r="D213" s="300"/>
      <c r="E213" s="300"/>
      <c r="F213" s="300"/>
      <c r="G213" s="304"/>
      <c r="H213" s="306"/>
      <c r="I213" s="311"/>
      <c r="J213" s="312"/>
      <c r="K213" s="313"/>
      <c r="L213" s="102"/>
      <c r="M213" s="162"/>
      <c r="N213" s="103"/>
      <c r="O213" s="288"/>
      <c r="P213" s="299"/>
      <c r="Q213" s="300"/>
      <c r="R213" s="300"/>
      <c r="S213" s="300"/>
      <c r="T213" s="304"/>
      <c r="U213" s="306"/>
      <c r="V213" s="311"/>
      <c r="W213" s="312"/>
      <c r="X213" s="313"/>
    </row>
    <row r="214" spans="2:25" ht="15" customHeight="1" thickBot="1">
      <c r="B214" s="317" t="s">
        <v>166</v>
      </c>
      <c r="C214" s="317"/>
      <c r="D214" s="317"/>
      <c r="E214" s="317"/>
      <c r="F214" s="317"/>
      <c r="G214" s="318"/>
      <c r="H214" s="307"/>
      <c r="I214" s="314"/>
      <c r="J214" s="315"/>
      <c r="K214" s="316"/>
      <c r="L214" s="102"/>
      <c r="M214" s="163"/>
      <c r="N214" s="41"/>
      <c r="O214" s="317" t="s">
        <v>166</v>
      </c>
      <c r="P214" s="317"/>
      <c r="Q214" s="317"/>
      <c r="R214" s="317"/>
      <c r="S214" s="317"/>
      <c r="T214" s="318"/>
      <c r="U214" s="307"/>
      <c r="V214" s="314"/>
      <c r="W214" s="315"/>
      <c r="X214" s="316"/>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324" t="s">
        <v>1982</v>
      </c>
      <c r="C217" s="324"/>
      <c r="D217" s="324"/>
      <c r="E217" s="324"/>
      <c r="F217" s="324"/>
      <c r="G217" s="324"/>
      <c r="H217" s="324"/>
      <c r="I217" s="324"/>
      <c r="J217" s="324"/>
      <c r="K217" s="324"/>
      <c r="L217" s="156"/>
      <c r="M217" s="164"/>
      <c r="N217" s="156"/>
      <c r="O217" s="324" t="s">
        <v>1982</v>
      </c>
      <c r="P217" s="324"/>
      <c r="Q217" s="324"/>
      <c r="R217" s="324"/>
      <c r="S217" s="324"/>
      <c r="T217" s="324"/>
      <c r="U217" s="324"/>
      <c r="V217" s="324"/>
      <c r="W217" s="324"/>
      <c r="X217" s="324"/>
    </row>
    <row r="218" spans="2:25" ht="15" customHeight="1">
      <c r="B218" s="132"/>
      <c r="C218" s="319" t="str">
        <f>'1ここに記入'!$B$3&amp;"県教美展　特選確認票"</f>
        <v>第72回県教美展　特選確認票</v>
      </c>
      <c r="D218" s="319"/>
      <c r="E218" s="319"/>
      <c r="F218" s="319"/>
      <c r="G218" s="319"/>
      <c r="H218" s="319"/>
      <c r="I218" s="319"/>
      <c r="J218" s="319"/>
      <c r="K218" s="319"/>
      <c r="L218" s="104"/>
      <c r="M218" s="157"/>
      <c r="N218" s="104"/>
      <c r="O218" s="132"/>
      <c r="P218" s="319" t="str">
        <f>'1ここに記入'!$B$3&amp;"県教美展　特選確認票"</f>
        <v>第72回県教美展　特選確認票</v>
      </c>
      <c r="Q218" s="319"/>
      <c r="R218" s="319"/>
      <c r="S218" s="319"/>
      <c r="T218" s="319"/>
      <c r="U218" s="319"/>
      <c r="V218" s="319"/>
      <c r="W218" s="319"/>
      <c r="X218" s="319"/>
    </row>
    <row r="219" spans="2:25" ht="15" customHeight="1" thickBot="1">
      <c r="B219" s="165"/>
      <c r="C219" s="320"/>
      <c r="D219" s="320"/>
      <c r="E219" s="320"/>
      <c r="F219" s="320"/>
      <c r="G219" s="320"/>
      <c r="H219" s="320"/>
      <c r="I219" s="320"/>
      <c r="J219" s="320"/>
      <c r="K219" s="320"/>
      <c r="L219" s="104"/>
      <c r="M219" s="157"/>
      <c r="N219" s="104"/>
      <c r="O219" s="165"/>
      <c r="P219" s="320"/>
      <c r="Q219" s="320"/>
      <c r="R219" s="320"/>
      <c r="S219" s="320"/>
      <c r="T219" s="320"/>
      <c r="U219" s="320"/>
      <c r="V219" s="320"/>
      <c r="W219" s="320"/>
      <c r="X219" s="320"/>
    </row>
    <row r="220" spans="2:25" ht="15" customHeight="1" thickTop="1" thickBot="1">
      <c r="B220" s="144" t="s">
        <v>157</v>
      </c>
      <c r="C220" s="289">
        <f>VLOOKUP(B190,'1ここに記入'!$A$13:$M$246,2)</f>
        <v>0</v>
      </c>
      <c r="D220" s="289">
        <f>VLOOKUP(B190,'1ここに記入'!$A$13:$M$246,3)</f>
        <v>0</v>
      </c>
      <c r="E220" s="289">
        <f>VLOOKUP(B190,'1ここに記入'!$A$13:$M$246,4)</f>
        <v>0</v>
      </c>
      <c r="F220" s="289">
        <f>VLOOKUP(B190,'1ここに記入'!$A$13:$M$246,5)</f>
        <v>0</v>
      </c>
      <c r="G220" s="289" t="str">
        <f>VLOOKUP(B190,'1ここに記入'!$A$13:$M$246,13)</f>
        <v>00</v>
      </c>
      <c r="H220" s="290" t="e">
        <f>'1ここに記入'!$H$10</f>
        <v>#N/A</v>
      </c>
      <c r="I220" s="291"/>
      <c r="J220" s="291"/>
      <c r="K220" s="292" t="s">
        <v>158</v>
      </c>
      <c r="L220" s="104"/>
      <c r="M220" s="157"/>
      <c r="N220" s="104"/>
      <c r="O220" s="144" t="s">
        <v>157</v>
      </c>
      <c r="P220" s="289">
        <f>VLOOKUP(O190,'1ここに記入'!$A$13:$M$246,2)</f>
        <v>0</v>
      </c>
      <c r="Q220" s="289">
        <f>VLOOKUP(O190,'1ここに記入'!$A$13:$M$246,3)</f>
        <v>0</v>
      </c>
      <c r="R220" s="289">
        <f>VLOOKUP(O190,'1ここに記入'!$A$13:$M$246,4)</f>
        <v>0</v>
      </c>
      <c r="S220" s="289">
        <f>VLOOKUP(O190,'1ここに記入'!$A$13:$M$246,5)</f>
        <v>0</v>
      </c>
      <c r="T220" s="289" t="str">
        <f>VLOOKUP(O190,'1ここに記入'!$A$13:$M$246,13)</f>
        <v>00</v>
      </c>
      <c r="U220" s="290" t="e">
        <f>'1ここに記入'!$H$10</f>
        <v>#N/A</v>
      </c>
      <c r="V220" s="291"/>
      <c r="W220" s="291"/>
      <c r="X220" s="292" t="s">
        <v>158</v>
      </c>
    </row>
    <row r="221" spans="2:25" ht="15" customHeight="1" thickTop="1" thickBot="1">
      <c r="B221" s="145"/>
      <c r="C221" s="289"/>
      <c r="D221" s="289"/>
      <c r="E221" s="289"/>
      <c r="F221" s="289"/>
      <c r="G221" s="289"/>
      <c r="H221" s="290"/>
      <c r="I221" s="291"/>
      <c r="J221" s="291"/>
      <c r="K221" s="292"/>
      <c r="L221" s="104"/>
      <c r="M221" s="157"/>
      <c r="N221" s="104"/>
      <c r="O221" s="145"/>
      <c r="P221" s="289"/>
      <c r="Q221" s="289"/>
      <c r="R221" s="289"/>
      <c r="S221" s="289"/>
      <c r="T221" s="289"/>
      <c r="U221" s="290"/>
      <c r="V221" s="291"/>
      <c r="W221" s="291"/>
      <c r="X221" s="292"/>
    </row>
    <row r="222" spans="2:25" ht="15" customHeight="1" thickTop="1" thickBot="1">
      <c r="B222" s="146" t="s">
        <v>159</v>
      </c>
      <c r="C222" s="289"/>
      <c r="D222" s="289"/>
      <c r="E222" s="289"/>
      <c r="F222" s="289"/>
      <c r="G222" s="289"/>
      <c r="H222" s="290"/>
      <c r="I222" s="291"/>
      <c r="J222" s="291"/>
      <c r="K222" s="292"/>
      <c r="L222" s="104"/>
      <c r="M222" s="157"/>
      <c r="N222" s="104"/>
      <c r="O222" s="146" t="s">
        <v>159</v>
      </c>
      <c r="P222" s="289"/>
      <c r="Q222" s="289"/>
      <c r="R222" s="289"/>
      <c r="S222" s="289"/>
      <c r="T222" s="289"/>
      <c r="U222" s="290"/>
      <c r="V222" s="291"/>
      <c r="W222" s="291"/>
      <c r="X222" s="292"/>
    </row>
    <row r="223" spans="2:25" ht="15" customHeight="1" thickTop="1">
      <c r="B223" s="263" t="s">
        <v>160</v>
      </c>
      <c r="C223" s="276" t="e">
        <f>'1ここに記入'!$G$10</f>
        <v>#N/A</v>
      </c>
      <c r="D223" s="285"/>
      <c r="E223" s="279"/>
      <c r="F223" s="263" t="s">
        <v>161</v>
      </c>
      <c r="G223" s="293" t="e">
        <f>'1ここに記入'!$I$10</f>
        <v>#N/A</v>
      </c>
      <c r="H223" s="294"/>
      <c r="I223" s="294"/>
      <c r="J223" s="294"/>
      <c r="K223" s="295"/>
      <c r="L223" s="100"/>
      <c r="M223" s="159"/>
      <c r="N223" s="99"/>
      <c r="O223" s="263" t="s">
        <v>160</v>
      </c>
      <c r="P223" s="276" t="e">
        <f>'1ここに記入'!$G$10</f>
        <v>#N/A</v>
      </c>
      <c r="Q223" s="285"/>
      <c r="R223" s="279"/>
      <c r="S223" s="263" t="s">
        <v>161</v>
      </c>
      <c r="T223" s="293" t="e">
        <f>'1ここに記入'!$I$10</f>
        <v>#N/A</v>
      </c>
      <c r="U223" s="294"/>
      <c r="V223" s="294"/>
      <c r="W223" s="294"/>
      <c r="X223" s="295"/>
      <c r="Y223" s="143"/>
    </row>
    <row r="224" spans="2:25" ht="15" customHeight="1">
      <c r="B224" s="264"/>
      <c r="C224" s="277"/>
      <c r="D224" s="286"/>
      <c r="E224" s="280"/>
      <c r="F224" s="264"/>
      <c r="G224" s="296"/>
      <c r="H224" s="297"/>
      <c r="I224" s="297"/>
      <c r="J224" s="297"/>
      <c r="K224" s="298"/>
      <c r="L224" s="101"/>
      <c r="M224" s="159"/>
      <c r="N224" s="99"/>
      <c r="O224" s="264"/>
      <c r="P224" s="277"/>
      <c r="Q224" s="286"/>
      <c r="R224" s="280"/>
      <c r="S224" s="264"/>
      <c r="T224" s="296"/>
      <c r="U224" s="297"/>
      <c r="V224" s="297"/>
      <c r="W224" s="297"/>
      <c r="X224" s="298"/>
      <c r="Y224" s="143"/>
    </row>
    <row r="225" spans="2:25" ht="15" customHeight="1" thickBot="1">
      <c r="B225" s="288"/>
      <c r="C225" s="278"/>
      <c r="D225" s="287"/>
      <c r="E225" s="281"/>
      <c r="F225" s="288"/>
      <c r="G225" s="299"/>
      <c r="H225" s="300"/>
      <c r="I225" s="300"/>
      <c r="J225" s="300"/>
      <c r="K225" s="301"/>
      <c r="L225" s="101"/>
      <c r="M225" s="159"/>
      <c r="N225" s="99"/>
      <c r="O225" s="288"/>
      <c r="P225" s="278"/>
      <c r="Q225" s="287"/>
      <c r="R225" s="281"/>
      <c r="S225" s="288"/>
      <c r="T225" s="299"/>
      <c r="U225" s="300"/>
      <c r="V225" s="300"/>
      <c r="W225" s="300"/>
      <c r="X225" s="301"/>
      <c r="Y225" s="143"/>
    </row>
    <row r="226" spans="2:25" ht="15" customHeight="1">
      <c r="B226" s="263" t="s">
        <v>162</v>
      </c>
      <c r="C226" s="265">
        <f>VLOOKUP(B190,'1ここに記入'!$A$13:$M$246,10)</f>
        <v>0</v>
      </c>
      <c r="D226" s="266"/>
      <c r="E226" s="266"/>
      <c r="F226" s="266"/>
      <c r="G226" s="266"/>
      <c r="H226" s="266"/>
      <c r="I226" s="266"/>
      <c r="J226" s="266"/>
      <c r="K226" s="267"/>
      <c r="L226" s="34"/>
      <c r="M226" s="160"/>
      <c r="N226" s="36"/>
      <c r="O226" s="263" t="s">
        <v>162</v>
      </c>
      <c r="P226" s="265">
        <f>VLOOKUP(O190,'1ここに記入'!$A$13:$M$246,10)</f>
        <v>0</v>
      </c>
      <c r="Q226" s="266"/>
      <c r="R226" s="266"/>
      <c r="S226" s="266"/>
      <c r="T226" s="266"/>
      <c r="U226" s="266"/>
      <c r="V226" s="266"/>
      <c r="W226" s="266"/>
      <c r="X226" s="267"/>
      <c r="Y226" s="143"/>
    </row>
    <row r="227" spans="2:25" ht="15" customHeight="1">
      <c r="B227" s="264"/>
      <c r="C227" s="268"/>
      <c r="D227" s="269"/>
      <c r="E227" s="269"/>
      <c r="F227" s="269"/>
      <c r="G227" s="269"/>
      <c r="H227" s="269"/>
      <c r="I227" s="269"/>
      <c r="J227" s="269"/>
      <c r="K227" s="270"/>
      <c r="L227" s="130"/>
      <c r="M227" s="161"/>
      <c r="N227" s="38"/>
      <c r="O227" s="264"/>
      <c r="P227" s="268"/>
      <c r="Q227" s="269"/>
      <c r="R227" s="269"/>
      <c r="S227" s="269"/>
      <c r="T227" s="269"/>
      <c r="U227" s="269"/>
      <c r="V227" s="269"/>
      <c r="W227" s="269"/>
      <c r="X227" s="270"/>
      <c r="Y227" s="143"/>
    </row>
    <row r="228" spans="2:25" ht="15" customHeight="1">
      <c r="B228" s="264"/>
      <c r="C228" s="268"/>
      <c r="D228" s="269"/>
      <c r="E228" s="269"/>
      <c r="F228" s="269"/>
      <c r="G228" s="269"/>
      <c r="H228" s="269"/>
      <c r="I228" s="269"/>
      <c r="J228" s="269"/>
      <c r="K228" s="270"/>
      <c r="L228" s="130"/>
      <c r="M228" s="161"/>
      <c r="N228" s="38"/>
      <c r="O228" s="264"/>
      <c r="P228" s="268"/>
      <c r="Q228" s="269"/>
      <c r="R228" s="269"/>
      <c r="S228" s="269"/>
      <c r="T228" s="269"/>
      <c r="U228" s="269"/>
      <c r="V228" s="269"/>
      <c r="W228" s="269"/>
      <c r="X228" s="270"/>
      <c r="Y228" s="143"/>
    </row>
    <row r="229" spans="2:25" ht="15" customHeight="1">
      <c r="B229" s="271" t="s">
        <v>1881</v>
      </c>
      <c r="C229" s="268">
        <f>VLOOKUP(B190,'1ここに記入'!$A$13:$M$246,11)</f>
        <v>0</v>
      </c>
      <c r="D229" s="269"/>
      <c r="E229" s="269"/>
      <c r="F229" s="269"/>
      <c r="G229" s="269"/>
      <c r="H229" s="269"/>
      <c r="I229" s="269"/>
      <c r="J229" s="269"/>
      <c r="K229" s="270"/>
      <c r="L229" s="98"/>
      <c r="M229" s="159"/>
      <c r="N229" s="99"/>
      <c r="O229" s="271" t="s">
        <v>1881</v>
      </c>
      <c r="P229" s="268">
        <f>VLOOKUP(O190,'1ここに記入'!$A$13:$M$246,11)</f>
        <v>0</v>
      </c>
      <c r="Q229" s="269"/>
      <c r="R229" s="269"/>
      <c r="S229" s="269"/>
      <c r="T229" s="269"/>
      <c r="U229" s="269"/>
      <c r="V229" s="269"/>
      <c r="W229" s="269"/>
      <c r="X229" s="270"/>
      <c r="Y229" s="143"/>
    </row>
    <row r="230" spans="2:25" ht="15" customHeight="1">
      <c r="B230" s="271"/>
      <c r="C230" s="268"/>
      <c r="D230" s="269"/>
      <c r="E230" s="269"/>
      <c r="F230" s="269"/>
      <c r="G230" s="269"/>
      <c r="H230" s="269"/>
      <c r="I230" s="269"/>
      <c r="J230" s="269"/>
      <c r="K230" s="270"/>
      <c r="L230" s="98"/>
      <c r="M230" s="159"/>
      <c r="N230" s="99"/>
      <c r="O230" s="271"/>
      <c r="P230" s="268"/>
      <c r="Q230" s="269"/>
      <c r="R230" s="269"/>
      <c r="S230" s="269"/>
      <c r="T230" s="269"/>
      <c r="U230" s="269"/>
      <c r="V230" s="269"/>
      <c r="W230" s="269"/>
      <c r="X230" s="270"/>
      <c r="Y230" s="143"/>
    </row>
    <row r="231" spans="2:25" ht="15" customHeight="1" thickBot="1">
      <c r="B231" s="272"/>
      <c r="C231" s="273"/>
      <c r="D231" s="274"/>
      <c r="E231" s="274"/>
      <c r="F231" s="274"/>
      <c r="G231" s="274"/>
      <c r="H231" s="274"/>
      <c r="I231" s="274"/>
      <c r="J231" s="274"/>
      <c r="K231" s="275"/>
      <c r="L231" s="98"/>
      <c r="M231" s="159"/>
      <c r="N231" s="99"/>
      <c r="O231" s="272"/>
      <c r="P231" s="273"/>
      <c r="Q231" s="274"/>
      <c r="R231" s="274"/>
      <c r="S231" s="274"/>
      <c r="T231" s="274"/>
      <c r="U231" s="274"/>
      <c r="V231" s="274"/>
      <c r="W231" s="274"/>
      <c r="X231" s="275"/>
      <c r="Y231" s="143"/>
    </row>
    <row r="232" spans="2:25" ht="15" customHeight="1">
      <c r="B232" s="263" t="s">
        <v>163</v>
      </c>
      <c r="C232" s="276">
        <f>VLOOKUP(B190,'1ここに記入'!$A$13:$M$246,5)</f>
        <v>0</v>
      </c>
      <c r="D232" s="279" t="str">
        <f>VLOOKUP(B190,'1ここに記入'!$A$13:$M$246,6)</f>
        <v>　</v>
      </c>
      <c r="E232" s="282" t="s">
        <v>164</v>
      </c>
      <c r="F232" s="276">
        <f>VLOOKUP(B190,'1ここに記入'!$A$13:$M$246,8)</f>
        <v>0</v>
      </c>
      <c r="G232" s="285" t="e">
        <f>VLOOKUP(F227,'1ここに記入'!$A$13:$M$246,2)</f>
        <v>#N/A</v>
      </c>
      <c r="H232" s="285" t="e">
        <f>VLOOKUP(G227,'1ここに記入'!$A$13:$M$246,2)</f>
        <v>#N/A</v>
      </c>
      <c r="I232" s="285" t="e">
        <f>VLOOKUP(H227,'1ここに記入'!$A$13:$M$246,2)</f>
        <v>#N/A</v>
      </c>
      <c r="J232" s="285" t="e">
        <f>VLOOKUP(I227,'1ここに記入'!$A$13:$M$246,2)</f>
        <v>#N/A</v>
      </c>
      <c r="K232" s="279" t="e">
        <f>VLOOKUP(J227,'1ここに記入'!$A$13:$M$246,2)</f>
        <v>#N/A</v>
      </c>
      <c r="L232" s="102"/>
      <c r="M232" s="162"/>
      <c r="N232" s="103"/>
      <c r="O232" s="263" t="s">
        <v>163</v>
      </c>
      <c r="P232" s="276">
        <f>VLOOKUP(O190,'1ここに記入'!$A$13:$M$246,5)</f>
        <v>0</v>
      </c>
      <c r="Q232" s="279" t="str">
        <f>VLOOKUP(O190,'1ここに記入'!$A$13:$M$246,6)</f>
        <v>　</v>
      </c>
      <c r="R232" s="282" t="s">
        <v>164</v>
      </c>
      <c r="S232" s="276">
        <f>VLOOKUP(O190,'1ここに記入'!$A$13:$M$246,8)</f>
        <v>0</v>
      </c>
      <c r="T232" s="285" t="e">
        <f>VLOOKUP(S227,'1ここに記入'!$A$13:$M$246,2)</f>
        <v>#N/A</v>
      </c>
      <c r="U232" s="285" t="e">
        <f>VLOOKUP(T227,'1ここに記入'!$A$13:$M$246,2)</f>
        <v>#N/A</v>
      </c>
      <c r="V232" s="285" t="e">
        <f>VLOOKUP(U227,'1ここに記入'!$A$13:$M$246,2)</f>
        <v>#N/A</v>
      </c>
      <c r="W232" s="285" t="e">
        <f>VLOOKUP(V227,'1ここに記入'!$A$13:$M$246,2)</f>
        <v>#N/A</v>
      </c>
      <c r="X232" s="279" t="e">
        <f>VLOOKUP(W227,'1ここに記入'!$A$13:$M$246,2)</f>
        <v>#N/A</v>
      </c>
      <c r="Y232" s="143"/>
    </row>
    <row r="233" spans="2:25" ht="15" customHeight="1">
      <c r="B233" s="264"/>
      <c r="C233" s="277"/>
      <c r="D233" s="280"/>
      <c r="E233" s="283"/>
      <c r="F233" s="277"/>
      <c r="G233" s="286"/>
      <c r="H233" s="286"/>
      <c r="I233" s="286"/>
      <c r="J233" s="286"/>
      <c r="K233" s="280"/>
      <c r="L233" s="102"/>
      <c r="M233" s="162"/>
      <c r="N233" s="103"/>
      <c r="O233" s="264"/>
      <c r="P233" s="277"/>
      <c r="Q233" s="280"/>
      <c r="R233" s="283"/>
      <c r="S233" s="277"/>
      <c r="T233" s="286"/>
      <c r="U233" s="286"/>
      <c r="V233" s="286"/>
      <c r="W233" s="286"/>
      <c r="X233" s="280"/>
      <c r="Y233" s="143"/>
    </row>
    <row r="234" spans="2:25" ht="15" customHeight="1" thickBot="1">
      <c r="B234" s="288"/>
      <c r="C234" s="278"/>
      <c r="D234" s="281"/>
      <c r="E234" s="284"/>
      <c r="F234" s="278"/>
      <c r="G234" s="287"/>
      <c r="H234" s="287"/>
      <c r="I234" s="287"/>
      <c r="J234" s="287"/>
      <c r="K234" s="281"/>
      <c r="L234" s="102"/>
      <c r="M234" s="162"/>
      <c r="N234" s="103"/>
      <c r="O234" s="288"/>
      <c r="P234" s="278"/>
      <c r="Q234" s="281"/>
      <c r="R234" s="284"/>
      <c r="S234" s="278"/>
      <c r="T234" s="287"/>
      <c r="U234" s="287"/>
      <c r="V234" s="287"/>
      <c r="W234" s="287"/>
      <c r="X234" s="281"/>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20"/>
      <c r="E236" s="320"/>
      <c r="F236" s="320"/>
      <c r="G236" s="320"/>
      <c r="H236" s="320"/>
      <c r="I236" s="320"/>
      <c r="J236" s="320"/>
      <c r="K236" s="320"/>
      <c r="L236" s="104"/>
      <c r="M236" s="157"/>
      <c r="N236" s="104"/>
      <c r="O236" s="117" t="s">
        <v>213</v>
      </c>
      <c r="P236" s="325" t="str">
        <f>'1ここに記入'!$B$3&amp;"滋賀県教育美術展出品票"</f>
        <v>第72回滋賀県教育美術展出品票</v>
      </c>
      <c r="Q236" s="320"/>
      <c r="R236" s="320"/>
      <c r="S236" s="320"/>
      <c r="T236" s="320"/>
      <c r="U236" s="320"/>
      <c r="V236" s="320"/>
      <c r="W236" s="320"/>
      <c r="X236" s="320"/>
    </row>
    <row r="237" spans="2:25" ht="15" customHeight="1">
      <c r="B237" s="327">
        <v>131</v>
      </c>
      <c r="C237" s="325"/>
      <c r="D237" s="320"/>
      <c r="E237" s="320"/>
      <c r="F237" s="320"/>
      <c r="G237" s="320"/>
      <c r="H237" s="320"/>
      <c r="I237" s="320"/>
      <c r="J237" s="320"/>
      <c r="K237" s="320"/>
      <c r="L237" s="104"/>
      <c r="M237" s="157"/>
      <c r="N237" s="104"/>
      <c r="O237" s="327">
        <v>132</v>
      </c>
      <c r="P237" s="325"/>
      <c r="Q237" s="320"/>
      <c r="R237" s="320"/>
      <c r="S237" s="320"/>
      <c r="T237" s="320"/>
      <c r="U237" s="320"/>
      <c r="V237" s="320"/>
      <c r="W237" s="320"/>
      <c r="X237" s="320"/>
    </row>
    <row r="238" spans="2:25" ht="15" customHeight="1" thickBot="1">
      <c r="B238" s="328"/>
      <c r="C238" s="325"/>
      <c r="D238" s="320"/>
      <c r="E238" s="320"/>
      <c r="F238" s="320"/>
      <c r="G238" s="320"/>
      <c r="H238" s="326"/>
      <c r="I238" s="326"/>
      <c r="J238" s="326"/>
      <c r="K238" s="326"/>
      <c r="L238" s="104"/>
      <c r="M238" s="157"/>
      <c r="N238" s="104"/>
      <c r="O238" s="328"/>
      <c r="P238" s="325"/>
      <c r="Q238" s="320"/>
      <c r="R238" s="320"/>
      <c r="S238" s="320"/>
      <c r="T238" s="320"/>
      <c r="U238" s="326"/>
      <c r="V238" s="326"/>
      <c r="W238" s="326"/>
      <c r="X238" s="326"/>
    </row>
    <row r="239" spans="2:25" ht="15" customHeight="1" thickTop="1" thickBot="1">
      <c r="B239" s="144" t="s">
        <v>157</v>
      </c>
      <c r="C239" s="289">
        <f>VLOOKUP(B237,'1ここに記入'!$A$13:$M$246,2)</f>
        <v>0</v>
      </c>
      <c r="D239" s="289">
        <f>VLOOKUP(B237,'1ここに記入'!$A$13:$M$246,3)</f>
        <v>0</v>
      </c>
      <c r="E239" s="289">
        <f>VLOOKUP(B237,'1ここに記入'!$A$13:$M$246,4)</f>
        <v>0</v>
      </c>
      <c r="F239" s="289">
        <f>VLOOKUP(B237,'1ここに記入'!$A$13:$M$246,5)</f>
        <v>0</v>
      </c>
      <c r="G239" s="289" t="str">
        <f>VLOOKUP(B237,'1ここに記入'!$A$13:$M$246,13)</f>
        <v>00</v>
      </c>
      <c r="H239" s="290" t="e">
        <f>'1ここに記入'!$H$10</f>
        <v>#N/A</v>
      </c>
      <c r="I239" s="291"/>
      <c r="J239" s="291"/>
      <c r="K239" s="292" t="s">
        <v>158</v>
      </c>
      <c r="L239" s="118"/>
      <c r="M239" s="158"/>
      <c r="N239" s="32"/>
      <c r="O239" s="144" t="s">
        <v>157</v>
      </c>
      <c r="P239" s="289">
        <f>VLOOKUP(O237,'1ここに記入'!$A$13:$M$246,2)</f>
        <v>0</v>
      </c>
      <c r="Q239" s="289">
        <f>VLOOKUP(O237,'1ここに記入'!$A$13:$M$246,3)</f>
        <v>0</v>
      </c>
      <c r="R239" s="289">
        <f>VLOOKUP(O237,'1ここに記入'!$A$13:$M$246,4)</f>
        <v>0</v>
      </c>
      <c r="S239" s="289">
        <f>VLOOKUP(O237,'1ここに記入'!$A$13:$M$246,5)</f>
        <v>0</v>
      </c>
      <c r="T239" s="289" t="str">
        <f>VLOOKUP(O237,'1ここに記入'!$A$13:$M$246,13)</f>
        <v>00</v>
      </c>
      <c r="U239" s="290" t="e">
        <f>'1ここに記入'!$H$10</f>
        <v>#N/A</v>
      </c>
      <c r="V239" s="291"/>
      <c r="W239" s="291"/>
      <c r="X239" s="292" t="s">
        <v>158</v>
      </c>
    </row>
    <row r="240" spans="2:25" ht="15" customHeight="1" thickTop="1" thickBot="1">
      <c r="B240" s="145"/>
      <c r="C240" s="289"/>
      <c r="D240" s="289"/>
      <c r="E240" s="289"/>
      <c r="F240" s="289"/>
      <c r="G240" s="289"/>
      <c r="H240" s="290"/>
      <c r="I240" s="291"/>
      <c r="J240" s="291"/>
      <c r="K240" s="292"/>
      <c r="L240" s="118"/>
      <c r="M240" s="158"/>
      <c r="N240" s="32"/>
      <c r="O240" s="145"/>
      <c r="P240" s="289"/>
      <c r="Q240" s="289"/>
      <c r="R240" s="289"/>
      <c r="S240" s="289"/>
      <c r="T240" s="289"/>
      <c r="U240" s="290"/>
      <c r="V240" s="291"/>
      <c r="W240" s="291"/>
      <c r="X240" s="292"/>
    </row>
    <row r="241" spans="2:24" ht="15" customHeight="1" thickTop="1" thickBot="1">
      <c r="B241" s="146" t="s">
        <v>159</v>
      </c>
      <c r="C241" s="289"/>
      <c r="D241" s="289"/>
      <c r="E241" s="289"/>
      <c r="F241" s="289"/>
      <c r="G241" s="289"/>
      <c r="H241" s="290"/>
      <c r="I241" s="291"/>
      <c r="J241" s="291"/>
      <c r="K241" s="292"/>
      <c r="L241" s="118"/>
      <c r="M241" s="158"/>
      <c r="N241" s="32"/>
      <c r="O241" s="146" t="s">
        <v>159</v>
      </c>
      <c r="P241" s="289"/>
      <c r="Q241" s="289"/>
      <c r="R241" s="289"/>
      <c r="S241" s="289"/>
      <c r="T241" s="289"/>
      <c r="U241" s="290"/>
      <c r="V241" s="291"/>
      <c r="W241" s="291"/>
      <c r="X241" s="292"/>
    </row>
    <row r="242" spans="2:24" ht="15" customHeight="1" thickTop="1">
      <c r="B242" s="264" t="s">
        <v>160</v>
      </c>
      <c r="C242" s="277" t="e">
        <f>'1ここに記入'!$G$10</f>
        <v>#N/A</v>
      </c>
      <c r="D242" s="286"/>
      <c r="E242" s="280"/>
      <c r="F242" s="264" t="s">
        <v>161</v>
      </c>
      <c r="G242" s="296" t="e">
        <f>'1ここに記入'!$I$10</f>
        <v>#N/A</v>
      </c>
      <c r="H242" s="297"/>
      <c r="I242" s="297"/>
      <c r="J242" s="297"/>
      <c r="K242" s="298"/>
      <c r="L242" s="100"/>
      <c r="M242" s="159"/>
      <c r="N242" s="99"/>
      <c r="O242" s="264" t="s">
        <v>160</v>
      </c>
      <c r="P242" s="277" t="e">
        <f>'1ここに記入'!$G$10</f>
        <v>#N/A</v>
      </c>
      <c r="Q242" s="286"/>
      <c r="R242" s="280"/>
      <c r="S242" s="264" t="s">
        <v>161</v>
      </c>
      <c r="T242" s="296" t="e">
        <f>'1ここに記入'!$I$10</f>
        <v>#N/A</v>
      </c>
      <c r="U242" s="297"/>
      <c r="V242" s="297"/>
      <c r="W242" s="297"/>
      <c r="X242" s="298"/>
    </row>
    <row r="243" spans="2:24" ht="15" customHeight="1">
      <c r="B243" s="264"/>
      <c r="C243" s="277"/>
      <c r="D243" s="286"/>
      <c r="E243" s="280"/>
      <c r="F243" s="264"/>
      <c r="G243" s="296"/>
      <c r="H243" s="297"/>
      <c r="I243" s="297"/>
      <c r="J243" s="297"/>
      <c r="K243" s="298"/>
      <c r="L243" s="101"/>
      <c r="M243" s="159"/>
      <c r="N243" s="99"/>
      <c r="O243" s="264"/>
      <c r="P243" s="277"/>
      <c r="Q243" s="286"/>
      <c r="R243" s="280"/>
      <c r="S243" s="264"/>
      <c r="T243" s="296"/>
      <c r="U243" s="297"/>
      <c r="V243" s="297"/>
      <c r="W243" s="297"/>
      <c r="X243" s="298"/>
    </row>
    <row r="244" spans="2:24" ht="15" customHeight="1">
      <c r="B244" s="264"/>
      <c r="C244" s="277"/>
      <c r="D244" s="286"/>
      <c r="E244" s="280"/>
      <c r="F244" s="264"/>
      <c r="G244" s="296"/>
      <c r="H244" s="297"/>
      <c r="I244" s="297"/>
      <c r="J244" s="297"/>
      <c r="K244" s="298"/>
      <c r="L244" s="101"/>
      <c r="M244" s="159"/>
      <c r="N244" s="99"/>
      <c r="O244" s="264"/>
      <c r="P244" s="277"/>
      <c r="Q244" s="286"/>
      <c r="R244" s="280"/>
      <c r="S244" s="264"/>
      <c r="T244" s="296"/>
      <c r="U244" s="297"/>
      <c r="V244" s="297"/>
      <c r="W244" s="297"/>
      <c r="X244" s="298"/>
    </row>
    <row r="245" spans="2:24" ht="15" customHeight="1" thickBot="1">
      <c r="B245" s="288"/>
      <c r="C245" s="278"/>
      <c r="D245" s="287"/>
      <c r="E245" s="281"/>
      <c r="F245" s="288"/>
      <c r="G245" s="299"/>
      <c r="H245" s="300"/>
      <c r="I245" s="300"/>
      <c r="J245" s="300"/>
      <c r="K245" s="301"/>
      <c r="L245" s="101"/>
      <c r="M245" s="159"/>
      <c r="N245" s="99"/>
      <c r="O245" s="288"/>
      <c r="P245" s="278"/>
      <c r="Q245" s="287"/>
      <c r="R245" s="281"/>
      <c r="S245" s="288"/>
      <c r="T245" s="299"/>
      <c r="U245" s="300"/>
      <c r="V245" s="300"/>
      <c r="W245" s="300"/>
      <c r="X245" s="301"/>
    </row>
    <row r="246" spans="2:24" ht="15" customHeight="1">
      <c r="B246" s="263" t="s">
        <v>162</v>
      </c>
      <c r="C246" s="265">
        <f>VLOOKUP(B237,'1ここに記入'!$A$13:$M$246,10)</f>
        <v>0</v>
      </c>
      <c r="D246" s="266"/>
      <c r="E246" s="266"/>
      <c r="F246" s="266"/>
      <c r="G246" s="266"/>
      <c r="H246" s="266"/>
      <c r="I246" s="267"/>
      <c r="J246" s="263" t="s">
        <v>203</v>
      </c>
      <c r="K246" s="321">
        <f>VLOOKUP(B237,'1ここに記入'!$A$13:$M$246,12)</f>
        <v>0</v>
      </c>
      <c r="L246" s="34"/>
      <c r="M246" s="160"/>
      <c r="N246" s="36"/>
      <c r="O246" s="263" t="s">
        <v>162</v>
      </c>
      <c r="P246" s="265">
        <f>VLOOKUP(O237,'1ここに記入'!$A$13:$M$246,10)</f>
        <v>0</v>
      </c>
      <c r="Q246" s="266"/>
      <c r="R246" s="266"/>
      <c r="S246" s="266"/>
      <c r="T246" s="266"/>
      <c r="U246" s="266"/>
      <c r="V246" s="267"/>
      <c r="W246" s="263" t="s">
        <v>203</v>
      </c>
      <c r="X246" s="321">
        <f>VLOOKUP(O237,'1ここに記入'!$A$13:$M$246,12)</f>
        <v>0</v>
      </c>
    </row>
    <row r="247" spans="2:24" ht="15" customHeight="1">
      <c r="B247" s="264"/>
      <c r="C247" s="268"/>
      <c r="D247" s="269"/>
      <c r="E247" s="269"/>
      <c r="F247" s="269"/>
      <c r="G247" s="269"/>
      <c r="H247" s="269"/>
      <c r="I247" s="270"/>
      <c r="J247" s="264"/>
      <c r="K247" s="322"/>
      <c r="L247" s="34"/>
      <c r="M247" s="160"/>
      <c r="N247" s="36"/>
      <c r="O247" s="264"/>
      <c r="P247" s="268"/>
      <c r="Q247" s="269"/>
      <c r="R247" s="269"/>
      <c r="S247" s="269"/>
      <c r="T247" s="269"/>
      <c r="U247" s="269"/>
      <c r="V247" s="270"/>
      <c r="W247" s="264"/>
      <c r="X247" s="322"/>
    </row>
    <row r="248" spans="2:24" ht="15" customHeight="1">
      <c r="B248" s="264"/>
      <c r="C248" s="268"/>
      <c r="D248" s="269"/>
      <c r="E248" s="269"/>
      <c r="F248" s="269"/>
      <c r="G248" s="269"/>
      <c r="H248" s="269"/>
      <c r="I248" s="270"/>
      <c r="J248" s="264"/>
      <c r="K248" s="322"/>
      <c r="L248" s="130"/>
      <c r="M248" s="161"/>
      <c r="N248" s="38"/>
      <c r="O248" s="264"/>
      <c r="P248" s="268"/>
      <c r="Q248" s="269"/>
      <c r="R248" s="269"/>
      <c r="S248" s="269"/>
      <c r="T248" s="269"/>
      <c r="U248" s="269"/>
      <c r="V248" s="270"/>
      <c r="W248" s="264"/>
      <c r="X248" s="322"/>
    </row>
    <row r="249" spans="2:24" ht="15" customHeight="1">
      <c r="B249" s="264"/>
      <c r="C249" s="268"/>
      <c r="D249" s="269"/>
      <c r="E249" s="269"/>
      <c r="F249" s="269"/>
      <c r="G249" s="269"/>
      <c r="H249" s="269"/>
      <c r="I249" s="270"/>
      <c r="J249" s="264"/>
      <c r="K249" s="322"/>
      <c r="L249" s="130"/>
      <c r="M249" s="161"/>
      <c r="N249" s="38"/>
      <c r="O249" s="264"/>
      <c r="P249" s="268"/>
      <c r="Q249" s="269"/>
      <c r="R249" s="269"/>
      <c r="S249" s="269"/>
      <c r="T249" s="269"/>
      <c r="U249" s="269"/>
      <c r="V249" s="270"/>
      <c r="W249" s="264"/>
      <c r="X249" s="322"/>
    </row>
    <row r="250" spans="2:24" ht="15" customHeight="1">
      <c r="B250" s="271" t="s">
        <v>1881</v>
      </c>
      <c r="C250" s="268">
        <f>VLOOKUP(B237,'1ここに記入'!$A$13:$M$246,11)</f>
        <v>0</v>
      </c>
      <c r="D250" s="269"/>
      <c r="E250" s="269"/>
      <c r="F250" s="269"/>
      <c r="G250" s="269"/>
      <c r="H250" s="269"/>
      <c r="I250" s="270"/>
      <c r="J250" s="264"/>
      <c r="K250" s="322"/>
      <c r="L250" s="130"/>
      <c r="M250" s="161"/>
      <c r="N250" s="38"/>
      <c r="O250" s="271" t="s">
        <v>1881</v>
      </c>
      <c r="P250" s="268">
        <f>VLOOKUP(O237,'1ここに記入'!$A$13:$M$246,11)</f>
        <v>0</v>
      </c>
      <c r="Q250" s="269"/>
      <c r="R250" s="269"/>
      <c r="S250" s="269"/>
      <c r="T250" s="269"/>
      <c r="U250" s="269"/>
      <c r="V250" s="270"/>
      <c r="W250" s="264"/>
      <c r="X250" s="322"/>
    </row>
    <row r="251" spans="2:24" ht="15" customHeight="1">
      <c r="B251" s="271"/>
      <c r="C251" s="268"/>
      <c r="D251" s="269"/>
      <c r="E251" s="269"/>
      <c r="F251" s="269"/>
      <c r="G251" s="269"/>
      <c r="H251" s="269"/>
      <c r="I251" s="270"/>
      <c r="J251" s="264"/>
      <c r="K251" s="322"/>
      <c r="L251" s="130"/>
      <c r="M251" s="161"/>
      <c r="N251" s="38"/>
      <c r="O251" s="271"/>
      <c r="P251" s="268"/>
      <c r="Q251" s="269"/>
      <c r="R251" s="269"/>
      <c r="S251" s="269"/>
      <c r="T251" s="269"/>
      <c r="U251" s="269"/>
      <c r="V251" s="270"/>
      <c r="W251" s="264"/>
      <c r="X251" s="322"/>
    </row>
    <row r="252" spans="2:24" ht="15" customHeight="1">
      <c r="B252" s="271"/>
      <c r="C252" s="268"/>
      <c r="D252" s="269"/>
      <c r="E252" s="269"/>
      <c r="F252" s="269"/>
      <c r="G252" s="269"/>
      <c r="H252" s="269"/>
      <c r="I252" s="270"/>
      <c r="J252" s="264"/>
      <c r="K252" s="322"/>
      <c r="L252" s="130"/>
      <c r="M252" s="161"/>
      <c r="N252" s="38"/>
      <c r="O252" s="271"/>
      <c r="P252" s="268"/>
      <c r="Q252" s="269"/>
      <c r="R252" s="269"/>
      <c r="S252" s="269"/>
      <c r="T252" s="269"/>
      <c r="U252" s="269"/>
      <c r="V252" s="270"/>
      <c r="W252" s="264"/>
      <c r="X252" s="322"/>
    </row>
    <row r="253" spans="2:24" ht="15" customHeight="1" thickBot="1">
      <c r="B253" s="272"/>
      <c r="C253" s="273"/>
      <c r="D253" s="274"/>
      <c r="E253" s="274"/>
      <c r="F253" s="274"/>
      <c r="G253" s="274"/>
      <c r="H253" s="274"/>
      <c r="I253" s="275"/>
      <c r="J253" s="288"/>
      <c r="K253" s="323"/>
      <c r="L253" s="130"/>
      <c r="M253" s="161"/>
      <c r="N253" s="38"/>
      <c r="O253" s="272"/>
      <c r="P253" s="273"/>
      <c r="Q253" s="274"/>
      <c r="R253" s="274"/>
      <c r="S253" s="274"/>
      <c r="T253" s="274"/>
      <c r="U253" s="274"/>
      <c r="V253" s="275"/>
      <c r="W253" s="288"/>
      <c r="X253" s="323"/>
    </row>
    <row r="254" spans="2:24" ht="15" customHeight="1">
      <c r="B254" s="263" t="s">
        <v>163</v>
      </c>
      <c r="C254" s="276">
        <f>VLOOKUP(B237,'1ここに記入'!$A$13:$M$246,5)</f>
        <v>0</v>
      </c>
      <c r="D254" s="279" t="str">
        <f>VLOOKUP(B237,'1ここに記入'!$A$13:$M$246,6)</f>
        <v>　</v>
      </c>
      <c r="E254" s="282" t="s">
        <v>164</v>
      </c>
      <c r="F254" s="276">
        <f>VLOOKUP(B237,'1ここに記入'!$A$13:$M$246,8)</f>
        <v>0</v>
      </c>
      <c r="G254" s="285" t="e">
        <f>VLOOKUP(F248,'1ここに記入'!$A$13:$M$246,2)</f>
        <v>#N/A</v>
      </c>
      <c r="H254" s="285" t="e">
        <f>VLOOKUP(G248,'1ここに記入'!$A$13:$M$246,2)</f>
        <v>#N/A</v>
      </c>
      <c r="I254" s="285" t="e">
        <f>VLOOKUP(H248,'1ここに記入'!$A$13:$M$246,2)</f>
        <v>#N/A</v>
      </c>
      <c r="J254" s="285" t="e">
        <f>VLOOKUP(I248,'1ここに記入'!$A$13:$M$246,2)</f>
        <v>#N/A</v>
      </c>
      <c r="K254" s="279" t="e">
        <f>VLOOKUP(J248,'1ここに記入'!$A$13:$M$246,2)</f>
        <v>#N/A</v>
      </c>
      <c r="L254" s="98"/>
      <c r="M254" s="159"/>
      <c r="N254" s="99"/>
      <c r="O254" s="263" t="s">
        <v>163</v>
      </c>
      <c r="P254" s="276">
        <f>VLOOKUP(O237,'1ここに記入'!$A$13:$M$246,5)</f>
        <v>0</v>
      </c>
      <c r="Q254" s="279" t="str">
        <f>VLOOKUP(O237,'1ここに記入'!$A$13:$M$246,6)</f>
        <v>　</v>
      </c>
      <c r="R254" s="282" t="s">
        <v>164</v>
      </c>
      <c r="S254" s="276">
        <f>VLOOKUP(O237,'1ここに記入'!$A$13:$M$246,8)</f>
        <v>0</v>
      </c>
      <c r="T254" s="285" t="e">
        <f>VLOOKUP(S248,'1ここに記入'!$A$13:$M$246,2)</f>
        <v>#N/A</v>
      </c>
      <c r="U254" s="285" t="e">
        <f>VLOOKUP(T248,'1ここに記入'!$A$13:$M$246,2)</f>
        <v>#N/A</v>
      </c>
      <c r="V254" s="285" t="e">
        <f>VLOOKUP(U248,'1ここに記入'!$A$13:$M$246,2)</f>
        <v>#N/A</v>
      </c>
      <c r="W254" s="285" t="e">
        <f>VLOOKUP(V248,'1ここに記入'!$A$13:$M$246,2)</f>
        <v>#N/A</v>
      </c>
      <c r="X254" s="279" t="e">
        <f>VLOOKUP(W248,'1ここに記入'!$A$13:$M$246,2)</f>
        <v>#N/A</v>
      </c>
    </row>
    <row r="255" spans="2:24" ht="15" customHeight="1">
      <c r="B255" s="264"/>
      <c r="C255" s="277"/>
      <c r="D255" s="280"/>
      <c r="E255" s="283"/>
      <c r="F255" s="277"/>
      <c r="G255" s="286"/>
      <c r="H255" s="286"/>
      <c r="I255" s="286"/>
      <c r="J255" s="286"/>
      <c r="K255" s="280"/>
      <c r="L255" s="98"/>
      <c r="M255" s="159"/>
      <c r="N255" s="99"/>
      <c r="O255" s="264"/>
      <c r="P255" s="277"/>
      <c r="Q255" s="280"/>
      <c r="R255" s="283"/>
      <c r="S255" s="277"/>
      <c r="T255" s="286"/>
      <c r="U255" s="286"/>
      <c r="V255" s="286"/>
      <c r="W255" s="286"/>
      <c r="X255" s="280"/>
    </row>
    <row r="256" spans="2:24" ht="15" customHeight="1">
      <c r="B256" s="264"/>
      <c r="C256" s="277"/>
      <c r="D256" s="280"/>
      <c r="E256" s="283"/>
      <c r="F256" s="277"/>
      <c r="G256" s="286"/>
      <c r="H256" s="286"/>
      <c r="I256" s="286"/>
      <c r="J256" s="286"/>
      <c r="K256" s="280"/>
      <c r="L256" s="98"/>
      <c r="M256" s="159"/>
      <c r="N256" s="99"/>
      <c r="O256" s="264"/>
      <c r="P256" s="277"/>
      <c r="Q256" s="280"/>
      <c r="R256" s="283"/>
      <c r="S256" s="277"/>
      <c r="T256" s="286"/>
      <c r="U256" s="286"/>
      <c r="V256" s="286"/>
      <c r="W256" s="286"/>
      <c r="X256" s="280"/>
    </row>
    <row r="257" spans="2:25" ht="15" customHeight="1" thickBot="1">
      <c r="B257" s="288"/>
      <c r="C257" s="278"/>
      <c r="D257" s="281"/>
      <c r="E257" s="284"/>
      <c r="F257" s="278"/>
      <c r="G257" s="287"/>
      <c r="H257" s="286"/>
      <c r="I257" s="286"/>
      <c r="J257" s="286"/>
      <c r="K257" s="280"/>
      <c r="L257" s="98"/>
      <c r="M257" s="159"/>
      <c r="N257" s="99"/>
      <c r="O257" s="288"/>
      <c r="P257" s="278"/>
      <c r="Q257" s="281"/>
      <c r="R257" s="284"/>
      <c r="S257" s="278"/>
      <c r="T257" s="287"/>
      <c r="U257" s="286"/>
      <c r="V257" s="286"/>
      <c r="W257" s="286"/>
      <c r="X257" s="280"/>
    </row>
    <row r="258" spans="2:25" ht="15" customHeight="1" thickTop="1">
      <c r="B258" s="263" t="s">
        <v>165</v>
      </c>
      <c r="C258" s="293">
        <f>VLOOKUP(B237,'1ここに記入'!$A$13:$M$246,9)</f>
        <v>0</v>
      </c>
      <c r="D258" s="294" t="e">
        <f>VLOOKUP(C256,'1ここに記入'!$A$13:$M$246,2)</f>
        <v>#N/A</v>
      </c>
      <c r="E258" s="294" t="e">
        <f>VLOOKUP(D256,'1ここに記入'!$A$13:$M$246,2)</f>
        <v>#N/A</v>
      </c>
      <c r="F258" s="294" t="e">
        <f>VLOOKUP(E256,'1ここに記入'!$A$13:$M$246,2)</f>
        <v>#N/A</v>
      </c>
      <c r="G258" s="302" t="e">
        <f>VLOOKUP(F256,'1ここに記入'!$A$13:$M$246,2)</f>
        <v>#N/A</v>
      </c>
      <c r="H258" s="305" t="s">
        <v>167</v>
      </c>
      <c r="I258" s="308">
        <f>'1ここに記入'!$G$9</f>
        <v>0</v>
      </c>
      <c r="J258" s="309"/>
      <c r="K258" s="310"/>
      <c r="L258" s="102"/>
      <c r="M258" s="162"/>
      <c r="N258" s="103"/>
      <c r="O258" s="263" t="s">
        <v>165</v>
      </c>
      <c r="P258" s="293">
        <f>VLOOKUP(O237,'1ここに記入'!$A$13:$M$246,9)</f>
        <v>0</v>
      </c>
      <c r="Q258" s="294" t="e">
        <f>VLOOKUP(P256,'1ここに記入'!$A$13:$M$246,2)</f>
        <v>#N/A</v>
      </c>
      <c r="R258" s="294" t="e">
        <f>VLOOKUP(Q256,'1ここに記入'!$A$13:$M$246,2)</f>
        <v>#N/A</v>
      </c>
      <c r="S258" s="294" t="e">
        <f>VLOOKUP(R256,'1ここに記入'!$A$13:$M$246,2)</f>
        <v>#N/A</v>
      </c>
      <c r="T258" s="302" t="e">
        <f>VLOOKUP(S256,'1ここに記入'!$A$13:$M$246,2)</f>
        <v>#N/A</v>
      </c>
      <c r="U258" s="305" t="s">
        <v>167</v>
      </c>
      <c r="V258" s="308">
        <f>'1ここに記入'!$G$9</f>
        <v>0</v>
      </c>
      <c r="W258" s="309"/>
      <c r="X258" s="310"/>
    </row>
    <row r="259" spans="2:25" ht="15" customHeight="1">
      <c r="B259" s="264"/>
      <c r="C259" s="296"/>
      <c r="D259" s="297"/>
      <c r="E259" s="297"/>
      <c r="F259" s="297"/>
      <c r="G259" s="303"/>
      <c r="H259" s="306"/>
      <c r="I259" s="311"/>
      <c r="J259" s="312"/>
      <c r="K259" s="313"/>
      <c r="L259" s="102"/>
      <c r="M259" s="162"/>
      <c r="N259" s="103"/>
      <c r="O259" s="264"/>
      <c r="P259" s="296"/>
      <c r="Q259" s="297"/>
      <c r="R259" s="297"/>
      <c r="S259" s="297"/>
      <c r="T259" s="303"/>
      <c r="U259" s="306"/>
      <c r="V259" s="311"/>
      <c r="W259" s="312"/>
      <c r="X259" s="313"/>
    </row>
    <row r="260" spans="2:25" ht="15" customHeight="1" thickBot="1">
      <c r="B260" s="288"/>
      <c r="C260" s="299"/>
      <c r="D260" s="300"/>
      <c r="E260" s="300"/>
      <c r="F260" s="300"/>
      <c r="G260" s="304"/>
      <c r="H260" s="306"/>
      <c r="I260" s="311"/>
      <c r="J260" s="312"/>
      <c r="K260" s="313"/>
      <c r="L260" s="102"/>
      <c r="M260" s="162"/>
      <c r="N260" s="103"/>
      <c r="O260" s="288"/>
      <c r="P260" s="299"/>
      <c r="Q260" s="300"/>
      <c r="R260" s="300"/>
      <c r="S260" s="300"/>
      <c r="T260" s="304"/>
      <c r="U260" s="306"/>
      <c r="V260" s="311"/>
      <c r="W260" s="312"/>
      <c r="X260" s="313"/>
    </row>
    <row r="261" spans="2:25" ht="15" customHeight="1" thickBot="1">
      <c r="B261" s="317" t="s">
        <v>166</v>
      </c>
      <c r="C261" s="317"/>
      <c r="D261" s="317"/>
      <c r="E261" s="317"/>
      <c r="F261" s="317"/>
      <c r="G261" s="318"/>
      <c r="H261" s="307"/>
      <c r="I261" s="314"/>
      <c r="J261" s="315"/>
      <c r="K261" s="316"/>
      <c r="L261" s="102"/>
      <c r="M261" s="163"/>
      <c r="N261" s="41"/>
      <c r="O261" s="317" t="s">
        <v>166</v>
      </c>
      <c r="P261" s="317"/>
      <c r="Q261" s="317"/>
      <c r="R261" s="317"/>
      <c r="S261" s="317"/>
      <c r="T261" s="318"/>
      <c r="U261" s="307"/>
      <c r="V261" s="314"/>
      <c r="W261" s="315"/>
      <c r="X261" s="316"/>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324" t="s">
        <v>1982</v>
      </c>
      <c r="C264" s="324"/>
      <c r="D264" s="324"/>
      <c r="E264" s="324"/>
      <c r="F264" s="324"/>
      <c r="G264" s="324"/>
      <c r="H264" s="324"/>
      <c r="I264" s="324"/>
      <c r="J264" s="324"/>
      <c r="K264" s="324"/>
      <c r="L264" s="156"/>
      <c r="M264" s="164"/>
      <c r="N264" s="156"/>
      <c r="O264" s="324" t="s">
        <v>1982</v>
      </c>
      <c r="P264" s="324"/>
      <c r="Q264" s="324"/>
      <c r="R264" s="324"/>
      <c r="S264" s="324"/>
      <c r="T264" s="324"/>
      <c r="U264" s="324"/>
      <c r="V264" s="324"/>
      <c r="W264" s="324"/>
      <c r="X264" s="324"/>
    </row>
    <row r="265" spans="2:25" ht="15" customHeight="1">
      <c r="B265" s="132"/>
      <c r="C265" s="319" t="str">
        <f>'1ここに記入'!$B$3&amp;"県教美展　特選確認票"</f>
        <v>第72回県教美展　特選確認票</v>
      </c>
      <c r="D265" s="319"/>
      <c r="E265" s="319"/>
      <c r="F265" s="319"/>
      <c r="G265" s="319"/>
      <c r="H265" s="319"/>
      <c r="I265" s="319"/>
      <c r="J265" s="319"/>
      <c r="K265" s="319"/>
      <c r="L265" s="104"/>
      <c r="M265" s="157"/>
      <c r="N265" s="104"/>
      <c r="O265" s="132"/>
      <c r="P265" s="319" t="str">
        <f>'1ここに記入'!$B$3&amp;"県教美展　特選確認票"</f>
        <v>第72回県教美展　特選確認票</v>
      </c>
      <c r="Q265" s="319"/>
      <c r="R265" s="319"/>
      <c r="S265" s="319"/>
      <c r="T265" s="319"/>
      <c r="U265" s="319"/>
      <c r="V265" s="319"/>
      <c r="W265" s="319"/>
      <c r="X265" s="319"/>
    </row>
    <row r="266" spans="2:25" ht="15" customHeight="1" thickBot="1">
      <c r="B266" s="165"/>
      <c r="C266" s="320"/>
      <c r="D266" s="320"/>
      <c r="E266" s="320"/>
      <c r="F266" s="320"/>
      <c r="G266" s="320"/>
      <c r="H266" s="320"/>
      <c r="I266" s="320"/>
      <c r="J266" s="320"/>
      <c r="K266" s="320"/>
      <c r="L266" s="104"/>
      <c r="M266" s="157"/>
      <c r="N266" s="104"/>
      <c r="O266" s="165"/>
      <c r="P266" s="320"/>
      <c r="Q266" s="320"/>
      <c r="R266" s="320"/>
      <c r="S266" s="320"/>
      <c r="T266" s="320"/>
      <c r="U266" s="320"/>
      <c r="V266" s="320"/>
      <c r="W266" s="320"/>
      <c r="X266" s="320"/>
    </row>
    <row r="267" spans="2:25" ht="15" customHeight="1" thickTop="1" thickBot="1">
      <c r="B267" s="144" t="s">
        <v>157</v>
      </c>
      <c r="C267" s="289">
        <f>VLOOKUP(B237,'1ここに記入'!$A$13:$M$246,2)</f>
        <v>0</v>
      </c>
      <c r="D267" s="289">
        <f>VLOOKUP(B237,'1ここに記入'!$A$13:$M$246,3)</f>
        <v>0</v>
      </c>
      <c r="E267" s="289">
        <f>VLOOKUP(B237,'1ここに記入'!$A$13:$M$246,4)</f>
        <v>0</v>
      </c>
      <c r="F267" s="289">
        <f>VLOOKUP(B237,'1ここに記入'!$A$13:$M$246,5)</f>
        <v>0</v>
      </c>
      <c r="G267" s="289" t="str">
        <f>VLOOKUP(B237,'1ここに記入'!$A$13:$M$246,13)</f>
        <v>00</v>
      </c>
      <c r="H267" s="290" t="e">
        <f>'1ここに記入'!$H$10</f>
        <v>#N/A</v>
      </c>
      <c r="I267" s="291"/>
      <c r="J267" s="291"/>
      <c r="K267" s="292" t="s">
        <v>158</v>
      </c>
      <c r="L267" s="104"/>
      <c r="M267" s="157"/>
      <c r="N267" s="104"/>
      <c r="O267" s="144" t="s">
        <v>157</v>
      </c>
      <c r="P267" s="289">
        <f>VLOOKUP(O237,'1ここに記入'!$A$13:$M$246,2)</f>
        <v>0</v>
      </c>
      <c r="Q267" s="289">
        <f>VLOOKUP(O237,'1ここに記入'!$A$13:$M$246,3)</f>
        <v>0</v>
      </c>
      <c r="R267" s="289">
        <f>VLOOKUP(O237,'1ここに記入'!$A$13:$M$246,4)</f>
        <v>0</v>
      </c>
      <c r="S267" s="289">
        <f>VLOOKUP(O237,'1ここに記入'!$A$13:$M$246,5)</f>
        <v>0</v>
      </c>
      <c r="T267" s="289" t="str">
        <f>VLOOKUP(O237,'1ここに記入'!$A$13:$M$246,13)</f>
        <v>00</v>
      </c>
      <c r="U267" s="290" t="e">
        <f>'1ここに記入'!$H$10</f>
        <v>#N/A</v>
      </c>
      <c r="V267" s="291"/>
      <c r="W267" s="291"/>
      <c r="X267" s="292" t="s">
        <v>158</v>
      </c>
    </row>
    <row r="268" spans="2:25" ht="15" customHeight="1" thickTop="1" thickBot="1">
      <c r="B268" s="145"/>
      <c r="C268" s="289"/>
      <c r="D268" s="289"/>
      <c r="E268" s="289"/>
      <c r="F268" s="289"/>
      <c r="G268" s="289"/>
      <c r="H268" s="290"/>
      <c r="I268" s="291"/>
      <c r="J268" s="291"/>
      <c r="K268" s="292"/>
      <c r="L268" s="104"/>
      <c r="M268" s="157"/>
      <c r="N268" s="104"/>
      <c r="O268" s="145"/>
      <c r="P268" s="289"/>
      <c r="Q268" s="289"/>
      <c r="R268" s="289"/>
      <c r="S268" s="289"/>
      <c r="T268" s="289"/>
      <c r="U268" s="290"/>
      <c r="V268" s="291"/>
      <c r="W268" s="291"/>
      <c r="X268" s="292"/>
    </row>
    <row r="269" spans="2:25" ht="15" customHeight="1" thickTop="1" thickBot="1">
      <c r="B269" s="146" t="s">
        <v>159</v>
      </c>
      <c r="C269" s="289"/>
      <c r="D269" s="289"/>
      <c r="E269" s="289"/>
      <c r="F269" s="289"/>
      <c r="G269" s="289"/>
      <c r="H269" s="290"/>
      <c r="I269" s="291"/>
      <c r="J269" s="291"/>
      <c r="K269" s="292"/>
      <c r="L269" s="104"/>
      <c r="M269" s="157"/>
      <c r="N269" s="104"/>
      <c r="O269" s="146" t="s">
        <v>159</v>
      </c>
      <c r="P269" s="289"/>
      <c r="Q269" s="289"/>
      <c r="R269" s="289"/>
      <c r="S269" s="289"/>
      <c r="T269" s="289"/>
      <c r="U269" s="290"/>
      <c r="V269" s="291"/>
      <c r="W269" s="291"/>
      <c r="X269" s="292"/>
    </row>
    <row r="270" spans="2:25" ht="15" customHeight="1" thickTop="1">
      <c r="B270" s="263" t="s">
        <v>160</v>
      </c>
      <c r="C270" s="276" t="e">
        <f>'1ここに記入'!$G$10</f>
        <v>#N/A</v>
      </c>
      <c r="D270" s="285"/>
      <c r="E270" s="279"/>
      <c r="F270" s="263" t="s">
        <v>161</v>
      </c>
      <c r="G270" s="293" t="e">
        <f>'1ここに記入'!$I$10</f>
        <v>#N/A</v>
      </c>
      <c r="H270" s="294"/>
      <c r="I270" s="294"/>
      <c r="J270" s="294"/>
      <c r="K270" s="295"/>
      <c r="L270" s="100"/>
      <c r="M270" s="159"/>
      <c r="N270" s="99"/>
      <c r="O270" s="263" t="s">
        <v>160</v>
      </c>
      <c r="P270" s="276" t="e">
        <f>'1ここに記入'!$G$10</f>
        <v>#N/A</v>
      </c>
      <c r="Q270" s="285"/>
      <c r="R270" s="279"/>
      <c r="S270" s="263" t="s">
        <v>161</v>
      </c>
      <c r="T270" s="293" t="e">
        <f>'1ここに記入'!$I$10</f>
        <v>#N/A</v>
      </c>
      <c r="U270" s="294"/>
      <c r="V270" s="294"/>
      <c r="W270" s="294"/>
      <c r="X270" s="295"/>
      <c r="Y270" s="143"/>
    </row>
    <row r="271" spans="2:25" ht="15" customHeight="1">
      <c r="B271" s="264"/>
      <c r="C271" s="277"/>
      <c r="D271" s="286"/>
      <c r="E271" s="280"/>
      <c r="F271" s="264"/>
      <c r="G271" s="296"/>
      <c r="H271" s="297"/>
      <c r="I271" s="297"/>
      <c r="J271" s="297"/>
      <c r="K271" s="298"/>
      <c r="L271" s="101"/>
      <c r="M271" s="159"/>
      <c r="N271" s="99"/>
      <c r="O271" s="264"/>
      <c r="P271" s="277"/>
      <c r="Q271" s="286"/>
      <c r="R271" s="280"/>
      <c r="S271" s="264"/>
      <c r="T271" s="296"/>
      <c r="U271" s="297"/>
      <c r="V271" s="297"/>
      <c r="W271" s="297"/>
      <c r="X271" s="298"/>
      <c r="Y271" s="143"/>
    </row>
    <row r="272" spans="2:25" ht="15" customHeight="1" thickBot="1">
      <c r="B272" s="288"/>
      <c r="C272" s="278"/>
      <c r="D272" s="287"/>
      <c r="E272" s="281"/>
      <c r="F272" s="288"/>
      <c r="G272" s="299"/>
      <c r="H272" s="300"/>
      <c r="I272" s="300"/>
      <c r="J272" s="300"/>
      <c r="K272" s="301"/>
      <c r="L272" s="101"/>
      <c r="M272" s="159"/>
      <c r="N272" s="99"/>
      <c r="O272" s="288"/>
      <c r="P272" s="278"/>
      <c r="Q272" s="287"/>
      <c r="R272" s="281"/>
      <c r="S272" s="288"/>
      <c r="T272" s="299"/>
      <c r="U272" s="300"/>
      <c r="V272" s="300"/>
      <c r="W272" s="300"/>
      <c r="X272" s="301"/>
      <c r="Y272" s="143"/>
    </row>
    <row r="273" spans="2:25" ht="15" customHeight="1">
      <c r="B273" s="263" t="s">
        <v>162</v>
      </c>
      <c r="C273" s="265">
        <f>VLOOKUP(B237,'1ここに記入'!$A$13:$M$246,10)</f>
        <v>0</v>
      </c>
      <c r="D273" s="266"/>
      <c r="E273" s="266"/>
      <c r="F273" s="266"/>
      <c r="G273" s="266"/>
      <c r="H273" s="266"/>
      <c r="I273" s="266"/>
      <c r="J273" s="266"/>
      <c r="K273" s="267"/>
      <c r="L273" s="34"/>
      <c r="M273" s="160"/>
      <c r="N273" s="36"/>
      <c r="O273" s="263" t="s">
        <v>162</v>
      </c>
      <c r="P273" s="265">
        <f>VLOOKUP(O237,'1ここに記入'!$A$13:$M$246,10)</f>
        <v>0</v>
      </c>
      <c r="Q273" s="266"/>
      <c r="R273" s="266"/>
      <c r="S273" s="266"/>
      <c r="T273" s="266"/>
      <c r="U273" s="266"/>
      <c r="V273" s="266"/>
      <c r="W273" s="266"/>
      <c r="X273" s="267"/>
      <c r="Y273" s="143"/>
    </row>
    <row r="274" spans="2:25" ht="15" customHeight="1">
      <c r="B274" s="264"/>
      <c r="C274" s="268"/>
      <c r="D274" s="269"/>
      <c r="E274" s="269"/>
      <c r="F274" s="269"/>
      <c r="G274" s="269"/>
      <c r="H274" s="269"/>
      <c r="I274" s="269"/>
      <c r="J274" s="269"/>
      <c r="K274" s="270"/>
      <c r="L274" s="130"/>
      <c r="M274" s="161"/>
      <c r="N274" s="38"/>
      <c r="O274" s="264"/>
      <c r="P274" s="268"/>
      <c r="Q274" s="269"/>
      <c r="R274" s="269"/>
      <c r="S274" s="269"/>
      <c r="T274" s="269"/>
      <c r="U274" s="269"/>
      <c r="V274" s="269"/>
      <c r="W274" s="269"/>
      <c r="X274" s="270"/>
      <c r="Y274" s="143"/>
    </row>
    <row r="275" spans="2:25" ht="15" customHeight="1">
      <c r="B275" s="264"/>
      <c r="C275" s="268"/>
      <c r="D275" s="269"/>
      <c r="E275" s="269"/>
      <c r="F275" s="269"/>
      <c r="G275" s="269"/>
      <c r="H275" s="269"/>
      <c r="I275" s="269"/>
      <c r="J275" s="269"/>
      <c r="K275" s="270"/>
      <c r="L275" s="130"/>
      <c r="M275" s="161"/>
      <c r="N275" s="38"/>
      <c r="O275" s="264"/>
      <c r="P275" s="268"/>
      <c r="Q275" s="269"/>
      <c r="R275" s="269"/>
      <c r="S275" s="269"/>
      <c r="T275" s="269"/>
      <c r="U275" s="269"/>
      <c r="V275" s="269"/>
      <c r="W275" s="269"/>
      <c r="X275" s="270"/>
      <c r="Y275" s="143"/>
    </row>
    <row r="276" spans="2:25" ht="15" customHeight="1">
      <c r="B276" s="271" t="s">
        <v>1881</v>
      </c>
      <c r="C276" s="268">
        <f>VLOOKUP(B237,'1ここに記入'!$A$13:$M$246,11)</f>
        <v>0</v>
      </c>
      <c r="D276" s="269"/>
      <c r="E276" s="269"/>
      <c r="F276" s="269"/>
      <c r="G276" s="269"/>
      <c r="H276" s="269"/>
      <c r="I276" s="269"/>
      <c r="J276" s="269"/>
      <c r="K276" s="270"/>
      <c r="L276" s="98"/>
      <c r="M276" s="159"/>
      <c r="N276" s="99"/>
      <c r="O276" s="271" t="s">
        <v>1881</v>
      </c>
      <c r="P276" s="268">
        <f>VLOOKUP(O237,'1ここに記入'!$A$13:$M$246,11)</f>
        <v>0</v>
      </c>
      <c r="Q276" s="269"/>
      <c r="R276" s="269"/>
      <c r="S276" s="269"/>
      <c r="T276" s="269"/>
      <c r="U276" s="269"/>
      <c r="V276" s="269"/>
      <c r="W276" s="269"/>
      <c r="X276" s="270"/>
      <c r="Y276" s="143"/>
    </row>
    <row r="277" spans="2:25" ht="15" customHeight="1">
      <c r="B277" s="271"/>
      <c r="C277" s="268"/>
      <c r="D277" s="269"/>
      <c r="E277" s="269"/>
      <c r="F277" s="269"/>
      <c r="G277" s="269"/>
      <c r="H277" s="269"/>
      <c r="I277" s="269"/>
      <c r="J277" s="269"/>
      <c r="K277" s="270"/>
      <c r="L277" s="98"/>
      <c r="M277" s="159"/>
      <c r="N277" s="99"/>
      <c r="O277" s="271"/>
      <c r="P277" s="268"/>
      <c r="Q277" s="269"/>
      <c r="R277" s="269"/>
      <c r="S277" s="269"/>
      <c r="T277" s="269"/>
      <c r="U277" s="269"/>
      <c r="V277" s="269"/>
      <c r="W277" s="269"/>
      <c r="X277" s="270"/>
      <c r="Y277" s="143"/>
    </row>
    <row r="278" spans="2:25" ht="15" customHeight="1" thickBot="1">
      <c r="B278" s="272"/>
      <c r="C278" s="273"/>
      <c r="D278" s="274"/>
      <c r="E278" s="274"/>
      <c r="F278" s="274"/>
      <c r="G278" s="274"/>
      <c r="H278" s="274"/>
      <c r="I278" s="274"/>
      <c r="J278" s="274"/>
      <c r="K278" s="275"/>
      <c r="L278" s="98"/>
      <c r="M278" s="159"/>
      <c r="N278" s="99"/>
      <c r="O278" s="272"/>
      <c r="P278" s="273"/>
      <c r="Q278" s="274"/>
      <c r="R278" s="274"/>
      <c r="S278" s="274"/>
      <c r="T278" s="274"/>
      <c r="U278" s="274"/>
      <c r="V278" s="274"/>
      <c r="W278" s="274"/>
      <c r="X278" s="275"/>
      <c r="Y278" s="143"/>
    </row>
    <row r="279" spans="2:25" ht="15" customHeight="1">
      <c r="B279" s="263" t="s">
        <v>163</v>
      </c>
      <c r="C279" s="276">
        <f>VLOOKUP(B237,'1ここに記入'!$A$13:$M$246,5)</f>
        <v>0</v>
      </c>
      <c r="D279" s="279" t="str">
        <f>VLOOKUP(B237,'1ここに記入'!$A$13:$M$246,6)</f>
        <v>　</v>
      </c>
      <c r="E279" s="282" t="s">
        <v>164</v>
      </c>
      <c r="F279" s="276">
        <f>VLOOKUP(B237,'1ここに記入'!$A$13:$M$246,8)</f>
        <v>0</v>
      </c>
      <c r="G279" s="285" t="e">
        <f>VLOOKUP(F274,'1ここに記入'!$A$13:$M$246,2)</f>
        <v>#N/A</v>
      </c>
      <c r="H279" s="285" t="e">
        <f>VLOOKUP(G274,'1ここに記入'!$A$13:$M$246,2)</f>
        <v>#N/A</v>
      </c>
      <c r="I279" s="285" t="e">
        <f>VLOOKUP(H274,'1ここに記入'!$A$13:$M$246,2)</f>
        <v>#N/A</v>
      </c>
      <c r="J279" s="285" t="e">
        <f>VLOOKUP(I274,'1ここに記入'!$A$13:$M$246,2)</f>
        <v>#N/A</v>
      </c>
      <c r="K279" s="279" t="e">
        <f>VLOOKUP(J274,'1ここに記入'!$A$13:$M$246,2)</f>
        <v>#N/A</v>
      </c>
      <c r="L279" s="102"/>
      <c r="M279" s="162"/>
      <c r="N279" s="103"/>
      <c r="O279" s="263" t="s">
        <v>163</v>
      </c>
      <c r="P279" s="276">
        <f>VLOOKUP(O237,'1ここに記入'!$A$13:$M$246,5)</f>
        <v>0</v>
      </c>
      <c r="Q279" s="279" t="str">
        <f>VLOOKUP(O237,'1ここに記入'!$A$13:$M$246,6)</f>
        <v>　</v>
      </c>
      <c r="R279" s="282" t="s">
        <v>164</v>
      </c>
      <c r="S279" s="276">
        <f>VLOOKUP(O237,'1ここに記入'!$A$13:$M$246,8)</f>
        <v>0</v>
      </c>
      <c r="T279" s="285" t="e">
        <f>VLOOKUP(S274,'1ここに記入'!$A$13:$M$246,2)</f>
        <v>#N/A</v>
      </c>
      <c r="U279" s="285" t="e">
        <f>VLOOKUP(T274,'1ここに記入'!$A$13:$M$246,2)</f>
        <v>#N/A</v>
      </c>
      <c r="V279" s="285" t="e">
        <f>VLOOKUP(U274,'1ここに記入'!$A$13:$M$246,2)</f>
        <v>#N/A</v>
      </c>
      <c r="W279" s="285" t="e">
        <f>VLOOKUP(V274,'1ここに記入'!$A$13:$M$246,2)</f>
        <v>#N/A</v>
      </c>
      <c r="X279" s="279" t="e">
        <f>VLOOKUP(W274,'1ここに記入'!$A$13:$M$246,2)</f>
        <v>#N/A</v>
      </c>
      <c r="Y279" s="143"/>
    </row>
    <row r="280" spans="2:25" ht="15" customHeight="1">
      <c r="B280" s="264"/>
      <c r="C280" s="277"/>
      <c r="D280" s="280"/>
      <c r="E280" s="283"/>
      <c r="F280" s="277"/>
      <c r="G280" s="286"/>
      <c r="H280" s="286"/>
      <c r="I280" s="286"/>
      <c r="J280" s="286"/>
      <c r="K280" s="280"/>
      <c r="L280" s="102"/>
      <c r="M280" s="162"/>
      <c r="N280" s="103"/>
      <c r="O280" s="264"/>
      <c r="P280" s="277"/>
      <c r="Q280" s="280"/>
      <c r="R280" s="283"/>
      <c r="S280" s="277"/>
      <c r="T280" s="286"/>
      <c r="U280" s="286"/>
      <c r="V280" s="286"/>
      <c r="W280" s="286"/>
      <c r="X280" s="280"/>
      <c r="Y280" s="143"/>
    </row>
    <row r="281" spans="2:25" ht="15" customHeight="1" thickBot="1">
      <c r="B281" s="288"/>
      <c r="C281" s="278"/>
      <c r="D281" s="281"/>
      <c r="E281" s="284"/>
      <c r="F281" s="278"/>
      <c r="G281" s="287"/>
      <c r="H281" s="287"/>
      <c r="I281" s="287"/>
      <c r="J281" s="287"/>
      <c r="K281" s="281"/>
      <c r="L281" s="102"/>
      <c r="M281" s="162"/>
      <c r="N281" s="103"/>
      <c r="O281" s="288"/>
      <c r="P281" s="278"/>
      <c r="Q281" s="281"/>
      <c r="R281" s="284"/>
      <c r="S281" s="278"/>
      <c r="T281" s="287"/>
      <c r="U281" s="287"/>
      <c r="V281" s="287"/>
      <c r="W281" s="287"/>
      <c r="X281" s="281"/>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20"/>
      <c r="E283" s="320"/>
      <c r="F283" s="320"/>
      <c r="G283" s="320"/>
      <c r="H283" s="320"/>
      <c r="I283" s="320"/>
      <c r="J283" s="320"/>
      <c r="K283" s="320"/>
      <c r="L283" s="104"/>
      <c r="M283" s="157"/>
      <c r="N283" s="104"/>
      <c r="O283" s="117" t="s">
        <v>213</v>
      </c>
      <c r="P283" s="325" t="str">
        <f>'1ここに記入'!$B$3&amp;"滋賀県教育美術展出品票"</f>
        <v>第72回滋賀県教育美術展出品票</v>
      </c>
      <c r="Q283" s="320"/>
      <c r="R283" s="320"/>
      <c r="S283" s="320"/>
      <c r="T283" s="320"/>
      <c r="U283" s="320"/>
      <c r="V283" s="320"/>
      <c r="W283" s="320"/>
      <c r="X283" s="320"/>
    </row>
    <row r="284" spans="2:25" ht="15" customHeight="1">
      <c r="B284" s="327">
        <v>133</v>
      </c>
      <c r="C284" s="325"/>
      <c r="D284" s="320"/>
      <c r="E284" s="320"/>
      <c r="F284" s="320"/>
      <c r="G284" s="320"/>
      <c r="H284" s="320"/>
      <c r="I284" s="320"/>
      <c r="J284" s="320"/>
      <c r="K284" s="320"/>
      <c r="L284" s="104"/>
      <c r="M284" s="157"/>
      <c r="N284" s="104"/>
      <c r="O284" s="327">
        <v>134</v>
      </c>
      <c r="P284" s="325"/>
      <c r="Q284" s="320"/>
      <c r="R284" s="320"/>
      <c r="S284" s="320"/>
      <c r="T284" s="320"/>
      <c r="U284" s="320"/>
      <c r="V284" s="320"/>
      <c r="W284" s="320"/>
      <c r="X284" s="320"/>
    </row>
    <row r="285" spans="2:25" ht="15" customHeight="1" thickBot="1">
      <c r="B285" s="328"/>
      <c r="C285" s="325"/>
      <c r="D285" s="320"/>
      <c r="E285" s="320"/>
      <c r="F285" s="320"/>
      <c r="G285" s="320"/>
      <c r="H285" s="326"/>
      <c r="I285" s="326"/>
      <c r="J285" s="326"/>
      <c r="K285" s="326"/>
      <c r="L285" s="104"/>
      <c r="M285" s="157"/>
      <c r="N285" s="104"/>
      <c r="O285" s="328"/>
      <c r="P285" s="325"/>
      <c r="Q285" s="320"/>
      <c r="R285" s="320"/>
      <c r="S285" s="320"/>
      <c r="T285" s="320"/>
      <c r="U285" s="326"/>
      <c r="V285" s="326"/>
      <c r="W285" s="326"/>
      <c r="X285" s="326"/>
    </row>
    <row r="286" spans="2:25" ht="15" customHeight="1" thickTop="1" thickBot="1">
      <c r="B286" s="144" t="s">
        <v>157</v>
      </c>
      <c r="C286" s="289">
        <f>VLOOKUP(B284,'1ここに記入'!$A$13:$M$246,2)</f>
        <v>0</v>
      </c>
      <c r="D286" s="289">
        <f>VLOOKUP(B284,'1ここに記入'!$A$13:$M$246,3)</f>
        <v>0</v>
      </c>
      <c r="E286" s="289">
        <f>VLOOKUP(B284,'1ここに記入'!$A$13:$M$246,4)</f>
        <v>0</v>
      </c>
      <c r="F286" s="289">
        <f>VLOOKUP(B284,'1ここに記入'!$A$13:$M$246,5)</f>
        <v>0</v>
      </c>
      <c r="G286" s="289" t="str">
        <f>VLOOKUP(B284,'1ここに記入'!$A$13:$M$246,13)</f>
        <v>00</v>
      </c>
      <c r="H286" s="290" t="e">
        <f>'1ここに記入'!$H$10</f>
        <v>#N/A</v>
      </c>
      <c r="I286" s="291"/>
      <c r="J286" s="291"/>
      <c r="K286" s="292" t="s">
        <v>158</v>
      </c>
      <c r="L286" s="118"/>
      <c r="M286" s="158"/>
      <c r="N286" s="32"/>
      <c r="O286" s="144" t="s">
        <v>157</v>
      </c>
      <c r="P286" s="289">
        <f>VLOOKUP(O284,'1ここに記入'!$A$13:$M$246,2)</f>
        <v>0</v>
      </c>
      <c r="Q286" s="289">
        <f>VLOOKUP(O284,'1ここに記入'!$A$13:$M$246,3)</f>
        <v>0</v>
      </c>
      <c r="R286" s="289">
        <f>VLOOKUP(O284,'1ここに記入'!$A$13:$M$246,4)</f>
        <v>0</v>
      </c>
      <c r="S286" s="289">
        <f>VLOOKUP(O284,'1ここに記入'!$A$13:$M$246,5)</f>
        <v>0</v>
      </c>
      <c r="T286" s="289" t="str">
        <f>VLOOKUP(O284,'1ここに記入'!$A$13:$M$246,13)</f>
        <v>00</v>
      </c>
      <c r="U286" s="290" t="e">
        <f>'1ここに記入'!$H$10</f>
        <v>#N/A</v>
      </c>
      <c r="V286" s="291"/>
      <c r="W286" s="291"/>
      <c r="X286" s="292" t="s">
        <v>158</v>
      </c>
    </row>
    <row r="287" spans="2:25" ht="15" customHeight="1" thickTop="1" thickBot="1">
      <c r="B287" s="145"/>
      <c r="C287" s="289"/>
      <c r="D287" s="289"/>
      <c r="E287" s="289"/>
      <c r="F287" s="289"/>
      <c r="G287" s="289"/>
      <c r="H287" s="290"/>
      <c r="I287" s="291"/>
      <c r="J287" s="291"/>
      <c r="K287" s="292"/>
      <c r="L287" s="118"/>
      <c r="M287" s="158"/>
      <c r="N287" s="32"/>
      <c r="O287" s="145"/>
      <c r="P287" s="289"/>
      <c r="Q287" s="289"/>
      <c r="R287" s="289"/>
      <c r="S287" s="289"/>
      <c r="T287" s="289"/>
      <c r="U287" s="290"/>
      <c r="V287" s="291"/>
      <c r="W287" s="291"/>
      <c r="X287" s="292"/>
    </row>
    <row r="288" spans="2:25" ht="15" customHeight="1" thickTop="1" thickBot="1">
      <c r="B288" s="146" t="s">
        <v>159</v>
      </c>
      <c r="C288" s="289"/>
      <c r="D288" s="289"/>
      <c r="E288" s="289"/>
      <c r="F288" s="289"/>
      <c r="G288" s="289"/>
      <c r="H288" s="290"/>
      <c r="I288" s="291"/>
      <c r="J288" s="291"/>
      <c r="K288" s="292"/>
      <c r="L288" s="118"/>
      <c r="M288" s="158"/>
      <c r="N288" s="32"/>
      <c r="O288" s="146" t="s">
        <v>159</v>
      </c>
      <c r="P288" s="289"/>
      <c r="Q288" s="289"/>
      <c r="R288" s="289"/>
      <c r="S288" s="289"/>
      <c r="T288" s="289"/>
      <c r="U288" s="290"/>
      <c r="V288" s="291"/>
      <c r="W288" s="291"/>
      <c r="X288" s="292"/>
    </row>
    <row r="289" spans="2:24" ht="15" customHeight="1" thickTop="1">
      <c r="B289" s="264" t="s">
        <v>160</v>
      </c>
      <c r="C289" s="277" t="e">
        <f>'1ここに記入'!$G$10</f>
        <v>#N/A</v>
      </c>
      <c r="D289" s="286"/>
      <c r="E289" s="280"/>
      <c r="F289" s="264" t="s">
        <v>161</v>
      </c>
      <c r="G289" s="296" t="e">
        <f>'1ここに記入'!$I$10</f>
        <v>#N/A</v>
      </c>
      <c r="H289" s="297"/>
      <c r="I289" s="297"/>
      <c r="J289" s="297"/>
      <c r="K289" s="298"/>
      <c r="L289" s="100"/>
      <c r="M289" s="159"/>
      <c r="N289" s="99"/>
      <c r="O289" s="264" t="s">
        <v>160</v>
      </c>
      <c r="P289" s="277" t="e">
        <f>'1ここに記入'!$G$10</f>
        <v>#N/A</v>
      </c>
      <c r="Q289" s="286"/>
      <c r="R289" s="280"/>
      <c r="S289" s="264" t="s">
        <v>161</v>
      </c>
      <c r="T289" s="296" t="e">
        <f>'1ここに記入'!$I$10</f>
        <v>#N/A</v>
      </c>
      <c r="U289" s="297"/>
      <c r="V289" s="297"/>
      <c r="W289" s="297"/>
      <c r="X289" s="298"/>
    </row>
    <row r="290" spans="2:24" ht="15" customHeight="1">
      <c r="B290" s="264"/>
      <c r="C290" s="277"/>
      <c r="D290" s="286"/>
      <c r="E290" s="280"/>
      <c r="F290" s="264"/>
      <c r="G290" s="296"/>
      <c r="H290" s="297"/>
      <c r="I290" s="297"/>
      <c r="J290" s="297"/>
      <c r="K290" s="298"/>
      <c r="L290" s="101"/>
      <c r="M290" s="159"/>
      <c r="N290" s="99"/>
      <c r="O290" s="264"/>
      <c r="P290" s="277"/>
      <c r="Q290" s="286"/>
      <c r="R290" s="280"/>
      <c r="S290" s="264"/>
      <c r="T290" s="296"/>
      <c r="U290" s="297"/>
      <c r="V290" s="297"/>
      <c r="W290" s="297"/>
      <c r="X290" s="298"/>
    </row>
    <row r="291" spans="2:24" ht="15" customHeight="1">
      <c r="B291" s="264"/>
      <c r="C291" s="277"/>
      <c r="D291" s="286"/>
      <c r="E291" s="280"/>
      <c r="F291" s="264"/>
      <c r="G291" s="296"/>
      <c r="H291" s="297"/>
      <c r="I291" s="297"/>
      <c r="J291" s="297"/>
      <c r="K291" s="298"/>
      <c r="L291" s="101"/>
      <c r="M291" s="159"/>
      <c r="N291" s="99"/>
      <c r="O291" s="264"/>
      <c r="P291" s="277"/>
      <c r="Q291" s="286"/>
      <c r="R291" s="280"/>
      <c r="S291" s="264"/>
      <c r="T291" s="296"/>
      <c r="U291" s="297"/>
      <c r="V291" s="297"/>
      <c r="W291" s="297"/>
      <c r="X291" s="298"/>
    </row>
    <row r="292" spans="2:24" ht="15" customHeight="1" thickBot="1">
      <c r="B292" s="288"/>
      <c r="C292" s="278"/>
      <c r="D292" s="287"/>
      <c r="E292" s="281"/>
      <c r="F292" s="288"/>
      <c r="G292" s="299"/>
      <c r="H292" s="300"/>
      <c r="I292" s="300"/>
      <c r="J292" s="300"/>
      <c r="K292" s="301"/>
      <c r="L292" s="101"/>
      <c r="M292" s="159"/>
      <c r="N292" s="99"/>
      <c r="O292" s="288"/>
      <c r="P292" s="278"/>
      <c r="Q292" s="287"/>
      <c r="R292" s="281"/>
      <c r="S292" s="288"/>
      <c r="T292" s="299"/>
      <c r="U292" s="300"/>
      <c r="V292" s="300"/>
      <c r="W292" s="300"/>
      <c r="X292" s="301"/>
    </row>
    <row r="293" spans="2:24" ht="15" customHeight="1">
      <c r="B293" s="263" t="s">
        <v>162</v>
      </c>
      <c r="C293" s="265">
        <f>VLOOKUP(B284,'1ここに記入'!$A$13:$M$246,10)</f>
        <v>0</v>
      </c>
      <c r="D293" s="266"/>
      <c r="E293" s="266"/>
      <c r="F293" s="266"/>
      <c r="G293" s="266"/>
      <c r="H293" s="266"/>
      <c r="I293" s="267"/>
      <c r="J293" s="263" t="s">
        <v>203</v>
      </c>
      <c r="K293" s="321">
        <f>VLOOKUP(B284,'1ここに記入'!$A$13:$M$246,12)</f>
        <v>0</v>
      </c>
      <c r="L293" s="34"/>
      <c r="M293" s="160"/>
      <c r="N293" s="36"/>
      <c r="O293" s="263" t="s">
        <v>162</v>
      </c>
      <c r="P293" s="265">
        <f>VLOOKUP(O284,'1ここに記入'!$A$13:$M$246,10)</f>
        <v>0</v>
      </c>
      <c r="Q293" s="266"/>
      <c r="R293" s="266"/>
      <c r="S293" s="266"/>
      <c r="T293" s="266"/>
      <c r="U293" s="266"/>
      <c r="V293" s="267"/>
      <c r="W293" s="263" t="s">
        <v>203</v>
      </c>
      <c r="X293" s="321">
        <f>VLOOKUP(O284,'1ここに記入'!$A$13:$M$246,12)</f>
        <v>0</v>
      </c>
    </row>
    <row r="294" spans="2:24" ht="15" customHeight="1">
      <c r="B294" s="264"/>
      <c r="C294" s="268"/>
      <c r="D294" s="269"/>
      <c r="E294" s="269"/>
      <c r="F294" s="269"/>
      <c r="G294" s="269"/>
      <c r="H294" s="269"/>
      <c r="I294" s="270"/>
      <c r="J294" s="264"/>
      <c r="K294" s="322"/>
      <c r="L294" s="34"/>
      <c r="M294" s="160"/>
      <c r="N294" s="36"/>
      <c r="O294" s="264"/>
      <c r="P294" s="268"/>
      <c r="Q294" s="269"/>
      <c r="R294" s="269"/>
      <c r="S294" s="269"/>
      <c r="T294" s="269"/>
      <c r="U294" s="269"/>
      <c r="V294" s="270"/>
      <c r="W294" s="264"/>
      <c r="X294" s="322"/>
    </row>
    <row r="295" spans="2:24" ht="15" customHeight="1">
      <c r="B295" s="264"/>
      <c r="C295" s="268"/>
      <c r="D295" s="269"/>
      <c r="E295" s="269"/>
      <c r="F295" s="269"/>
      <c r="G295" s="269"/>
      <c r="H295" s="269"/>
      <c r="I295" s="270"/>
      <c r="J295" s="264"/>
      <c r="K295" s="322"/>
      <c r="L295" s="130"/>
      <c r="M295" s="161"/>
      <c r="N295" s="38"/>
      <c r="O295" s="264"/>
      <c r="P295" s="268"/>
      <c r="Q295" s="269"/>
      <c r="R295" s="269"/>
      <c r="S295" s="269"/>
      <c r="T295" s="269"/>
      <c r="U295" s="269"/>
      <c r="V295" s="270"/>
      <c r="W295" s="264"/>
      <c r="X295" s="322"/>
    </row>
    <row r="296" spans="2:24" ht="15" customHeight="1">
      <c r="B296" s="264"/>
      <c r="C296" s="268"/>
      <c r="D296" s="269"/>
      <c r="E296" s="269"/>
      <c r="F296" s="269"/>
      <c r="G296" s="269"/>
      <c r="H296" s="269"/>
      <c r="I296" s="270"/>
      <c r="J296" s="264"/>
      <c r="K296" s="322"/>
      <c r="L296" s="130"/>
      <c r="M296" s="161"/>
      <c r="N296" s="38"/>
      <c r="O296" s="264"/>
      <c r="P296" s="268"/>
      <c r="Q296" s="269"/>
      <c r="R296" s="269"/>
      <c r="S296" s="269"/>
      <c r="T296" s="269"/>
      <c r="U296" s="269"/>
      <c r="V296" s="270"/>
      <c r="W296" s="264"/>
      <c r="X296" s="322"/>
    </row>
    <row r="297" spans="2:24" ht="15" customHeight="1">
      <c r="B297" s="271" t="s">
        <v>1881</v>
      </c>
      <c r="C297" s="268">
        <f>VLOOKUP(B284,'1ここに記入'!$A$13:$M$246,11)</f>
        <v>0</v>
      </c>
      <c r="D297" s="269"/>
      <c r="E297" s="269"/>
      <c r="F297" s="269"/>
      <c r="G297" s="269"/>
      <c r="H297" s="269"/>
      <c r="I297" s="270"/>
      <c r="J297" s="264"/>
      <c r="K297" s="322"/>
      <c r="L297" s="130"/>
      <c r="M297" s="161"/>
      <c r="N297" s="38"/>
      <c r="O297" s="271" t="s">
        <v>1881</v>
      </c>
      <c r="P297" s="268">
        <f>VLOOKUP(O284,'1ここに記入'!$A$13:$M$246,11)</f>
        <v>0</v>
      </c>
      <c r="Q297" s="269"/>
      <c r="R297" s="269"/>
      <c r="S297" s="269"/>
      <c r="T297" s="269"/>
      <c r="U297" s="269"/>
      <c r="V297" s="270"/>
      <c r="W297" s="264"/>
      <c r="X297" s="322"/>
    </row>
    <row r="298" spans="2:24" ht="15" customHeight="1">
      <c r="B298" s="271"/>
      <c r="C298" s="268"/>
      <c r="D298" s="269"/>
      <c r="E298" s="269"/>
      <c r="F298" s="269"/>
      <c r="G298" s="269"/>
      <c r="H298" s="269"/>
      <c r="I298" s="270"/>
      <c r="J298" s="264"/>
      <c r="K298" s="322"/>
      <c r="L298" s="130"/>
      <c r="M298" s="161"/>
      <c r="N298" s="38"/>
      <c r="O298" s="271"/>
      <c r="P298" s="268"/>
      <c r="Q298" s="269"/>
      <c r="R298" s="269"/>
      <c r="S298" s="269"/>
      <c r="T298" s="269"/>
      <c r="U298" s="269"/>
      <c r="V298" s="270"/>
      <c r="W298" s="264"/>
      <c r="X298" s="322"/>
    </row>
    <row r="299" spans="2:24" ht="15" customHeight="1">
      <c r="B299" s="271"/>
      <c r="C299" s="268"/>
      <c r="D299" s="269"/>
      <c r="E299" s="269"/>
      <c r="F299" s="269"/>
      <c r="G299" s="269"/>
      <c r="H299" s="269"/>
      <c r="I299" s="270"/>
      <c r="J299" s="264"/>
      <c r="K299" s="322"/>
      <c r="L299" s="130"/>
      <c r="M299" s="161"/>
      <c r="N299" s="38"/>
      <c r="O299" s="271"/>
      <c r="P299" s="268"/>
      <c r="Q299" s="269"/>
      <c r="R299" s="269"/>
      <c r="S299" s="269"/>
      <c r="T299" s="269"/>
      <c r="U299" s="269"/>
      <c r="V299" s="270"/>
      <c r="W299" s="264"/>
      <c r="X299" s="322"/>
    </row>
    <row r="300" spans="2:24" ht="15" customHeight="1" thickBot="1">
      <c r="B300" s="272"/>
      <c r="C300" s="273"/>
      <c r="D300" s="274"/>
      <c r="E300" s="274"/>
      <c r="F300" s="274"/>
      <c r="G300" s="274"/>
      <c r="H300" s="274"/>
      <c r="I300" s="275"/>
      <c r="J300" s="288"/>
      <c r="K300" s="323"/>
      <c r="L300" s="130"/>
      <c r="M300" s="161"/>
      <c r="N300" s="38"/>
      <c r="O300" s="272"/>
      <c r="P300" s="273"/>
      <c r="Q300" s="274"/>
      <c r="R300" s="274"/>
      <c r="S300" s="274"/>
      <c r="T300" s="274"/>
      <c r="U300" s="274"/>
      <c r="V300" s="275"/>
      <c r="W300" s="288"/>
      <c r="X300" s="323"/>
    </row>
    <row r="301" spans="2:24" ht="15" customHeight="1">
      <c r="B301" s="263" t="s">
        <v>163</v>
      </c>
      <c r="C301" s="276">
        <f>VLOOKUP(B284,'1ここに記入'!$A$13:$M$246,5)</f>
        <v>0</v>
      </c>
      <c r="D301" s="279" t="str">
        <f>VLOOKUP(B284,'1ここに記入'!$A$13:$M$246,6)</f>
        <v>　</v>
      </c>
      <c r="E301" s="282" t="s">
        <v>164</v>
      </c>
      <c r="F301" s="276">
        <f>VLOOKUP(B284,'1ここに記入'!$A$13:$M$246,8)</f>
        <v>0</v>
      </c>
      <c r="G301" s="285" t="e">
        <f>VLOOKUP(F295,'1ここに記入'!$A$13:$M$246,2)</f>
        <v>#N/A</v>
      </c>
      <c r="H301" s="285" t="e">
        <f>VLOOKUP(G295,'1ここに記入'!$A$13:$M$246,2)</f>
        <v>#N/A</v>
      </c>
      <c r="I301" s="285" t="e">
        <f>VLOOKUP(H295,'1ここに記入'!$A$13:$M$246,2)</f>
        <v>#N/A</v>
      </c>
      <c r="J301" s="285" t="e">
        <f>VLOOKUP(I295,'1ここに記入'!$A$13:$M$246,2)</f>
        <v>#N/A</v>
      </c>
      <c r="K301" s="279" t="e">
        <f>VLOOKUP(J295,'1ここに記入'!$A$13:$M$246,2)</f>
        <v>#N/A</v>
      </c>
      <c r="L301" s="98"/>
      <c r="M301" s="159"/>
      <c r="N301" s="99"/>
      <c r="O301" s="263" t="s">
        <v>163</v>
      </c>
      <c r="P301" s="276">
        <f>VLOOKUP(O284,'1ここに記入'!$A$13:$M$246,5)</f>
        <v>0</v>
      </c>
      <c r="Q301" s="279" t="str">
        <f>VLOOKUP(O284,'1ここに記入'!$A$13:$M$246,6)</f>
        <v>　</v>
      </c>
      <c r="R301" s="282" t="s">
        <v>164</v>
      </c>
      <c r="S301" s="276">
        <f>VLOOKUP(O284,'1ここに記入'!$A$13:$M$246,8)</f>
        <v>0</v>
      </c>
      <c r="T301" s="285" t="e">
        <f>VLOOKUP(S295,'1ここに記入'!$A$13:$M$246,2)</f>
        <v>#N/A</v>
      </c>
      <c r="U301" s="285" t="e">
        <f>VLOOKUP(T295,'1ここに記入'!$A$13:$M$246,2)</f>
        <v>#N/A</v>
      </c>
      <c r="V301" s="285" t="e">
        <f>VLOOKUP(U295,'1ここに記入'!$A$13:$M$246,2)</f>
        <v>#N/A</v>
      </c>
      <c r="W301" s="285" t="e">
        <f>VLOOKUP(V295,'1ここに記入'!$A$13:$M$246,2)</f>
        <v>#N/A</v>
      </c>
      <c r="X301" s="279" t="e">
        <f>VLOOKUP(W295,'1ここに記入'!$A$13:$M$246,2)</f>
        <v>#N/A</v>
      </c>
    </row>
    <row r="302" spans="2:24" ht="15" customHeight="1">
      <c r="B302" s="264"/>
      <c r="C302" s="277"/>
      <c r="D302" s="280"/>
      <c r="E302" s="283"/>
      <c r="F302" s="277"/>
      <c r="G302" s="286"/>
      <c r="H302" s="286"/>
      <c r="I302" s="286"/>
      <c r="J302" s="286"/>
      <c r="K302" s="280"/>
      <c r="L302" s="98"/>
      <c r="M302" s="159"/>
      <c r="N302" s="99"/>
      <c r="O302" s="264"/>
      <c r="P302" s="277"/>
      <c r="Q302" s="280"/>
      <c r="R302" s="283"/>
      <c r="S302" s="277"/>
      <c r="T302" s="286"/>
      <c r="U302" s="286"/>
      <c r="V302" s="286"/>
      <c r="W302" s="286"/>
      <c r="X302" s="280"/>
    </row>
    <row r="303" spans="2:24" ht="15" customHeight="1">
      <c r="B303" s="264"/>
      <c r="C303" s="277"/>
      <c r="D303" s="280"/>
      <c r="E303" s="283"/>
      <c r="F303" s="277"/>
      <c r="G303" s="286"/>
      <c r="H303" s="286"/>
      <c r="I303" s="286"/>
      <c r="J303" s="286"/>
      <c r="K303" s="280"/>
      <c r="L303" s="98"/>
      <c r="M303" s="159"/>
      <c r="N303" s="99"/>
      <c r="O303" s="264"/>
      <c r="P303" s="277"/>
      <c r="Q303" s="280"/>
      <c r="R303" s="283"/>
      <c r="S303" s="277"/>
      <c r="T303" s="286"/>
      <c r="U303" s="286"/>
      <c r="V303" s="286"/>
      <c r="W303" s="286"/>
      <c r="X303" s="280"/>
    </row>
    <row r="304" spans="2:24" ht="15" customHeight="1" thickBot="1">
      <c r="B304" s="288"/>
      <c r="C304" s="278"/>
      <c r="D304" s="281"/>
      <c r="E304" s="284"/>
      <c r="F304" s="278"/>
      <c r="G304" s="287"/>
      <c r="H304" s="286"/>
      <c r="I304" s="286"/>
      <c r="J304" s="286"/>
      <c r="K304" s="280"/>
      <c r="L304" s="98"/>
      <c r="M304" s="159"/>
      <c r="N304" s="99"/>
      <c r="O304" s="288"/>
      <c r="P304" s="278"/>
      <c r="Q304" s="281"/>
      <c r="R304" s="284"/>
      <c r="S304" s="278"/>
      <c r="T304" s="287"/>
      <c r="U304" s="286"/>
      <c r="V304" s="286"/>
      <c r="W304" s="286"/>
      <c r="X304" s="280"/>
    </row>
    <row r="305" spans="2:25" ht="15" customHeight="1" thickTop="1">
      <c r="B305" s="263" t="s">
        <v>165</v>
      </c>
      <c r="C305" s="293">
        <f>VLOOKUP(B284,'1ここに記入'!$A$13:$M$246,9)</f>
        <v>0</v>
      </c>
      <c r="D305" s="294" t="e">
        <f>VLOOKUP(C303,'1ここに記入'!$A$13:$M$246,2)</f>
        <v>#N/A</v>
      </c>
      <c r="E305" s="294" t="e">
        <f>VLOOKUP(D303,'1ここに記入'!$A$13:$M$246,2)</f>
        <v>#N/A</v>
      </c>
      <c r="F305" s="294" t="e">
        <f>VLOOKUP(E303,'1ここに記入'!$A$13:$M$246,2)</f>
        <v>#N/A</v>
      </c>
      <c r="G305" s="302" t="e">
        <f>VLOOKUP(F303,'1ここに記入'!$A$13:$M$246,2)</f>
        <v>#N/A</v>
      </c>
      <c r="H305" s="305" t="s">
        <v>167</v>
      </c>
      <c r="I305" s="308">
        <f>'1ここに記入'!$G$9</f>
        <v>0</v>
      </c>
      <c r="J305" s="309"/>
      <c r="K305" s="310"/>
      <c r="L305" s="102"/>
      <c r="M305" s="162"/>
      <c r="N305" s="103"/>
      <c r="O305" s="263" t="s">
        <v>165</v>
      </c>
      <c r="P305" s="293">
        <f>VLOOKUP(O284,'1ここに記入'!$A$13:$M$246,9)</f>
        <v>0</v>
      </c>
      <c r="Q305" s="294" t="e">
        <f>VLOOKUP(P303,'1ここに記入'!$A$13:$M$246,2)</f>
        <v>#N/A</v>
      </c>
      <c r="R305" s="294" t="e">
        <f>VLOOKUP(Q303,'1ここに記入'!$A$13:$M$246,2)</f>
        <v>#N/A</v>
      </c>
      <c r="S305" s="294" t="e">
        <f>VLOOKUP(R303,'1ここに記入'!$A$13:$M$246,2)</f>
        <v>#N/A</v>
      </c>
      <c r="T305" s="302" t="e">
        <f>VLOOKUP(S303,'1ここに記入'!$A$13:$M$246,2)</f>
        <v>#N/A</v>
      </c>
      <c r="U305" s="305" t="s">
        <v>167</v>
      </c>
      <c r="V305" s="308">
        <f>'1ここに記入'!$G$9</f>
        <v>0</v>
      </c>
      <c r="W305" s="309"/>
      <c r="X305" s="310"/>
    </row>
    <row r="306" spans="2:25" ht="15" customHeight="1">
      <c r="B306" s="264"/>
      <c r="C306" s="296"/>
      <c r="D306" s="297"/>
      <c r="E306" s="297"/>
      <c r="F306" s="297"/>
      <c r="G306" s="303"/>
      <c r="H306" s="306"/>
      <c r="I306" s="311"/>
      <c r="J306" s="312"/>
      <c r="K306" s="313"/>
      <c r="L306" s="102"/>
      <c r="M306" s="162"/>
      <c r="N306" s="103"/>
      <c r="O306" s="264"/>
      <c r="P306" s="296"/>
      <c r="Q306" s="297"/>
      <c r="R306" s="297"/>
      <c r="S306" s="297"/>
      <c r="T306" s="303"/>
      <c r="U306" s="306"/>
      <c r="V306" s="311"/>
      <c r="W306" s="312"/>
      <c r="X306" s="313"/>
    </row>
    <row r="307" spans="2:25" ht="15" customHeight="1" thickBot="1">
      <c r="B307" s="288"/>
      <c r="C307" s="299"/>
      <c r="D307" s="300"/>
      <c r="E307" s="300"/>
      <c r="F307" s="300"/>
      <c r="G307" s="304"/>
      <c r="H307" s="306"/>
      <c r="I307" s="311"/>
      <c r="J307" s="312"/>
      <c r="K307" s="313"/>
      <c r="L307" s="102"/>
      <c r="M307" s="162"/>
      <c r="N307" s="103"/>
      <c r="O307" s="288"/>
      <c r="P307" s="299"/>
      <c r="Q307" s="300"/>
      <c r="R307" s="300"/>
      <c r="S307" s="300"/>
      <c r="T307" s="304"/>
      <c r="U307" s="306"/>
      <c r="V307" s="311"/>
      <c r="W307" s="312"/>
      <c r="X307" s="313"/>
    </row>
    <row r="308" spans="2:25" ht="15" customHeight="1" thickBot="1">
      <c r="B308" s="317" t="s">
        <v>166</v>
      </c>
      <c r="C308" s="317"/>
      <c r="D308" s="317"/>
      <c r="E308" s="317"/>
      <c r="F308" s="317"/>
      <c r="G308" s="318"/>
      <c r="H308" s="307"/>
      <c r="I308" s="314"/>
      <c r="J308" s="315"/>
      <c r="K308" s="316"/>
      <c r="L308" s="102"/>
      <c r="M308" s="163"/>
      <c r="N308" s="41"/>
      <c r="O308" s="317" t="s">
        <v>166</v>
      </c>
      <c r="P308" s="317"/>
      <c r="Q308" s="317"/>
      <c r="R308" s="317"/>
      <c r="S308" s="317"/>
      <c r="T308" s="318"/>
      <c r="U308" s="307"/>
      <c r="V308" s="314"/>
      <c r="W308" s="315"/>
      <c r="X308" s="316"/>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324" t="s">
        <v>1982</v>
      </c>
      <c r="C311" s="324"/>
      <c r="D311" s="324"/>
      <c r="E311" s="324"/>
      <c r="F311" s="324"/>
      <c r="G311" s="324"/>
      <c r="H311" s="324"/>
      <c r="I311" s="324"/>
      <c r="J311" s="324"/>
      <c r="K311" s="324"/>
      <c r="L311" s="156"/>
      <c r="M311" s="164"/>
      <c r="N311" s="156"/>
      <c r="O311" s="324" t="s">
        <v>1982</v>
      </c>
      <c r="P311" s="324"/>
      <c r="Q311" s="324"/>
      <c r="R311" s="324"/>
      <c r="S311" s="324"/>
      <c r="T311" s="324"/>
      <c r="U311" s="324"/>
      <c r="V311" s="324"/>
      <c r="W311" s="324"/>
      <c r="X311" s="324"/>
    </row>
    <row r="312" spans="2:25" ht="15" customHeight="1">
      <c r="B312" s="132"/>
      <c r="C312" s="319" t="str">
        <f>'1ここに記入'!$B$3&amp;"県教美展　特選確認票"</f>
        <v>第72回県教美展　特選確認票</v>
      </c>
      <c r="D312" s="319"/>
      <c r="E312" s="319"/>
      <c r="F312" s="319"/>
      <c r="G312" s="319"/>
      <c r="H312" s="319"/>
      <c r="I312" s="319"/>
      <c r="J312" s="319"/>
      <c r="K312" s="319"/>
      <c r="L312" s="104"/>
      <c r="M312" s="157"/>
      <c r="N312" s="104"/>
      <c r="O312" s="132"/>
      <c r="P312" s="319" t="str">
        <f>'1ここに記入'!$B$3&amp;"県教美展　特選確認票"</f>
        <v>第72回県教美展　特選確認票</v>
      </c>
      <c r="Q312" s="319"/>
      <c r="R312" s="319"/>
      <c r="S312" s="319"/>
      <c r="T312" s="319"/>
      <c r="U312" s="319"/>
      <c r="V312" s="319"/>
      <c r="W312" s="319"/>
      <c r="X312" s="319"/>
    </row>
    <row r="313" spans="2:25" ht="15" customHeight="1" thickBot="1">
      <c r="B313" s="165"/>
      <c r="C313" s="320"/>
      <c r="D313" s="320"/>
      <c r="E313" s="320"/>
      <c r="F313" s="320"/>
      <c r="G313" s="320"/>
      <c r="H313" s="320"/>
      <c r="I313" s="320"/>
      <c r="J313" s="320"/>
      <c r="K313" s="320"/>
      <c r="L313" s="104"/>
      <c r="M313" s="157"/>
      <c r="N313" s="104"/>
      <c r="O313" s="165"/>
      <c r="P313" s="320"/>
      <c r="Q313" s="320"/>
      <c r="R313" s="320"/>
      <c r="S313" s="320"/>
      <c r="T313" s="320"/>
      <c r="U313" s="320"/>
      <c r="V313" s="320"/>
      <c r="W313" s="320"/>
      <c r="X313" s="320"/>
    </row>
    <row r="314" spans="2:25" ht="15" customHeight="1" thickTop="1" thickBot="1">
      <c r="B314" s="144" t="s">
        <v>157</v>
      </c>
      <c r="C314" s="289">
        <f>VLOOKUP(B284,'1ここに記入'!$A$13:$M$246,2)</f>
        <v>0</v>
      </c>
      <c r="D314" s="289">
        <f>VLOOKUP(B284,'1ここに記入'!$A$13:$M$246,3)</f>
        <v>0</v>
      </c>
      <c r="E314" s="289">
        <f>VLOOKUP(B284,'1ここに記入'!$A$13:$M$246,4)</f>
        <v>0</v>
      </c>
      <c r="F314" s="289">
        <f>VLOOKUP(B284,'1ここに記入'!$A$13:$M$246,5)</f>
        <v>0</v>
      </c>
      <c r="G314" s="289" t="str">
        <f>VLOOKUP(B284,'1ここに記入'!$A$13:$M$246,13)</f>
        <v>00</v>
      </c>
      <c r="H314" s="290" t="e">
        <f>'1ここに記入'!$H$10</f>
        <v>#N/A</v>
      </c>
      <c r="I314" s="291"/>
      <c r="J314" s="291"/>
      <c r="K314" s="292" t="s">
        <v>158</v>
      </c>
      <c r="L314" s="104"/>
      <c r="M314" s="157"/>
      <c r="N314" s="104"/>
      <c r="O314" s="144" t="s">
        <v>157</v>
      </c>
      <c r="P314" s="289">
        <f>VLOOKUP(O284,'1ここに記入'!$A$13:$M$246,2)</f>
        <v>0</v>
      </c>
      <c r="Q314" s="289">
        <f>VLOOKUP(O284,'1ここに記入'!$A$13:$M$246,3)</f>
        <v>0</v>
      </c>
      <c r="R314" s="289">
        <f>VLOOKUP(O284,'1ここに記入'!$A$13:$M$246,4)</f>
        <v>0</v>
      </c>
      <c r="S314" s="289">
        <f>VLOOKUP(O284,'1ここに記入'!$A$13:$M$246,5)</f>
        <v>0</v>
      </c>
      <c r="T314" s="289" t="str">
        <f>VLOOKUP(O284,'1ここに記入'!$A$13:$M$246,13)</f>
        <v>00</v>
      </c>
      <c r="U314" s="290" t="e">
        <f>'1ここに記入'!$H$10</f>
        <v>#N/A</v>
      </c>
      <c r="V314" s="291"/>
      <c r="W314" s="291"/>
      <c r="X314" s="292" t="s">
        <v>158</v>
      </c>
    </row>
    <row r="315" spans="2:25" ht="15" customHeight="1" thickTop="1" thickBot="1">
      <c r="B315" s="145"/>
      <c r="C315" s="289"/>
      <c r="D315" s="289"/>
      <c r="E315" s="289"/>
      <c r="F315" s="289"/>
      <c r="G315" s="289"/>
      <c r="H315" s="290"/>
      <c r="I315" s="291"/>
      <c r="J315" s="291"/>
      <c r="K315" s="292"/>
      <c r="L315" s="104"/>
      <c r="M315" s="157"/>
      <c r="N315" s="104"/>
      <c r="O315" s="145"/>
      <c r="P315" s="289"/>
      <c r="Q315" s="289"/>
      <c r="R315" s="289"/>
      <c r="S315" s="289"/>
      <c r="T315" s="289"/>
      <c r="U315" s="290"/>
      <c r="V315" s="291"/>
      <c r="W315" s="291"/>
      <c r="X315" s="292"/>
    </row>
    <row r="316" spans="2:25" ht="15" customHeight="1" thickTop="1" thickBot="1">
      <c r="B316" s="146" t="s">
        <v>159</v>
      </c>
      <c r="C316" s="289"/>
      <c r="D316" s="289"/>
      <c r="E316" s="289"/>
      <c r="F316" s="289"/>
      <c r="G316" s="289"/>
      <c r="H316" s="290"/>
      <c r="I316" s="291"/>
      <c r="J316" s="291"/>
      <c r="K316" s="292"/>
      <c r="L316" s="104"/>
      <c r="M316" s="157"/>
      <c r="N316" s="104"/>
      <c r="O316" s="146" t="s">
        <v>159</v>
      </c>
      <c r="P316" s="289"/>
      <c r="Q316" s="289"/>
      <c r="R316" s="289"/>
      <c r="S316" s="289"/>
      <c r="T316" s="289"/>
      <c r="U316" s="290"/>
      <c r="V316" s="291"/>
      <c r="W316" s="291"/>
      <c r="X316" s="292"/>
    </row>
    <row r="317" spans="2:25" ht="15" customHeight="1" thickTop="1">
      <c r="B317" s="263" t="s">
        <v>160</v>
      </c>
      <c r="C317" s="276" t="e">
        <f>'1ここに記入'!$G$10</f>
        <v>#N/A</v>
      </c>
      <c r="D317" s="285"/>
      <c r="E317" s="279"/>
      <c r="F317" s="263" t="s">
        <v>161</v>
      </c>
      <c r="G317" s="293" t="e">
        <f>'1ここに記入'!$I$10</f>
        <v>#N/A</v>
      </c>
      <c r="H317" s="294"/>
      <c r="I317" s="294"/>
      <c r="J317" s="294"/>
      <c r="K317" s="295"/>
      <c r="L317" s="100"/>
      <c r="M317" s="159"/>
      <c r="N317" s="99"/>
      <c r="O317" s="263" t="s">
        <v>160</v>
      </c>
      <c r="P317" s="276" t="e">
        <f>'1ここに記入'!$G$10</f>
        <v>#N/A</v>
      </c>
      <c r="Q317" s="285"/>
      <c r="R317" s="279"/>
      <c r="S317" s="263" t="s">
        <v>161</v>
      </c>
      <c r="T317" s="293" t="e">
        <f>'1ここに記入'!$I$10</f>
        <v>#N/A</v>
      </c>
      <c r="U317" s="294"/>
      <c r="V317" s="294"/>
      <c r="W317" s="294"/>
      <c r="X317" s="295"/>
      <c r="Y317" s="143"/>
    </row>
    <row r="318" spans="2:25" ht="15" customHeight="1">
      <c r="B318" s="264"/>
      <c r="C318" s="277"/>
      <c r="D318" s="286"/>
      <c r="E318" s="280"/>
      <c r="F318" s="264"/>
      <c r="G318" s="296"/>
      <c r="H318" s="297"/>
      <c r="I318" s="297"/>
      <c r="J318" s="297"/>
      <c r="K318" s="298"/>
      <c r="L318" s="101"/>
      <c r="M318" s="159"/>
      <c r="N318" s="99"/>
      <c r="O318" s="264"/>
      <c r="P318" s="277"/>
      <c r="Q318" s="286"/>
      <c r="R318" s="280"/>
      <c r="S318" s="264"/>
      <c r="T318" s="296"/>
      <c r="U318" s="297"/>
      <c r="V318" s="297"/>
      <c r="W318" s="297"/>
      <c r="X318" s="298"/>
      <c r="Y318" s="143"/>
    </row>
    <row r="319" spans="2:25" ht="15" customHeight="1" thickBot="1">
      <c r="B319" s="288"/>
      <c r="C319" s="278"/>
      <c r="D319" s="287"/>
      <c r="E319" s="281"/>
      <c r="F319" s="288"/>
      <c r="G319" s="299"/>
      <c r="H319" s="300"/>
      <c r="I319" s="300"/>
      <c r="J319" s="300"/>
      <c r="K319" s="301"/>
      <c r="L319" s="101"/>
      <c r="M319" s="159"/>
      <c r="N319" s="99"/>
      <c r="O319" s="288"/>
      <c r="P319" s="278"/>
      <c r="Q319" s="287"/>
      <c r="R319" s="281"/>
      <c r="S319" s="288"/>
      <c r="T319" s="299"/>
      <c r="U319" s="300"/>
      <c r="V319" s="300"/>
      <c r="W319" s="300"/>
      <c r="X319" s="301"/>
      <c r="Y319" s="143"/>
    </row>
    <row r="320" spans="2:25" ht="15" customHeight="1">
      <c r="B320" s="263" t="s">
        <v>162</v>
      </c>
      <c r="C320" s="265">
        <f>VLOOKUP(B284,'1ここに記入'!$A$13:$M$246,10)</f>
        <v>0</v>
      </c>
      <c r="D320" s="266"/>
      <c r="E320" s="266"/>
      <c r="F320" s="266"/>
      <c r="G320" s="266"/>
      <c r="H320" s="266"/>
      <c r="I320" s="266"/>
      <c r="J320" s="266"/>
      <c r="K320" s="267"/>
      <c r="L320" s="34"/>
      <c r="M320" s="160"/>
      <c r="N320" s="36"/>
      <c r="O320" s="263" t="s">
        <v>162</v>
      </c>
      <c r="P320" s="265">
        <f>VLOOKUP(O284,'1ここに記入'!$A$13:$M$246,10)</f>
        <v>0</v>
      </c>
      <c r="Q320" s="266"/>
      <c r="R320" s="266"/>
      <c r="S320" s="266"/>
      <c r="T320" s="266"/>
      <c r="U320" s="266"/>
      <c r="V320" s="266"/>
      <c r="W320" s="266"/>
      <c r="X320" s="267"/>
      <c r="Y320" s="143"/>
    </row>
    <row r="321" spans="2:25" ht="15" customHeight="1">
      <c r="B321" s="264"/>
      <c r="C321" s="268"/>
      <c r="D321" s="269"/>
      <c r="E321" s="269"/>
      <c r="F321" s="269"/>
      <c r="G321" s="269"/>
      <c r="H321" s="269"/>
      <c r="I321" s="269"/>
      <c r="J321" s="269"/>
      <c r="K321" s="270"/>
      <c r="L321" s="130"/>
      <c r="M321" s="161"/>
      <c r="N321" s="38"/>
      <c r="O321" s="264"/>
      <c r="P321" s="268"/>
      <c r="Q321" s="269"/>
      <c r="R321" s="269"/>
      <c r="S321" s="269"/>
      <c r="T321" s="269"/>
      <c r="U321" s="269"/>
      <c r="V321" s="269"/>
      <c r="W321" s="269"/>
      <c r="X321" s="270"/>
      <c r="Y321" s="143"/>
    </row>
    <row r="322" spans="2:25" ht="15" customHeight="1">
      <c r="B322" s="264"/>
      <c r="C322" s="268"/>
      <c r="D322" s="269"/>
      <c r="E322" s="269"/>
      <c r="F322" s="269"/>
      <c r="G322" s="269"/>
      <c r="H322" s="269"/>
      <c r="I322" s="269"/>
      <c r="J322" s="269"/>
      <c r="K322" s="270"/>
      <c r="L322" s="130"/>
      <c r="M322" s="161"/>
      <c r="N322" s="38"/>
      <c r="O322" s="264"/>
      <c r="P322" s="268"/>
      <c r="Q322" s="269"/>
      <c r="R322" s="269"/>
      <c r="S322" s="269"/>
      <c r="T322" s="269"/>
      <c r="U322" s="269"/>
      <c r="V322" s="269"/>
      <c r="W322" s="269"/>
      <c r="X322" s="270"/>
      <c r="Y322" s="143"/>
    </row>
    <row r="323" spans="2:25" ht="15" customHeight="1">
      <c r="B323" s="271" t="s">
        <v>1881</v>
      </c>
      <c r="C323" s="268">
        <f>VLOOKUP(B284,'1ここに記入'!$A$13:$M$246,11)</f>
        <v>0</v>
      </c>
      <c r="D323" s="269"/>
      <c r="E323" s="269"/>
      <c r="F323" s="269"/>
      <c r="G323" s="269"/>
      <c r="H323" s="269"/>
      <c r="I323" s="269"/>
      <c r="J323" s="269"/>
      <c r="K323" s="270"/>
      <c r="L323" s="98"/>
      <c r="M323" s="159"/>
      <c r="N323" s="99"/>
      <c r="O323" s="271" t="s">
        <v>1881</v>
      </c>
      <c r="P323" s="268">
        <f>VLOOKUP(O284,'1ここに記入'!$A$13:$M$246,11)</f>
        <v>0</v>
      </c>
      <c r="Q323" s="269"/>
      <c r="R323" s="269"/>
      <c r="S323" s="269"/>
      <c r="T323" s="269"/>
      <c r="U323" s="269"/>
      <c r="V323" s="269"/>
      <c r="W323" s="269"/>
      <c r="X323" s="270"/>
      <c r="Y323" s="143"/>
    </row>
    <row r="324" spans="2:25" ht="15" customHeight="1">
      <c r="B324" s="271"/>
      <c r="C324" s="268"/>
      <c r="D324" s="269"/>
      <c r="E324" s="269"/>
      <c r="F324" s="269"/>
      <c r="G324" s="269"/>
      <c r="H324" s="269"/>
      <c r="I324" s="269"/>
      <c r="J324" s="269"/>
      <c r="K324" s="270"/>
      <c r="L324" s="98"/>
      <c r="M324" s="159"/>
      <c r="N324" s="99"/>
      <c r="O324" s="271"/>
      <c r="P324" s="268"/>
      <c r="Q324" s="269"/>
      <c r="R324" s="269"/>
      <c r="S324" s="269"/>
      <c r="T324" s="269"/>
      <c r="U324" s="269"/>
      <c r="V324" s="269"/>
      <c r="W324" s="269"/>
      <c r="X324" s="270"/>
      <c r="Y324" s="143"/>
    </row>
    <row r="325" spans="2:25" ht="15" customHeight="1" thickBot="1">
      <c r="B325" s="272"/>
      <c r="C325" s="273"/>
      <c r="D325" s="274"/>
      <c r="E325" s="274"/>
      <c r="F325" s="274"/>
      <c r="G325" s="274"/>
      <c r="H325" s="274"/>
      <c r="I325" s="274"/>
      <c r="J325" s="274"/>
      <c r="K325" s="275"/>
      <c r="L325" s="98"/>
      <c r="M325" s="159"/>
      <c r="N325" s="99"/>
      <c r="O325" s="272"/>
      <c r="P325" s="273"/>
      <c r="Q325" s="274"/>
      <c r="R325" s="274"/>
      <c r="S325" s="274"/>
      <c r="T325" s="274"/>
      <c r="U325" s="274"/>
      <c r="V325" s="274"/>
      <c r="W325" s="274"/>
      <c r="X325" s="275"/>
      <c r="Y325" s="143"/>
    </row>
    <row r="326" spans="2:25" ht="15" customHeight="1">
      <c r="B326" s="263" t="s">
        <v>163</v>
      </c>
      <c r="C326" s="276">
        <f>VLOOKUP(B284,'1ここに記入'!$A$13:$M$246,5)</f>
        <v>0</v>
      </c>
      <c r="D326" s="279" t="str">
        <f>VLOOKUP(B284,'1ここに記入'!$A$13:$M$246,6)</f>
        <v>　</v>
      </c>
      <c r="E326" s="282" t="s">
        <v>164</v>
      </c>
      <c r="F326" s="276">
        <f>VLOOKUP(B284,'1ここに記入'!$A$13:$M$246,8)</f>
        <v>0</v>
      </c>
      <c r="G326" s="285" t="e">
        <f>VLOOKUP(F321,'1ここに記入'!$A$13:$M$246,2)</f>
        <v>#N/A</v>
      </c>
      <c r="H326" s="285" t="e">
        <f>VLOOKUP(G321,'1ここに記入'!$A$13:$M$246,2)</f>
        <v>#N/A</v>
      </c>
      <c r="I326" s="285" t="e">
        <f>VLOOKUP(H321,'1ここに記入'!$A$13:$M$246,2)</f>
        <v>#N/A</v>
      </c>
      <c r="J326" s="285" t="e">
        <f>VLOOKUP(I321,'1ここに記入'!$A$13:$M$246,2)</f>
        <v>#N/A</v>
      </c>
      <c r="K326" s="279" t="e">
        <f>VLOOKUP(J321,'1ここに記入'!$A$13:$M$246,2)</f>
        <v>#N/A</v>
      </c>
      <c r="L326" s="102"/>
      <c r="M326" s="162"/>
      <c r="N326" s="103"/>
      <c r="O326" s="263" t="s">
        <v>163</v>
      </c>
      <c r="P326" s="276">
        <f>VLOOKUP(O284,'1ここに記入'!$A$13:$M$246,5)</f>
        <v>0</v>
      </c>
      <c r="Q326" s="279" t="str">
        <f>VLOOKUP(O284,'1ここに記入'!$A$13:$M$246,6)</f>
        <v>　</v>
      </c>
      <c r="R326" s="282" t="s">
        <v>164</v>
      </c>
      <c r="S326" s="276">
        <f>VLOOKUP(O284,'1ここに記入'!$A$13:$M$246,8)</f>
        <v>0</v>
      </c>
      <c r="T326" s="285" t="e">
        <f>VLOOKUP(S321,'1ここに記入'!$A$13:$M$246,2)</f>
        <v>#N/A</v>
      </c>
      <c r="U326" s="285" t="e">
        <f>VLOOKUP(T321,'1ここに記入'!$A$13:$M$246,2)</f>
        <v>#N/A</v>
      </c>
      <c r="V326" s="285" t="e">
        <f>VLOOKUP(U321,'1ここに記入'!$A$13:$M$246,2)</f>
        <v>#N/A</v>
      </c>
      <c r="W326" s="285" t="e">
        <f>VLOOKUP(V321,'1ここに記入'!$A$13:$M$246,2)</f>
        <v>#N/A</v>
      </c>
      <c r="X326" s="279" t="e">
        <f>VLOOKUP(W321,'1ここに記入'!$A$13:$M$246,2)</f>
        <v>#N/A</v>
      </c>
      <c r="Y326" s="143"/>
    </row>
    <row r="327" spans="2:25" ht="15" customHeight="1">
      <c r="B327" s="264"/>
      <c r="C327" s="277"/>
      <c r="D327" s="280"/>
      <c r="E327" s="283"/>
      <c r="F327" s="277"/>
      <c r="G327" s="286"/>
      <c r="H327" s="286"/>
      <c r="I327" s="286"/>
      <c r="J327" s="286"/>
      <c r="K327" s="280"/>
      <c r="L327" s="102"/>
      <c r="M327" s="162"/>
      <c r="N327" s="103"/>
      <c r="O327" s="264"/>
      <c r="P327" s="277"/>
      <c r="Q327" s="280"/>
      <c r="R327" s="283"/>
      <c r="S327" s="277"/>
      <c r="T327" s="286"/>
      <c r="U327" s="286"/>
      <c r="V327" s="286"/>
      <c r="W327" s="286"/>
      <c r="X327" s="280"/>
      <c r="Y327" s="143"/>
    </row>
    <row r="328" spans="2:25" ht="15" customHeight="1" thickBot="1">
      <c r="B328" s="288"/>
      <c r="C328" s="278"/>
      <c r="D328" s="281"/>
      <c r="E328" s="284"/>
      <c r="F328" s="278"/>
      <c r="G328" s="287"/>
      <c r="H328" s="287"/>
      <c r="I328" s="287"/>
      <c r="J328" s="287"/>
      <c r="K328" s="281"/>
      <c r="L328" s="102"/>
      <c r="M328" s="162"/>
      <c r="N328" s="103"/>
      <c r="O328" s="288"/>
      <c r="P328" s="278"/>
      <c r="Q328" s="281"/>
      <c r="R328" s="284"/>
      <c r="S328" s="278"/>
      <c r="T328" s="287"/>
      <c r="U328" s="287"/>
      <c r="V328" s="287"/>
      <c r="W328" s="287"/>
      <c r="X328" s="281"/>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20"/>
      <c r="E330" s="320"/>
      <c r="F330" s="320"/>
      <c r="G330" s="320"/>
      <c r="H330" s="320"/>
      <c r="I330" s="320"/>
      <c r="J330" s="320"/>
      <c r="K330" s="320"/>
      <c r="L330" s="104"/>
      <c r="M330" s="157"/>
      <c r="N330" s="104"/>
      <c r="O330" s="117" t="s">
        <v>213</v>
      </c>
      <c r="P330" s="325" t="str">
        <f>'1ここに記入'!$B$3&amp;"滋賀県教育美術展出品票"</f>
        <v>第72回滋賀県教育美術展出品票</v>
      </c>
      <c r="Q330" s="320"/>
      <c r="R330" s="320"/>
      <c r="S330" s="320"/>
      <c r="T330" s="320"/>
      <c r="U330" s="320"/>
      <c r="V330" s="320"/>
      <c r="W330" s="320"/>
      <c r="X330" s="320"/>
    </row>
    <row r="331" spans="2:25" ht="15" customHeight="1">
      <c r="B331" s="327">
        <v>135</v>
      </c>
      <c r="C331" s="325"/>
      <c r="D331" s="320"/>
      <c r="E331" s="320"/>
      <c r="F331" s="320"/>
      <c r="G331" s="320"/>
      <c r="H331" s="320"/>
      <c r="I331" s="320"/>
      <c r="J331" s="320"/>
      <c r="K331" s="320"/>
      <c r="L331" s="104"/>
      <c r="M331" s="157"/>
      <c r="N331" s="104"/>
      <c r="O331" s="327">
        <v>136</v>
      </c>
      <c r="P331" s="325"/>
      <c r="Q331" s="320"/>
      <c r="R331" s="320"/>
      <c r="S331" s="320"/>
      <c r="T331" s="320"/>
      <c r="U331" s="320"/>
      <c r="V331" s="320"/>
      <c r="W331" s="320"/>
      <c r="X331" s="320"/>
    </row>
    <row r="332" spans="2:25" ht="15" customHeight="1" thickBot="1">
      <c r="B332" s="328"/>
      <c r="C332" s="325"/>
      <c r="D332" s="320"/>
      <c r="E332" s="320"/>
      <c r="F332" s="320"/>
      <c r="G332" s="320"/>
      <c r="H332" s="326"/>
      <c r="I332" s="326"/>
      <c r="J332" s="326"/>
      <c r="K332" s="326"/>
      <c r="L332" s="104"/>
      <c r="M332" s="157"/>
      <c r="N332" s="104"/>
      <c r="O332" s="328"/>
      <c r="P332" s="325"/>
      <c r="Q332" s="320"/>
      <c r="R332" s="320"/>
      <c r="S332" s="320"/>
      <c r="T332" s="320"/>
      <c r="U332" s="326"/>
      <c r="V332" s="326"/>
      <c r="W332" s="326"/>
      <c r="X332" s="326"/>
    </row>
    <row r="333" spans="2:25" ht="15" customHeight="1" thickTop="1" thickBot="1">
      <c r="B333" s="144" t="s">
        <v>157</v>
      </c>
      <c r="C333" s="289">
        <f>VLOOKUP(B331,'1ここに記入'!$A$13:$M$246,2)</f>
        <v>0</v>
      </c>
      <c r="D333" s="289">
        <f>VLOOKUP(B331,'1ここに記入'!$A$13:$M$246,3)</f>
        <v>0</v>
      </c>
      <c r="E333" s="289">
        <f>VLOOKUP(B331,'1ここに記入'!$A$13:$M$246,4)</f>
        <v>0</v>
      </c>
      <c r="F333" s="289">
        <f>VLOOKUP(B331,'1ここに記入'!$A$13:$M$246,5)</f>
        <v>0</v>
      </c>
      <c r="G333" s="289" t="str">
        <f>VLOOKUP(B331,'1ここに記入'!$A$13:$M$246,13)</f>
        <v>00</v>
      </c>
      <c r="H333" s="290" t="e">
        <f>'1ここに記入'!$H$10</f>
        <v>#N/A</v>
      </c>
      <c r="I333" s="291"/>
      <c r="J333" s="291"/>
      <c r="K333" s="292" t="s">
        <v>158</v>
      </c>
      <c r="L333" s="118"/>
      <c r="M333" s="158"/>
      <c r="N333" s="32"/>
      <c r="O333" s="144" t="s">
        <v>157</v>
      </c>
      <c r="P333" s="289">
        <f>VLOOKUP(O331,'1ここに記入'!$A$13:$M$246,2)</f>
        <v>0</v>
      </c>
      <c r="Q333" s="289">
        <f>VLOOKUP(O331,'1ここに記入'!$A$13:$M$246,3)</f>
        <v>0</v>
      </c>
      <c r="R333" s="289">
        <f>VLOOKUP(O331,'1ここに記入'!$A$13:$M$246,4)</f>
        <v>0</v>
      </c>
      <c r="S333" s="289">
        <f>VLOOKUP(O331,'1ここに記入'!$A$13:$M$246,5)</f>
        <v>0</v>
      </c>
      <c r="T333" s="289" t="str">
        <f>VLOOKUP(O331,'1ここに記入'!$A$13:$M$246,13)</f>
        <v>00</v>
      </c>
      <c r="U333" s="290" t="e">
        <f>'1ここに記入'!$H$10</f>
        <v>#N/A</v>
      </c>
      <c r="V333" s="291"/>
      <c r="W333" s="291"/>
      <c r="X333" s="292" t="s">
        <v>158</v>
      </c>
    </row>
    <row r="334" spans="2:25" ht="15" customHeight="1" thickTop="1" thickBot="1">
      <c r="B334" s="145"/>
      <c r="C334" s="289"/>
      <c r="D334" s="289"/>
      <c r="E334" s="289"/>
      <c r="F334" s="289"/>
      <c r="G334" s="289"/>
      <c r="H334" s="290"/>
      <c r="I334" s="291"/>
      <c r="J334" s="291"/>
      <c r="K334" s="292"/>
      <c r="L334" s="118"/>
      <c r="M334" s="158"/>
      <c r="N334" s="32"/>
      <c r="O334" s="145"/>
      <c r="P334" s="289"/>
      <c r="Q334" s="289"/>
      <c r="R334" s="289"/>
      <c r="S334" s="289"/>
      <c r="T334" s="289"/>
      <c r="U334" s="290"/>
      <c r="V334" s="291"/>
      <c r="W334" s="291"/>
      <c r="X334" s="292"/>
    </row>
    <row r="335" spans="2:25" ht="15" customHeight="1" thickTop="1" thickBot="1">
      <c r="B335" s="146" t="s">
        <v>159</v>
      </c>
      <c r="C335" s="289"/>
      <c r="D335" s="289"/>
      <c r="E335" s="289"/>
      <c r="F335" s="289"/>
      <c r="G335" s="289"/>
      <c r="H335" s="290"/>
      <c r="I335" s="291"/>
      <c r="J335" s="291"/>
      <c r="K335" s="292"/>
      <c r="L335" s="118"/>
      <c r="M335" s="158"/>
      <c r="N335" s="32"/>
      <c r="O335" s="146" t="s">
        <v>159</v>
      </c>
      <c r="P335" s="289"/>
      <c r="Q335" s="289"/>
      <c r="R335" s="289"/>
      <c r="S335" s="289"/>
      <c r="T335" s="289"/>
      <c r="U335" s="290"/>
      <c r="V335" s="291"/>
      <c r="W335" s="291"/>
      <c r="X335" s="292"/>
    </row>
    <row r="336" spans="2:25" ht="15" customHeight="1" thickTop="1">
      <c r="B336" s="264" t="s">
        <v>160</v>
      </c>
      <c r="C336" s="277" t="e">
        <f>'1ここに記入'!$G$10</f>
        <v>#N/A</v>
      </c>
      <c r="D336" s="286"/>
      <c r="E336" s="280"/>
      <c r="F336" s="264" t="s">
        <v>161</v>
      </c>
      <c r="G336" s="296" t="e">
        <f>'1ここに記入'!$I$10</f>
        <v>#N/A</v>
      </c>
      <c r="H336" s="297"/>
      <c r="I336" s="297"/>
      <c r="J336" s="297"/>
      <c r="K336" s="298"/>
      <c r="L336" s="100"/>
      <c r="M336" s="159"/>
      <c r="N336" s="99"/>
      <c r="O336" s="264" t="s">
        <v>160</v>
      </c>
      <c r="P336" s="277" t="e">
        <f>'1ここに記入'!$G$10</f>
        <v>#N/A</v>
      </c>
      <c r="Q336" s="286"/>
      <c r="R336" s="280"/>
      <c r="S336" s="264" t="s">
        <v>161</v>
      </c>
      <c r="T336" s="296" t="e">
        <f>'1ここに記入'!$I$10</f>
        <v>#N/A</v>
      </c>
      <c r="U336" s="297"/>
      <c r="V336" s="297"/>
      <c r="W336" s="297"/>
      <c r="X336" s="298"/>
    </row>
    <row r="337" spans="2:24" ht="15" customHeight="1">
      <c r="B337" s="264"/>
      <c r="C337" s="277"/>
      <c r="D337" s="286"/>
      <c r="E337" s="280"/>
      <c r="F337" s="264"/>
      <c r="G337" s="296"/>
      <c r="H337" s="297"/>
      <c r="I337" s="297"/>
      <c r="J337" s="297"/>
      <c r="K337" s="298"/>
      <c r="L337" s="101"/>
      <c r="M337" s="159"/>
      <c r="N337" s="99"/>
      <c r="O337" s="264"/>
      <c r="P337" s="277"/>
      <c r="Q337" s="286"/>
      <c r="R337" s="280"/>
      <c r="S337" s="264"/>
      <c r="T337" s="296"/>
      <c r="U337" s="297"/>
      <c r="V337" s="297"/>
      <c r="W337" s="297"/>
      <c r="X337" s="298"/>
    </row>
    <row r="338" spans="2:24" ht="15" customHeight="1">
      <c r="B338" s="264"/>
      <c r="C338" s="277"/>
      <c r="D338" s="286"/>
      <c r="E338" s="280"/>
      <c r="F338" s="264"/>
      <c r="G338" s="296"/>
      <c r="H338" s="297"/>
      <c r="I338" s="297"/>
      <c r="J338" s="297"/>
      <c r="K338" s="298"/>
      <c r="L338" s="101"/>
      <c r="M338" s="159"/>
      <c r="N338" s="99"/>
      <c r="O338" s="264"/>
      <c r="P338" s="277"/>
      <c r="Q338" s="286"/>
      <c r="R338" s="280"/>
      <c r="S338" s="264"/>
      <c r="T338" s="296"/>
      <c r="U338" s="297"/>
      <c r="V338" s="297"/>
      <c r="W338" s="297"/>
      <c r="X338" s="298"/>
    </row>
    <row r="339" spans="2:24" ht="15" customHeight="1" thickBot="1">
      <c r="B339" s="288"/>
      <c r="C339" s="278"/>
      <c r="D339" s="287"/>
      <c r="E339" s="281"/>
      <c r="F339" s="288"/>
      <c r="G339" s="299"/>
      <c r="H339" s="300"/>
      <c r="I339" s="300"/>
      <c r="J339" s="300"/>
      <c r="K339" s="301"/>
      <c r="L339" s="101"/>
      <c r="M339" s="159"/>
      <c r="N339" s="99"/>
      <c r="O339" s="288"/>
      <c r="P339" s="278"/>
      <c r="Q339" s="287"/>
      <c r="R339" s="281"/>
      <c r="S339" s="288"/>
      <c r="T339" s="299"/>
      <c r="U339" s="300"/>
      <c r="V339" s="300"/>
      <c r="W339" s="300"/>
      <c r="X339" s="301"/>
    </row>
    <row r="340" spans="2:24" ht="15" customHeight="1">
      <c r="B340" s="263" t="s">
        <v>162</v>
      </c>
      <c r="C340" s="265">
        <f>VLOOKUP(B331,'1ここに記入'!$A$13:$M$246,10)</f>
        <v>0</v>
      </c>
      <c r="D340" s="266"/>
      <c r="E340" s="266"/>
      <c r="F340" s="266"/>
      <c r="G340" s="266"/>
      <c r="H340" s="266"/>
      <c r="I340" s="267"/>
      <c r="J340" s="263" t="s">
        <v>203</v>
      </c>
      <c r="K340" s="321">
        <f>VLOOKUP(B331,'1ここに記入'!$A$13:$M$246,12)</f>
        <v>0</v>
      </c>
      <c r="L340" s="34"/>
      <c r="M340" s="160"/>
      <c r="N340" s="36"/>
      <c r="O340" s="263" t="s">
        <v>162</v>
      </c>
      <c r="P340" s="265">
        <f>VLOOKUP(O331,'1ここに記入'!$A$13:$M$246,10)</f>
        <v>0</v>
      </c>
      <c r="Q340" s="266"/>
      <c r="R340" s="266"/>
      <c r="S340" s="266"/>
      <c r="T340" s="266"/>
      <c r="U340" s="266"/>
      <c r="V340" s="267"/>
      <c r="W340" s="263" t="s">
        <v>203</v>
      </c>
      <c r="X340" s="321">
        <f>VLOOKUP(O331,'1ここに記入'!$A$13:$M$246,12)</f>
        <v>0</v>
      </c>
    </row>
    <row r="341" spans="2:24" ht="15" customHeight="1">
      <c r="B341" s="264"/>
      <c r="C341" s="268"/>
      <c r="D341" s="269"/>
      <c r="E341" s="269"/>
      <c r="F341" s="269"/>
      <c r="G341" s="269"/>
      <c r="H341" s="269"/>
      <c r="I341" s="270"/>
      <c r="J341" s="264"/>
      <c r="K341" s="322"/>
      <c r="L341" s="34"/>
      <c r="M341" s="160"/>
      <c r="N341" s="36"/>
      <c r="O341" s="264"/>
      <c r="P341" s="268"/>
      <c r="Q341" s="269"/>
      <c r="R341" s="269"/>
      <c r="S341" s="269"/>
      <c r="T341" s="269"/>
      <c r="U341" s="269"/>
      <c r="V341" s="270"/>
      <c r="W341" s="264"/>
      <c r="X341" s="322"/>
    </row>
    <row r="342" spans="2:24" ht="15" customHeight="1">
      <c r="B342" s="264"/>
      <c r="C342" s="268"/>
      <c r="D342" s="269"/>
      <c r="E342" s="269"/>
      <c r="F342" s="269"/>
      <c r="G342" s="269"/>
      <c r="H342" s="269"/>
      <c r="I342" s="270"/>
      <c r="J342" s="264"/>
      <c r="K342" s="322"/>
      <c r="L342" s="130"/>
      <c r="M342" s="161"/>
      <c r="N342" s="38"/>
      <c r="O342" s="264"/>
      <c r="P342" s="268"/>
      <c r="Q342" s="269"/>
      <c r="R342" s="269"/>
      <c r="S342" s="269"/>
      <c r="T342" s="269"/>
      <c r="U342" s="269"/>
      <c r="V342" s="270"/>
      <c r="W342" s="264"/>
      <c r="X342" s="322"/>
    </row>
    <row r="343" spans="2:24" ht="15" customHeight="1">
      <c r="B343" s="264"/>
      <c r="C343" s="268"/>
      <c r="D343" s="269"/>
      <c r="E343" s="269"/>
      <c r="F343" s="269"/>
      <c r="G343" s="269"/>
      <c r="H343" s="269"/>
      <c r="I343" s="270"/>
      <c r="J343" s="264"/>
      <c r="K343" s="322"/>
      <c r="L343" s="130"/>
      <c r="M343" s="161"/>
      <c r="N343" s="38"/>
      <c r="O343" s="264"/>
      <c r="P343" s="268"/>
      <c r="Q343" s="269"/>
      <c r="R343" s="269"/>
      <c r="S343" s="269"/>
      <c r="T343" s="269"/>
      <c r="U343" s="269"/>
      <c r="V343" s="270"/>
      <c r="W343" s="264"/>
      <c r="X343" s="322"/>
    </row>
    <row r="344" spans="2:24" ht="15" customHeight="1">
      <c r="B344" s="271" t="s">
        <v>1881</v>
      </c>
      <c r="C344" s="268">
        <f>VLOOKUP(B331,'1ここに記入'!$A$13:$M$246,11)</f>
        <v>0</v>
      </c>
      <c r="D344" s="269"/>
      <c r="E344" s="269"/>
      <c r="F344" s="269"/>
      <c r="G344" s="269"/>
      <c r="H344" s="269"/>
      <c r="I344" s="270"/>
      <c r="J344" s="264"/>
      <c r="K344" s="322"/>
      <c r="L344" s="130"/>
      <c r="M344" s="161"/>
      <c r="N344" s="38"/>
      <c r="O344" s="271" t="s">
        <v>1881</v>
      </c>
      <c r="P344" s="268">
        <f>VLOOKUP(O331,'1ここに記入'!$A$13:$M$246,11)</f>
        <v>0</v>
      </c>
      <c r="Q344" s="269"/>
      <c r="R344" s="269"/>
      <c r="S344" s="269"/>
      <c r="T344" s="269"/>
      <c r="U344" s="269"/>
      <c r="V344" s="270"/>
      <c r="W344" s="264"/>
      <c r="X344" s="322"/>
    </row>
    <row r="345" spans="2:24" ht="15" customHeight="1">
      <c r="B345" s="271"/>
      <c r="C345" s="268"/>
      <c r="D345" s="269"/>
      <c r="E345" s="269"/>
      <c r="F345" s="269"/>
      <c r="G345" s="269"/>
      <c r="H345" s="269"/>
      <c r="I345" s="270"/>
      <c r="J345" s="264"/>
      <c r="K345" s="322"/>
      <c r="L345" s="130"/>
      <c r="M345" s="161"/>
      <c r="N345" s="38"/>
      <c r="O345" s="271"/>
      <c r="P345" s="268"/>
      <c r="Q345" s="269"/>
      <c r="R345" s="269"/>
      <c r="S345" s="269"/>
      <c r="T345" s="269"/>
      <c r="U345" s="269"/>
      <c r="V345" s="270"/>
      <c r="W345" s="264"/>
      <c r="X345" s="322"/>
    </row>
    <row r="346" spans="2:24" ht="15" customHeight="1">
      <c r="B346" s="271"/>
      <c r="C346" s="268"/>
      <c r="D346" s="269"/>
      <c r="E346" s="269"/>
      <c r="F346" s="269"/>
      <c r="G346" s="269"/>
      <c r="H346" s="269"/>
      <c r="I346" s="270"/>
      <c r="J346" s="264"/>
      <c r="K346" s="322"/>
      <c r="L346" s="130"/>
      <c r="M346" s="161"/>
      <c r="N346" s="38"/>
      <c r="O346" s="271"/>
      <c r="P346" s="268"/>
      <c r="Q346" s="269"/>
      <c r="R346" s="269"/>
      <c r="S346" s="269"/>
      <c r="T346" s="269"/>
      <c r="U346" s="269"/>
      <c r="V346" s="270"/>
      <c r="W346" s="264"/>
      <c r="X346" s="322"/>
    </row>
    <row r="347" spans="2:24" ht="15" customHeight="1" thickBot="1">
      <c r="B347" s="272"/>
      <c r="C347" s="273"/>
      <c r="D347" s="274"/>
      <c r="E347" s="274"/>
      <c r="F347" s="274"/>
      <c r="G347" s="274"/>
      <c r="H347" s="274"/>
      <c r="I347" s="275"/>
      <c r="J347" s="288"/>
      <c r="K347" s="323"/>
      <c r="L347" s="130"/>
      <c r="M347" s="161"/>
      <c r="N347" s="38"/>
      <c r="O347" s="272"/>
      <c r="P347" s="273"/>
      <c r="Q347" s="274"/>
      <c r="R347" s="274"/>
      <c r="S347" s="274"/>
      <c r="T347" s="274"/>
      <c r="U347" s="274"/>
      <c r="V347" s="275"/>
      <c r="W347" s="288"/>
      <c r="X347" s="323"/>
    </row>
    <row r="348" spans="2:24" ht="15" customHeight="1">
      <c r="B348" s="263" t="s">
        <v>163</v>
      </c>
      <c r="C348" s="276">
        <f>VLOOKUP(B331,'1ここに記入'!$A$13:$M$246,5)</f>
        <v>0</v>
      </c>
      <c r="D348" s="279" t="str">
        <f>VLOOKUP(B331,'1ここに記入'!$A$13:$M$246,6)</f>
        <v>　</v>
      </c>
      <c r="E348" s="282" t="s">
        <v>164</v>
      </c>
      <c r="F348" s="276">
        <f>VLOOKUP(B331,'1ここに記入'!$A$13:$M$246,8)</f>
        <v>0</v>
      </c>
      <c r="G348" s="285" t="e">
        <f>VLOOKUP(F342,'1ここに記入'!$A$13:$M$246,2)</f>
        <v>#N/A</v>
      </c>
      <c r="H348" s="285" t="e">
        <f>VLOOKUP(G342,'1ここに記入'!$A$13:$M$246,2)</f>
        <v>#N/A</v>
      </c>
      <c r="I348" s="285" t="e">
        <f>VLOOKUP(H342,'1ここに記入'!$A$13:$M$246,2)</f>
        <v>#N/A</v>
      </c>
      <c r="J348" s="285" t="e">
        <f>VLOOKUP(I342,'1ここに記入'!$A$13:$M$246,2)</f>
        <v>#N/A</v>
      </c>
      <c r="K348" s="279" t="e">
        <f>VLOOKUP(J342,'1ここに記入'!$A$13:$M$246,2)</f>
        <v>#N/A</v>
      </c>
      <c r="L348" s="98"/>
      <c r="M348" s="159"/>
      <c r="N348" s="99"/>
      <c r="O348" s="263" t="s">
        <v>163</v>
      </c>
      <c r="P348" s="276">
        <f>VLOOKUP(O331,'1ここに記入'!$A$13:$M$246,5)</f>
        <v>0</v>
      </c>
      <c r="Q348" s="279" t="str">
        <f>VLOOKUP(O331,'1ここに記入'!$A$13:$M$246,6)</f>
        <v>　</v>
      </c>
      <c r="R348" s="282" t="s">
        <v>164</v>
      </c>
      <c r="S348" s="276">
        <f>VLOOKUP(O331,'1ここに記入'!$A$13:$M$246,8)</f>
        <v>0</v>
      </c>
      <c r="T348" s="285" t="e">
        <f>VLOOKUP(S342,'1ここに記入'!$A$13:$M$246,2)</f>
        <v>#N/A</v>
      </c>
      <c r="U348" s="285" t="e">
        <f>VLOOKUP(T342,'1ここに記入'!$A$13:$M$246,2)</f>
        <v>#N/A</v>
      </c>
      <c r="V348" s="285" t="e">
        <f>VLOOKUP(U342,'1ここに記入'!$A$13:$M$246,2)</f>
        <v>#N/A</v>
      </c>
      <c r="W348" s="285" t="e">
        <f>VLOOKUP(V342,'1ここに記入'!$A$13:$M$246,2)</f>
        <v>#N/A</v>
      </c>
      <c r="X348" s="279" t="e">
        <f>VLOOKUP(W342,'1ここに記入'!$A$13:$M$246,2)</f>
        <v>#N/A</v>
      </c>
    </row>
    <row r="349" spans="2:24" ht="15" customHeight="1">
      <c r="B349" s="264"/>
      <c r="C349" s="277"/>
      <c r="D349" s="280"/>
      <c r="E349" s="283"/>
      <c r="F349" s="277"/>
      <c r="G349" s="286"/>
      <c r="H349" s="286"/>
      <c r="I349" s="286"/>
      <c r="J349" s="286"/>
      <c r="K349" s="280"/>
      <c r="L349" s="98"/>
      <c r="M349" s="159"/>
      <c r="N349" s="99"/>
      <c r="O349" s="264"/>
      <c r="P349" s="277"/>
      <c r="Q349" s="280"/>
      <c r="R349" s="283"/>
      <c r="S349" s="277"/>
      <c r="T349" s="286"/>
      <c r="U349" s="286"/>
      <c r="V349" s="286"/>
      <c r="W349" s="286"/>
      <c r="X349" s="280"/>
    </row>
    <row r="350" spans="2:24" ht="15" customHeight="1">
      <c r="B350" s="264"/>
      <c r="C350" s="277"/>
      <c r="D350" s="280"/>
      <c r="E350" s="283"/>
      <c r="F350" s="277"/>
      <c r="G350" s="286"/>
      <c r="H350" s="286"/>
      <c r="I350" s="286"/>
      <c r="J350" s="286"/>
      <c r="K350" s="280"/>
      <c r="L350" s="98"/>
      <c r="M350" s="159"/>
      <c r="N350" s="99"/>
      <c r="O350" s="264"/>
      <c r="P350" s="277"/>
      <c r="Q350" s="280"/>
      <c r="R350" s="283"/>
      <c r="S350" s="277"/>
      <c r="T350" s="286"/>
      <c r="U350" s="286"/>
      <c r="V350" s="286"/>
      <c r="W350" s="286"/>
      <c r="X350" s="280"/>
    </row>
    <row r="351" spans="2:24" ht="15" customHeight="1" thickBot="1">
      <c r="B351" s="288"/>
      <c r="C351" s="278"/>
      <c r="D351" s="281"/>
      <c r="E351" s="284"/>
      <c r="F351" s="278"/>
      <c r="G351" s="287"/>
      <c r="H351" s="286"/>
      <c r="I351" s="286"/>
      <c r="J351" s="286"/>
      <c r="K351" s="280"/>
      <c r="L351" s="98"/>
      <c r="M351" s="159"/>
      <c r="N351" s="99"/>
      <c r="O351" s="288"/>
      <c r="P351" s="278"/>
      <c r="Q351" s="281"/>
      <c r="R351" s="284"/>
      <c r="S351" s="278"/>
      <c r="T351" s="287"/>
      <c r="U351" s="286"/>
      <c r="V351" s="286"/>
      <c r="W351" s="286"/>
      <c r="X351" s="280"/>
    </row>
    <row r="352" spans="2:24" ht="15" customHeight="1" thickTop="1">
      <c r="B352" s="263" t="s">
        <v>165</v>
      </c>
      <c r="C352" s="293">
        <f>VLOOKUP(B331,'1ここに記入'!$A$13:$M$246,9)</f>
        <v>0</v>
      </c>
      <c r="D352" s="294" t="e">
        <f>VLOOKUP(C350,'1ここに記入'!$A$13:$M$246,2)</f>
        <v>#N/A</v>
      </c>
      <c r="E352" s="294" t="e">
        <f>VLOOKUP(D350,'1ここに記入'!$A$13:$M$246,2)</f>
        <v>#N/A</v>
      </c>
      <c r="F352" s="294" t="e">
        <f>VLOOKUP(E350,'1ここに記入'!$A$13:$M$246,2)</f>
        <v>#N/A</v>
      </c>
      <c r="G352" s="302" t="e">
        <f>VLOOKUP(F350,'1ここに記入'!$A$13:$M$246,2)</f>
        <v>#N/A</v>
      </c>
      <c r="H352" s="305" t="s">
        <v>167</v>
      </c>
      <c r="I352" s="308">
        <f>'1ここに記入'!$G$9</f>
        <v>0</v>
      </c>
      <c r="J352" s="309"/>
      <c r="K352" s="310"/>
      <c r="L352" s="102"/>
      <c r="M352" s="162"/>
      <c r="N352" s="103"/>
      <c r="O352" s="263" t="s">
        <v>165</v>
      </c>
      <c r="P352" s="293">
        <f>VLOOKUP(O331,'1ここに記入'!$A$13:$M$246,9)</f>
        <v>0</v>
      </c>
      <c r="Q352" s="294" t="e">
        <f>VLOOKUP(P350,'1ここに記入'!$A$13:$M$246,2)</f>
        <v>#N/A</v>
      </c>
      <c r="R352" s="294" t="e">
        <f>VLOOKUP(Q350,'1ここに記入'!$A$13:$M$246,2)</f>
        <v>#N/A</v>
      </c>
      <c r="S352" s="294" t="e">
        <f>VLOOKUP(R350,'1ここに記入'!$A$13:$M$246,2)</f>
        <v>#N/A</v>
      </c>
      <c r="T352" s="302" t="e">
        <f>VLOOKUP(S350,'1ここに記入'!$A$13:$M$246,2)</f>
        <v>#N/A</v>
      </c>
      <c r="U352" s="305" t="s">
        <v>167</v>
      </c>
      <c r="V352" s="308">
        <f>'1ここに記入'!$G$9</f>
        <v>0</v>
      </c>
      <c r="W352" s="309"/>
      <c r="X352" s="310"/>
    </row>
    <row r="353" spans="2:25" ht="15" customHeight="1">
      <c r="B353" s="264"/>
      <c r="C353" s="296"/>
      <c r="D353" s="297"/>
      <c r="E353" s="297"/>
      <c r="F353" s="297"/>
      <c r="G353" s="303"/>
      <c r="H353" s="306"/>
      <c r="I353" s="311"/>
      <c r="J353" s="312"/>
      <c r="K353" s="313"/>
      <c r="L353" s="102"/>
      <c r="M353" s="162"/>
      <c r="N353" s="103"/>
      <c r="O353" s="264"/>
      <c r="P353" s="296"/>
      <c r="Q353" s="297"/>
      <c r="R353" s="297"/>
      <c r="S353" s="297"/>
      <c r="T353" s="303"/>
      <c r="U353" s="306"/>
      <c r="V353" s="311"/>
      <c r="W353" s="312"/>
      <c r="X353" s="313"/>
    </row>
    <row r="354" spans="2:25" ht="15" customHeight="1" thickBot="1">
      <c r="B354" s="288"/>
      <c r="C354" s="299"/>
      <c r="D354" s="300"/>
      <c r="E354" s="300"/>
      <c r="F354" s="300"/>
      <c r="G354" s="304"/>
      <c r="H354" s="306"/>
      <c r="I354" s="311"/>
      <c r="J354" s="312"/>
      <c r="K354" s="313"/>
      <c r="L354" s="102"/>
      <c r="M354" s="162"/>
      <c r="N354" s="103"/>
      <c r="O354" s="288"/>
      <c r="P354" s="299"/>
      <c r="Q354" s="300"/>
      <c r="R354" s="300"/>
      <c r="S354" s="300"/>
      <c r="T354" s="304"/>
      <c r="U354" s="306"/>
      <c r="V354" s="311"/>
      <c r="W354" s="312"/>
      <c r="X354" s="313"/>
    </row>
    <row r="355" spans="2:25" ht="15" customHeight="1" thickBot="1">
      <c r="B355" s="317" t="s">
        <v>166</v>
      </c>
      <c r="C355" s="317"/>
      <c r="D355" s="317"/>
      <c r="E355" s="317"/>
      <c r="F355" s="317"/>
      <c r="G355" s="318"/>
      <c r="H355" s="307"/>
      <c r="I355" s="314"/>
      <c r="J355" s="315"/>
      <c r="K355" s="316"/>
      <c r="L355" s="102"/>
      <c r="M355" s="163"/>
      <c r="N355" s="41"/>
      <c r="O355" s="317" t="s">
        <v>166</v>
      </c>
      <c r="P355" s="317"/>
      <c r="Q355" s="317"/>
      <c r="R355" s="317"/>
      <c r="S355" s="317"/>
      <c r="T355" s="318"/>
      <c r="U355" s="307"/>
      <c r="V355" s="314"/>
      <c r="W355" s="315"/>
      <c r="X355" s="316"/>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324" t="s">
        <v>1982</v>
      </c>
      <c r="C358" s="324"/>
      <c r="D358" s="324"/>
      <c r="E358" s="324"/>
      <c r="F358" s="324"/>
      <c r="G358" s="324"/>
      <c r="H358" s="324"/>
      <c r="I358" s="324"/>
      <c r="J358" s="324"/>
      <c r="K358" s="324"/>
      <c r="L358" s="156"/>
      <c r="M358" s="164"/>
      <c r="N358" s="156"/>
      <c r="O358" s="324" t="s">
        <v>1982</v>
      </c>
      <c r="P358" s="324"/>
      <c r="Q358" s="324"/>
      <c r="R358" s="324"/>
      <c r="S358" s="324"/>
      <c r="T358" s="324"/>
      <c r="U358" s="324"/>
      <c r="V358" s="324"/>
      <c r="W358" s="324"/>
      <c r="X358" s="324"/>
    </row>
    <row r="359" spans="2:25" ht="15" customHeight="1">
      <c r="B359" s="132"/>
      <c r="C359" s="319" t="str">
        <f>'1ここに記入'!$B$3&amp;"県教美展　特選確認票"</f>
        <v>第72回県教美展　特選確認票</v>
      </c>
      <c r="D359" s="319"/>
      <c r="E359" s="319"/>
      <c r="F359" s="319"/>
      <c r="G359" s="319"/>
      <c r="H359" s="319"/>
      <c r="I359" s="319"/>
      <c r="J359" s="319"/>
      <c r="K359" s="319"/>
      <c r="L359" s="104"/>
      <c r="M359" s="157"/>
      <c r="N359" s="104"/>
      <c r="O359" s="132"/>
      <c r="P359" s="319" t="str">
        <f>'1ここに記入'!$B$3&amp;"県教美展　特選確認票"</f>
        <v>第72回県教美展　特選確認票</v>
      </c>
      <c r="Q359" s="319"/>
      <c r="R359" s="319"/>
      <c r="S359" s="319"/>
      <c r="T359" s="319"/>
      <c r="U359" s="319"/>
      <c r="V359" s="319"/>
      <c r="W359" s="319"/>
      <c r="X359" s="319"/>
    </row>
    <row r="360" spans="2:25" ht="15" customHeight="1" thickBot="1">
      <c r="B360" s="165"/>
      <c r="C360" s="320"/>
      <c r="D360" s="320"/>
      <c r="E360" s="320"/>
      <c r="F360" s="320"/>
      <c r="G360" s="320"/>
      <c r="H360" s="320"/>
      <c r="I360" s="320"/>
      <c r="J360" s="320"/>
      <c r="K360" s="320"/>
      <c r="L360" s="104"/>
      <c r="M360" s="157"/>
      <c r="N360" s="104"/>
      <c r="O360" s="165"/>
      <c r="P360" s="320"/>
      <c r="Q360" s="320"/>
      <c r="R360" s="320"/>
      <c r="S360" s="320"/>
      <c r="T360" s="320"/>
      <c r="U360" s="320"/>
      <c r="V360" s="320"/>
      <c r="W360" s="320"/>
      <c r="X360" s="320"/>
    </row>
    <row r="361" spans="2:25" ht="15" customHeight="1" thickTop="1" thickBot="1">
      <c r="B361" s="144" t="s">
        <v>157</v>
      </c>
      <c r="C361" s="289">
        <f>VLOOKUP(B331,'1ここに記入'!$A$13:$M$246,2)</f>
        <v>0</v>
      </c>
      <c r="D361" s="289">
        <f>VLOOKUP(B331,'1ここに記入'!$A$13:$M$246,3)</f>
        <v>0</v>
      </c>
      <c r="E361" s="289">
        <f>VLOOKUP(B331,'1ここに記入'!$A$13:$M$246,4)</f>
        <v>0</v>
      </c>
      <c r="F361" s="289">
        <f>VLOOKUP(B331,'1ここに記入'!$A$13:$M$246,5)</f>
        <v>0</v>
      </c>
      <c r="G361" s="289" t="str">
        <f>VLOOKUP(B331,'1ここに記入'!$A$13:$M$246,13)</f>
        <v>00</v>
      </c>
      <c r="H361" s="290" t="e">
        <f>'1ここに記入'!$H$10</f>
        <v>#N/A</v>
      </c>
      <c r="I361" s="291"/>
      <c r="J361" s="291"/>
      <c r="K361" s="292" t="s">
        <v>158</v>
      </c>
      <c r="L361" s="104"/>
      <c r="M361" s="157"/>
      <c r="N361" s="104"/>
      <c r="O361" s="144" t="s">
        <v>157</v>
      </c>
      <c r="P361" s="289">
        <f>VLOOKUP(O331,'1ここに記入'!$A$13:$M$246,2)</f>
        <v>0</v>
      </c>
      <c r="Q361" s="289">
        <f>VLOOKUP(O331,'1ここに記入'!$A$13:$M$246,3)</f>
        <v>0</v>
      </c>
      <c r="R361" s="289">
        <f>VLOOKUP(O331,'1ここに記入'!$A$13:$M$246,4)</f>
        <v>0</v>
      </c>
      <c r="S361" s="289">
        <f>VLOOKUP(O331,'1ここに記入'!$A$13:$M$246,5)</f>
        <v>0</v>
      </c>
      <c r="T361" s="289" t="str">
        <f>VLOOKUP(O331,'1ここに記入'!$A$13:$M$246,13)</f>
        <v>00</v>
      </c>
      <c r="U361" s="290" t="e">
        <f>'1ここに記入'!$H$10</f>
        <v>#N/A</v>
      </c>
      <c r="V361" s="291"/>
      <c r="W361" s="291"/>
      <c r="X361" s="292" t="s">
        <v>158</v>
      </c>
    </row>
    <row r="362" spans="2:25" ht="15" customHeight="1" thickTop="1" thickBot="1">
      <c r="B362" s="145"/>
      <c r="C362" s="289"/>
      <c r="D362" s="289"/>
      <c r="E362" s="289"/>
      <c r="F362" s="289"/>
      <c r="G362" s="289"/>
      <c r="H362" s="290"/>
      <c r="I362" s="291"/>
      <c r="J362" s="291"/>
      <c r="K362" s="292"/>
      <c r="L362" s="104"/>
      <c r="M362" s="157"/>
      <c r="N362" s="104"/>
      <c r="O362" s="145"/>
      <c r="P362" s="289"/>
      <c r="Q362" s="289"/>
      <c r="R362" s="289"/>
      <c r="S362" s="289"/>
      <c r="T362" s="289"/>
      <c r="U362" s="290"/>
      <c r="V362" s="291"/>
      <c r="W362" s="291"/>
      <c r="X362" s="292"/>
    </row>
    <row r="363" spans="2:25" ht="15" customHeight="1" thickTop="1" thickBot="1">
      <c r="B363" s="146" t="s">
        <v>159</v>
      </c>
      <c r="C363" s="289"/>
      <c r="D363" s="289"/>
      <c r="E363" s="289"/>
      <c r="F363" s="289"/>
      <c r="G363" s="289"/>
      <c r="H363" s="290"/>
      <c r="I363" s="291"/>
      <c r="J363" s="291"/>
      <c r="K363" s="292"/>
      <c r="L363" s="104"/>
      <c r="M363" s="157"/>
      <c r="N363" s="104"/>
      <c r="O363" s="146" t="s">
        <v>159</v>
      </c>
      <c r="P363" s="289"/>
      <c r="Q363" s="289"/>
      <c r="R363" s="289"/>
      <c r="S363" s="289"/>
      <c r="T363" s="289"/>
      <c r="U363" s="290"/>
      <c r="V363" s="291"/>
      <c r="W363" s="291"/>
      <c r="X363" s="292"/>
    </row>
    <row r="364" spans="2:25" ht="15" customHeight="1" thickTop="1">
      <c r="B364" s="263" t="s">
        <v>160</v>
      </c>
      <c r="C364" s="276" t="e">
        <f>'1ここに記入'!$G$10</f>
        <v>#N/A</v>
      </c>
      <c r="D364" s="285"/>
      <c r="E364" s="279"/>
      <c r="F364" s="263" t="s">
        <v>161</v>
      </c>
      <c r="G364" s="293" t="e">
        <f>'1ここに記入'!$I$10</f>
        <v>#N/A</v>
      </c>
      <c r="H364" s="294"/>
      <c r="I364" s="294"/>
      <c r="J364" s="294"/>
      <c r="K364" s="295"/>
      <c r="L364" s="100"/>
      <c r="M364" s="159"/>
      <c r="N364" s="99"/>
      <c r="O364" s="263" t="s">
        <v>160</v>
      </c>
      <c r="P364" s="276" t="e">
        <f>'1ここに記入'!$G$10</f>
        <v>#N/A</v>
      </c>
      <c r="Q364" s="285"/>
      <c r="R364" s="279"/>
      <c r="S364" s="263" t="s">
        <v>161</v>
      </c>
      <c r="T364" s="293" t="e">
        <f>'1ここに記入'!$I$10</f>
        <v>#N/A</v>
      </c>
      <c r="U364" s="294"/>
      <c r="V364" s="294"/>
      <c r="W364" s="294"/>
      <c r="X364" s="295"/>
      <c r="Y364" s="143"/>
    </row>
    <row r="365" spans="2:25" ht="15" customHeight="1">
      <c r="B365" s="264"/>
      <c r="C365" s="277"/>
      <c r="D365" s="286"/>
      <c r="E365" s="280"/>
      <c r="F365" s="264"/>
      <c r="G365" s="296"/>
      <c r="H365" s="297"/>
      <c r="I365" s="297"/>
      <c r="J365" s="297"/>
      <c r="K365" s="298"/>
      <c r="L365" s="101"/>
      <c r="M365" s="159"/>
      <c r="N365" s="99"/>
      <c r="O365" s="264"/>
      <c r="P365" s="277"/>
      <c r="Q365" s="286"/>
      <c r="R365" s="280"/>
      <c r="S365" s="264"/>
      <c r="T365" s="296"/>
      <c r="U365" s="297"/>
      <c r="V365" s="297"/>
      <c r="W365" s="297"/>
      <c r="X365" s="298"/>
      <c r="Y365" s="143"/>
    </row>
    <row r="366" spans="2:25" ht="15" customHeight="1" thickBot="1">
      <c r="B366" s="288"/>
      <c r="C366" s="278"/>
      <c r="D366" s="287"/>
      <c r="E366" s="281"/>
      <c r="F366" s="288"/>
      <c r="G366" s="299"/>
      <c r="H366" s="300"/>
      <c r="I366" s="300"/>
      <c r="J366" s="300"/>
      <c r="K366" s="301"/>
      <c r="L366" s="101"/>
      <c r="M366" s="159"/>
      <c r="N366" s="99"/>
      <c r="O366" s="288"/>
      <c r="P366" s="278"/>
      <c r="Q366" s="287"/>
      <c r="R366" s="281"/>
      <c r="S366" s="288"/>
      <c r="T366" s="299"/>
      <c r="U366" s="300"/>
      <c r="V366" s="300"/>
      <c r="W366" s="300"/>
      <c r="X366" s="301"/>
      <c r="Y366" s="143"/>
    </row>
    <row r="367" spans="2:25" ht="15" customHeight="1">
      <c r="B367" s="263" t="s">
        <v>162</v>
      </c>
      <c r="C367" s="265">
        <f>VLOOKUP(B331,'1ここに記入'!$A$13:$M$246,10)</f>
        <v>0</v>
      </c>
      <c r="D367" s="266"/>
      <c r="E367" s="266"/>
      <c r="F367" s="266"/>
      <c r="G367" s="266"/>
      <c r="H367" s="266"/>
      <c r="I367" s="266"/>
      <c r="J367" s="266"/>
      <c r="K367" s="267"/>
      <c r="L367" s="34"/>
      <c r="M367" s="160"/>
      <c r="N367" s="36"/>
      <c r="O367" s="263" t="s">
        <v>162</v>
      </c>
      <c r="P367" s="265">
        <f>VLOOKUP(O331,'1ここに記入'!$A$13:$M$246,10)</f>
        <v>0</v>
      </c>
      <c r="Q367" s="266"/>
      <c r="R367" s="266"/>
      <c r="S367" s="266"/>
      <c r="T367" s="266"/>
      <c r="U367" s="266"/>
      <c r="V367" s="266"/>
      <c r="W367" s="266"/>
      <c r="X367" s="267"/>
      <c r="Y367" s="143"/>
    </row>
    <row r="368" spans="2:25" ht="15" customHeight="1">
      <c r="B368" s="264"/>
      <c r="C368" s="268"/>
      <c r="D368" s="269"/>
      <c r="E368" s="269"/>
      <c r="F368" s="269"/>
      <c r="G368" s="269"/>
      <c r="H368" s="269"/>
      <c r="I368" s="269"/>
      <c r="J368" s="269"/>
      <c r="K368" s="270"/>
      <c r="L368" s="130"/>
      <c r="M368" s="161"/>
      <c r="N368" s="38"/>
      <c r="O368" s="264"/>
      <c r="P368" s="268"/>
      <c r="Q368" s="269"/>
      <c r="R368" s="269"/>
      <c r="S368" s="269"/>
      <c r="T368" s="269"/>
      <c r="U368" s="269"/>
      <c r="V368" s="269"/>
      <c r="W368" s="269"/>
      <c r="X368" s="270"/>
      <c r="Y368" s="143"/>
    </row>
    <row r="369" spans="2:25" ht="15" customHeight="1">
      <c r="B369" s="264"/>
      <c r="C369" s="268"/>
      <c r="D369" s="269"/>
      <c r="E369" s="269"/>
      <c r="F369" s="269"/>
      <c r="G369" s="269"/>
      <c r="H369" s="269"/>
      <c r="I369" s="269"/>
      <c r="J369" s="269"/>
      <c r="K369" s="270"/>
      <c r="L369" s="130"/>
      <c r="M369" s="161"/>
      <c r="N369" s="38"/>
      <c r="O369" s="264"/>
      <c r="P369" s="268"/>
      <c r="Q369" s="269"/>
      <c r="R369" s="269"/>
      <c r="S369" s="269"/>
      <c r="T369" s="269"/>
      <c r="U369" s="269"/>
      <c r="V369" s="269"/>
      <c r="W369" s="269"/>
      <c r="X369" s="270"/>
      <c r="Y369" s="143"/>
    </row>
    <row r="370" spans="2:25" ht="15" customHeight="1">
      <c r="B370" s="271" t="s">
        <v>1881</v>
      </c>
      <c r="C370" s="268">
        <f>VLOOKUP(B331,'1ここに記入'!$A$13:$M$246,11)</f>
        <v>0</v>
      </c>
      <c r="D370" s="269"/>
      <c r="E370" s="269"/>
      <c r="F370" s="269"/>
      <c r="G370" s="269"/>
      <c r="H370" s="269"/>
      <c r="I370" s="269"/>
      <c r="J370" s="269"/>
      <c r="K370" s="270"/>
      <c r="L370" s="98"/>
      <c r="M370" s="159"/>
      <c r="N370" s="99"/>
      <c r="O370" s="271" t="s">
        <v>1881</v>
      </c>
      <c r="P370" s="268">
        <f>VLOOKUP(O331,'1ここに記入'!$A$13:$M$246,11)</f>
        <v>0</v>
      </c>
      <c r="Q370" s="269"/>
      <c r="R370" s="269"/>
      <c r="S370" s="269"/>
      <c r="T370" s="269"/>
      <c r="U370" s="269"/>
      <c r="V370" s="269"/>
      <c r="W370" s="269"/>
      <c r="X370" s="270"/>
      <c r="Y370" s="143"/>
    </row>
    <row r="371" spans="2:25" ht="15" customHeight="1">
      <c r="B371" s="271"/>
      <c r="C371" s="268"/>
      <c r="D371" s="269"/>
      <c r="E371" s="269"/>
      <c r="F371" s="269"/>
      <c r="G371" s="269"/>
      <c r="H371" s="269"/>
      <c r="I371" s="269"/>
      <c r="J371" s="269"/>
      <c r="K371" s="270"/>
      <c r="L371" s="98"/>
      <c r="M371" s="159"/>
      <c r="N371" s="99"/>
      <c r="O371" s="271"/>
      <c r="P371" s="268"/>
      <c r="Q371" s="269"/>
      <c r="R371" s="269"/>
      <c r="S371" s="269"/>
      <c r="T371" s="269"/>
      <c r="U371" s="269"/>
      <c r="V371" s="269"/>
      <c r="W371" s="269"/>
      <c r="X371" s="270"/>
      <c r="Y371" s="143"/>
    </row>
    <row r="372" spans="2:25" ht="15" customHeight="1" thickBot="1">
      <c r="B372" s="272"/>
      <c r="C372" s="273"/>
      <c r="D372" s="274"/>
      <c r="E372" s="274"/>
      <c r="F372" s="274"/>
      <c r="G372" s="274"/>
      <c r="H372" s="274"/>
      <c r="I372" s="274"/>
      <c r="J372" s="274"/>
      <c r="K372" s="275"/>
      <c r="L372" s="98"/>
      <c r="M372" s="159"/>
      <c r="N372" s="99"/>
      <c r="O372" s="272"/>
      <c r="P372" s="273"/>
      <c r="Q372" s="274"/>
      <c r="R372" s="274"/>
      <c r="S372" s="274"/>
      <c r="T372" s="274"/>
      <c r="U372" s="274"/>
      <c r="V372" s="274"/>
      <c r="W372" s="274"/>
      <c r="X372" s="275"/>
      <c r="Y372" s="143"/>
    </row>
    <row r="373" spans="2:25" ht="15" customHeight="1">
      <c r="B373" s="263" t="s">
        <v>163</v>
      </c>
      <c r="C373" s="276">
        <f>VLOOKUP(B331,'1ここに記入'!$A$13:$M$246,5)</f>
        <v>0</v>
      </c>
      <c r="D373" s="279" t="str">
        <f>VLOOKUP(B331,'1ここに記入'!$A$13:$M$246,6)</f>
        <v>　</v>
      </c>
      <c r="E373" s="282" t="s">
        <v>164</v>
      </c>
      <c r="F373" s="276">
        <f>VLOOKUP(B331,'1ここに記入'!$A$13:$M$246,8)</f>
        <v>0</v>
      </c>
      <c r="G373" s="285" t="e">
        <f>VLOOKUP(F368,'1ここに記入'!$A$13:$M$246,2)</f>
        <v>#N/A</v>
      </c>
      <c r="H373" s="285" t="e">
        <f>VLOOKUP(G368,'1ここに記入'!$A$13:$M$246,2)</f>
        <v>#N/A</v>
      </c>
      <c r="I373" s="285" t="e">
        <f>VLOOKUP(H368,'1ここに記入'!$A$13:$M$246,2)</f>
        <v>#N/A</v>
      </c>
      <c r="J373" s="285" t="e">
        <f>VLOOKUP(I368,'1ここに記入'!$A$13:$M$246,2)</f>
        <v>#N/A</v>
      </c>
      <c r="K373" s="279" t="e">
        <f>VLOOKUP(J368,'1ここに記入'!$A$13:$M$246,2)</f>
        <v>#N/A</v>
      </c>
      <c r="L373" s="102"/>
      <c r="M373" s="162"/>
      <c r="N373" s="103"/>
      <c r="O373" s="263" t="s">
        <v>163</v>
      </c>
      <c r="P373" s="276">
        <f>VLOOKUP(O331,'1ここに記入'!$A$13:$M$246,5)</f>
        <v>0</v>
      </c>
      <c r="Q373" s="279" t="str">
        <f>VLOOKUP(O331,'1ここに記入'!$A$13:$M$246,6)</f>
        <v>　</v>
      </c>
      <c r="R373" s="282" t="s">
        <v>164</v>
      </c>
      <c r="S373" s="276">
        <f>VLOOKUP(O331,'1ここに記入'!$A$13:$M$246,8)</f>
        <v>0</v>
      </c>
      <c r="T373" s="285" t="e">
        <f>VLOOKUP(S368,'1ここに記入'!$A$13:$M$246,2)</f>
        <v>#N/A</v>
      </c>
      <c r="U373" s="285" t="e">
        <f>VLOOKUP(T368,'1ここに記入'!$A$13:$M$246,2)</f>
        <v>#N/A</v>
      </c>
      <c r="V373" s="285" t="e">
        <f>VLOOKUP(U368,'1ここに記入'!$A$13:$M$246,2)</f>
        <v>#N/A</v>
      </c>
      <c r="W373" s="285" t="e">
        <f>VLOOKUP(V368,'1ここに記入'!$A$13:$M$246,2)</f>
        <v>#N/A</v>
      </c>
      <c r="X373" s="279" t="e">
        <f>VLOOKUP(W368,'1ここに記入'!$A$13:$M$246,2)</f>
        <v>#N/A</v>
      </c>
      <c r="Y373" s="143"/>
    </row>
    <row r="374" spans="2:25" ht="15" customHeight="1">
      <c r="B374" s="264"/>
      <c r="C374" s="277"/>
      <c r="D374" s="280"/>
      <c r="E374" s="283"/>
      <c r="F374" s="277"/>
      <c r="G374" s="286"/>
      <c r="H374" s="286"/>
      <c r="I374" s="286"/>
      <c r="J374" s="286"/>
      <c r="K374" s="280"/>
      <c r="L374" s="102"/>
      <c r="M374" s="162"/>
      <c r="N374" s="103"/>
      <c r="O374" s="264"/>
      <c r="P374" s="277"/>
      <c r="Q374" s="280"/>
      <c r="R374" s="283"/>
      <c r="S374" s="277"/>
      <c r="T374" s="286"/>
      <c r="U374" s="286"/>
      <c r="V374" s="286"/>
      <c r="W374" s="286"/>
      <c r="X374" s="280"/>
      <c r="Y374" s="143"/>
    </row>
    <row r="375" spans="2:25" ht="15" customHeight="1" thickBot="1">
      <c r="B375" s="288"/>
      <c r="C375" s="278"/>
      <c r="D375" s="281"/>
      <c r="E375" s="284"/>
      <c r="F375" s="278"/>
      <c r="G375" s="287"/>
      <c r="H375" s="287"/>
      <c r="I375" s="287"/>
      <c r="J375" s="287"/>
      <c r="K375" s="281"/>
      <c r="L375" s="102"/>
      <c r="M375" s="162"/>
      <c r="N375" s="103"/>
      <c r="O375" s="288"/>
      <c r="P375" s="278"/>
      <c r="Q375" s="281"/>
      <c r="R375" s="284"/>
      <c r="S375" s="278"/>
      <c r="T375" s="287"/>
      <c r="U375" s="287"/>
      <c r="V375" s="287"/>
      <c r="W375" s="287"/>
      <c r="X375" s="281"/>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20"/>
      <c r="E377" s="320"/>
      <c r="F377" s="320"/>
      <c r="G377" s="320"/>
      <c r="H377" s="320"/>
      <c r="I377" s="320"/>
      <c r="J377" s="320"/>
      <c r="K377" s="320"/>
      <c r="L377" s="104"/>
      <c r="M377" s="157"/>
      <c r="N377" s="104"/>
      <c r="O377" s="117" t="s">
        <v>213</v>
      </c>
      <c r="P377" s="325" t="str">
        <f>'1ここに記入'!$B$3&amp;"滋賀県教育美術展出品票"</f>
        <v>第72回滋賀県教育美術展出品票</v>
      </c>
      <c r="Q377" s="320"/>
      <c r="R377" s="320"/>
      <c r="S377" s="320"/>
      <c r="T377" s="320"/>
      <c r="U377" s="320"/>
      <c r="V377" s="320"/>
      <c r="W377" s="320"/>
      <c r="X377" s="320"/>
    </row>
    <row r="378" spans="2:25" ht="15" customHeight="1">
      <c r="B378" s="327">
        <v>137</v>
      </c>
      <c r="C378" s="325"/>
      <c r="D378" s="320"/>
      <c r="E378" s="320"/>
      <c r="F378" s="320"/>
      <c r="G378" s="320"/>
      <c r="H378" s="320"/>
      <c r="I378" s="320"/>
      <c r="J378" s="320"/>
      <c r="K378" s="320"/>
      <c r="L378" s="104"/>
      <c r="M378" s="157"/>
      <c r="N378" s="104"/>
      <c r="O378" s="327">
        <v>138</v>
      </c>
      <c r="P378" s="325"/>
      <c r="Q378" s="320"/>
      <c r="R378" s="320"/>
      <c r="S378" s="320"/>
      <c r="T378" s="320"/>
      <c r="U378" s="320"/>
      <c r="V378" s="320"/>
      <c r="W378" s="320"/>
      <c r="X378" s="320"/>
    </row>
    <row r="379" spans="2:25" ht="15" customHeight="1" thickBot="1">
      <c r="B379" s="328"/>
      <c r="C379" s="325"/>
      <c r="D379" s="320"/>
      <c r="E379" s="320"/>
      <c r="F379" s="320"/>
      <c r="G379" s="320"/>
      <c r="H379" s="326"/>
      <c r="I379" s="326"/>
      <c r="J379" s="326"/>
      <c r="K379" s="326"/>
      <c r="L379" s="104"/>
      <c r="M379" s="157"/>
      <c r="N379" s="104"/>
      <c r="O379" s="328"/>
      <c r="P379" s="325"/>
      <c r="Q379" s="320"/>
      <c r="R379" s="320"/>
      <c r="S379" s="320"/>
      <c r="T379" s="320"/>
      <c r="U379" s="326"/>
      <c r="V379" s="326"/>
      <c r="W379" s="326"/>
      <c r="X379" s="326"/>
    </row>
    <row r="380" spans="2:25" ht="15" customHeight="1" thickTop="1" thickBot="1">
      <c r="B380" s="144" t="s">
        <v>157</v>
      </c>
      <c r="C380" s="289">
        <f>VLOOKUP(B378,'1ここに記入'!$A$13:$M$246,2)</f>
        <v>0</v>
      </c>
      <c r="D380" s="289">
        <f>VLOOKUP(B378,'1ここに記入'!$A$13:$M$246,3)</f>
        <v>0</v>
      </c>
      <c r="E380" s="289">
        <f>VLOOKUP(B378,'1ここに記入'!$A$13:$M$246,4)</f>
        <v>0</v>
      </c>
      <c r="F380" s="289">
        <f>VLOOKUP(B378,'1ここに記入'!$A$13:$M$246,5)</f>
        <v>0</v>
      </c>
      <c r="G380" s="289" t="str">
        <f>VLOOKUP(B378,'1ここに記入'!$A$13:$M$246,13)</f>
        <v>00</v>
      </c>
      <c r="H380" s="290" t="e">
        <f>'1ここに記入'!$H$10</f>
        <v>#N/A</v>
      </c>
      <c r="I380" s="291"/>
      <c r="J380" s="291"/>
      <c r="K380" s="292" t="s">
        <v>158</v>
      </c>
      <c r="L380" s="118"/>
      <c r="M380" s="158"/>
      <c r="N380" s="32"/>
      <c r="O380" s="144" t="s">
        <v>157</v>
      </c>
      <c r="P380" s="289">
        <f>VLOOKUP(O378,'1ここに記入'!$A$13:$M$246,2)</f>
        <v>0</v>
      </c>
      <c r="Q380" s="289">
        <f>VLOOKUP(O378,'1ここに記入'!$A$13:$M$246,3)</f>
        <v>0</v>
      </c>
      <c r="R380" s="289">
        <f>VLOOKUP(O378,'1ここに記入'!$A$13:$M$246,4)</f>
        <v>0</v>
      </c>
      <c r="S380" s="289">
        <f>VLOOKUP(O378,'1ここに記入'!$A$13:$M$246,5)</f>
        <v>0</v>
      </c>
      <c r="T380" s="289" t="str">
        <f>VLOOKUP(O378,'1ここに記入'!$A$13:$M$246,13)</f>
        <v>00</v>
      </c>
      <c r="U380" s="290" t="e">
        <f>'1ここに記入'!$H$10</f>
        <v>#N/A</v>
      </c>
      <c r="V380" s="291"/>
      <c r="W380" s="291"/>
      <c r="X380" s="292" t="s">
        <v>158</v>
      </c>
    </row>
    <row r="381" spans="2:25" ht="15" customHeight="1" thickTop="1" thickBot="1">
      <c r="B381" s="145"/>
      <c r="C381" s="289"/>
      <c r="D381" s="289"/>
      <c r="E381" s="289"/>
      <c r="F381" s="289"/>
      <c r="G381" s="289"/>
      <c r="H381" s="290"/>
      <c r="I381" s="291"/>
      <c r="J381" s="291"/>
      <c r="K381" s="292"/>
      <c r="L381" s="118"/>
      <c r="M381" s="158"/>
      <c r="N381" s="32"/>
      <c r="O381" s="145"/>
      <c r="P381" s="289"/>
      <c r="Q381" s="289"/>
      <c r="R381" s="289"/>
      <c r="S381" s="289"/>
      <c r="T381" s="289"/>
      <c r="U381" s="290"/>
      <c r="V381" s="291"/>
      <c r="W381" s="291"/>
      <c r="X381" s="292"/>
    </row>
    <row r="382" spans="2:25" ht="15" customHeight="1" thickTop="1" thickBot="1">
      <c r="B382" s="146" t="s">
        <v>159</v>
      </c>
      <c r="C382" s="289"/>
      <c r="D382" s="289"/>
      <c r="E382" s="289"/>
      <c r="F382" s="289"/>
      <c r="G382" s="289"/>
      <c r="H382" s="290"/>
      <c r="I382" s="291"/>
      <c r="J382" s="291"/>
      <c r="K382" s="292"/>
      <c r="L382" s="118"/>
      <c r="M382" s="158"/>
      <c r="N382" s="32"/>
      <c r="O382" s="146" t="s">
        <v>159</v>
      </c>
      <c r="P382" s="289"/>
      <c r="Q382" s="289"/>
      <c r="R382" s="289"/>
      <c r="S382" s="289"/>
      <c r="T382" s="289"/>
      <c r="U382" s="290"/>
      <c r="V382" s="291"/>
      <c r="W382" s="291"/>
      <c r="X382" s="292"/>
    </row>
    <row r="383" spans="2:25" ht="15" customHeight="1" thickTop="1">
      <c r="B383" s="264" t="s">
        <v>160</v>
      </c>
      <c r="C383" s="277" t="e">
        <f>'1ここに記入'!$G$10</f>
        <v>#N/A</v>
      </c>
      <c r="D383" s="286"/>
      <c r="E383" s="280"/>
      <c r="F383" s="264" t="s">
        <v>161</v>
      </c>
      <c r="G383" s="296" t="e">
        <f>'1ここに記入'!$I$10</f>
        <v>#N/A</v>
      </c>
      <c r="H383" s="297"/>
      <c r="I383" s="297"/>
      <c r="J383" s="297"/>
      <c r="K383" s="298"/>
      <c r="L383" s="100"/>
      <c r="M383" s="159"/>
      <c r="N383" s="99"/>
      <c r="O383" s="264" t="s">
        <v>160</v>
      </c>
      <c r="P383" s="277" t="e">
        <f>'1ここに記入'!$G$10</f>
        <v>#N/A</v>
      </c>
      <c r="Q383" s="286"/>
      <c r="R383" s="280"/>
      <c r="S383" s="264" t="s">
        <v>161</v>
      </c>
      <c r="T383" s="296" t="e">
        <f>'1ここに記入'!$I$10</f>
        <v>#N/A</v>
      </c>
      <c r="U383" s="297"/>
      <c r="V383" s="297"/>
      <c r="W383" s="297"/>
      <c r="X383" s="298"/>
    </row>
    <row r="384" spans="2:25" ht="15" customHeight="1">
      <c r="B384" s="264"/>
      <c r="C384" s="277"/>
      <c r="D384" s="286"/>
      <c r="E384" s="280"/>
      <c r="F384" s="264"/>
      <c r="G384" s="296"/>
      <c r="H384" s="297"/>
      <c r="I384" s="297"/>
      <c r="J384" s="297"/>
      <c r="K384" s="298"/>
      <c r="L384" s="101"/>
      <c r="M384" s="159"/>
      <c r="N384" s="99"/>
      <c r="O384" s="264"/>
      <c r="P384" s="277"/>
      <c r="Q384" s="286"/>
      <c r="R384" s="280"/>
      <c r="S384" s="264"/>
      <c r="T384" s="296"/>
      <c r="U384" s="297"/>
      <c r="V384" s="297"/>
      <c r="W384" s="297"/>
      <c r="X384" s="298"/>
    </row>
    <row r="385" spans="2:24" ht="15" customHeight="1">
      <c r="B385" s="264"/>
      <c r="C385" s="277"/>
      <c r="D385" s="286"/>
      <c r="E385" s="280"/>
      <c r="F385" s="264"/>
      <c r="G385" s="296"/>
      <c r="H385" s="297"/>
      <c r="I385" s="297"/>
      <c r="J385" s="297"/>
      <c r="K385" s="298"/>
      <c r="L385" s="101"/>
      <c r="M385" s="159"/>
      <c r="N385" s="99"/>
      <c r="O385" s="264"/>
      <c r="P385" s="277"/>
      <c r="Q385" s="286"/>
      <c r="R385" s="280"/>
      <c r="S385" s="264"/>
      <c r="T385" s="296"/>
      <c r="U385" s="297"/>
      <c r="V385" s="297"/>
      <c r="W385" s="297"/>
      <c r="X385" s="298"/>
    </row>
    <row r="386" spans="2:24" ht="15" customHeight="1" thickBot="1">
      <c r="B386" s="288"/>
      <c r="C386" s="278"/>
      <c r="D386" s="287"/>
      <c r="E386" s="281"/>
      <c r="F386" s="288"/>
      <c r="G386" s="299"/>
      <c r="H386" s="300"/>
      <c r="I386" s="300"/>
      <c r="J386" s="300"/>
      <c r="K386" s="301"/>
      <c r="L386" s="101"/>
      <c r="M386" s="159"/>
      <c r="N386" s="99"/>
      <c r="O386" s="288"/>
      <c r="P386" s="278"/>
      <c r="Q386" s="287"/>
      <c r="R386" s="281"/>
      <c r="S386" s="288"/>
      <c r="T386" s="299"/>
      <c r="U386" s="300"/>
      <c r="V386" s="300"/>
      <c r="W386" s="300"/>
      <c r="X386" s="301"/>
    </row>
    <row r="387" spans="2:24" ht="15" customHeight="1">
      <c r="B387" s="263" t="s">
        <v>162</v>
      </c>
      <c r="C387" s="265">
        <f>VLOOKUP(B378,'1ここに記入'!$A$13:$M$246,10)</f>
        <v>0</v>
      </c>
      <c r="D387" s="266"/>
      <c r="E387" s="266"/>
      <c r="F387" s="266"/>
      <c r="G387" s="266"/>
      <c r="H387" s="266"/>
      <c r="I387" s="267"/>
      <c r="J387" s="263" t="s">
        <v>203</v>
      </c>
      <c r="K387" s="321">
        <f>VLOOKUP(B378,'1ここに記入'!$A$13:$M$246,12)</f>
        <v>0</v>
      </c>
      <c r="L387" s="34"/>
      <c r="M387" s="160"/>
      <c r="N387" s="36"/>
      <c r="O387" s="263" t="s">
        <v>162</v>
      </c>
      <c r="P387" s="265">
        <f>VLOOKUP(O378,'1ここに記入'!$A$13:$M$246,10)</f>
        <v>0</v>
      </c>
      <c r="Q387" s="266"/>
      <c r="R387" s="266"/>
      <c r="S387" s="266"/>
      <c r="T387" s="266"/>
      <c r="U387" s="266"/>
      <c r="V387" s="267"/>
      <c r="W387" s="263" t="s">
        <v>203</v>
      </c>
      <c r="X387" s="321">
        <f>VLOOKUP(O378,'1ここに記入'!$A$13:$M$246,12)</f>
        <v>0</v>
      </c>
    </row>
    <row r="388" spans="2:24" ht="15" customHeight="1">
      <c r="B388" s="264"/>
      <c r="C388" s="268"/>
      <c r="D388" s="269"/>
      <c r="E388" s="269"/>
      <c r="F388" s="269"/>
      <c r="G388" s="269"/>
      <c r="H388" s="269"/>
      <c r="I388" s="270"/>
      <c r="J388" s="264"/>
      <c r="K388" s="322"/>
      <c r="L388" s="34"/>
      <c r="M388" s="160"/>
      <c r="N388" s="36"/>
      <c r="O388" s="264"/>
      <c r="P388" s="268"/>
      <c r="Q388" s="269"/>
      <c r="R388" s="269"/>
      <c r="S388" s="269"/>
      <c r="T388" s="269"/>
      <c r="U388" s="269"/>
      <c r="V388" s="270"/>
      <c r="W388" s="264"/>
      <c r="X388" s="322"/>
    </row>
    <row r="389" spans="2:24" ht="15" customHeight="1">
      <c r="B389" s="264"/>
      <c r="C389" s="268"/>
      <c r="D389" s="269"/>
      <c r="E389" s="269"/>
      <c r="F389" s="269"/>
      <c r="G389" s="269"/>
      <c r="H389" s="269"/>
      <c r="I389" s="270"/>
      <c r="J389" s="264"/>
      <c r="K389" s="322"/>
      <c r="L389" s="130"/>
      <c r="M389" s="161"/>
      <c r="N389" s="38"/>
      <c r="O389" s="264"/>
      <c r="P389" s="268"/>
      <c r="Q389" s="269"/>
      <c r="R389" s="269"/>
      <c r="S389" s="269"/>
      <c r="T389" s="269"/>
      <c r="U389" s="269"/>
      <c r="V389" s="270"/>
      <c r="W389" s="264"/>
      <c r="X389" s="322"/>
    </row>
    <row r="390" spans="2:24" ht="15" customHeight="1">
      <c r="B390" s="264"/>
      <c r="C390" s="268"/>
      <c r="D390" s="269"/>
      <c r="E390" s="269"/>
      <c r="F390" s="269"/>
      <c r="G390" s="269"/>
      <c r="H390" s="269"/>
      <c r="I390" s="270"/>
      <c r="J390" s="264"/>
      <c r="K390" s="322"/>
      <c r="L390" s="130"/>
      <c r="M390" s="161"/>
      <c r="N390" s="38"/>
      <c r="O390" s="264"/>
      <c r="P390" s="268"/>
      <c r="Q390" s="269"/>
      <c r="R390" s="269"/>
      <c r="S390" s="269"/>
      <c r="T390" s="269"/>
      <c r="U390" s="269"/>
      <c r="V390" s="270"/>
      <c r="W390" s="264"/>
      <c r="X390" s="322"/>
    </row>
    <row r="391" spans="2:24" ht="15" customHeight="1">
      <c r="B391" s="271" t="s">
        <v>1881</v>
      </c>
      <c r="C391" s="268">
        <f>VLOOKUP(B378,'1ここに記入'!$A$13:$M$246,11)</f>
        <v>0</v>
      </c>
      <c r="D391" s="269"/>
      <c r="E391" s="269"/>
      <c r="F391" s="269"/>
      <c r="G391" s="269"/>
      <c r="H391" s="269"/>
      <c r="I391" s="270"/>
      <c r="J391" s="264"/>
      <c r="K391" s="322"/>
      <c r="L391" s="130"/>
      <c r="M391" s="161"/>
      <c r="N391" s="38"/>
      <c r="O391" s="271" t="s">
        <v>1881</v>
      </c>
      <c r="P391" s="268">
        <f>VLOOKUP(O378,'1ここに記入'!$A$13:$M$246,11)</f>
        <v>0</v>
      </c>
      <c r="Q391" s="269"/>
      <c r="R391" s="269"/>
      <c r="S391" s="269"/>
      <c r="T391" s="269"/>
      <c r="U391" s="269"/>
      <c r="V391" s="270"/>
      <c r="W391" s="264"/>
      <c r="X391" s="322"/>
    </row>
    <row r="392" spans="2:24" ht="15" customHeight="1">
      <c r="B392" s="271"/>
      <c r="C392" s="268"/>
      <c r="D392" s="269"/>
      <c r="E392" s="269"/>
      <c r="F392" s="269"/>
      <c r="G392" s="269"/>
      <c r="H392" s="269"/>
      <c r="I392" s="270"/>
      <c r="J392" s="264"/>
      <c r="K392" s="322"/>
      <c r="L392" s="130"/>
      <c r="M392" s="161"/>
      <c r="N392" s="38"/>
      <c r="O392" s="271"/>
      <c r="P392" s="268"/>
      <c r="Q392" s="269"/>
      <c r="R392" s="269"/>
      <c r="S392" s="269"/>
      <c r="T392" s="269"/>
      <c r="U392" s="269"/>
      <c r="V392" s="270"/>
      <c r="W392" s="264"/>
      <c r="X392" s="322"/>
    </row>
    <row r="393" spans="2:24" ht="15" customHeight="1">
      <c r="B393" s="271"/>
      <c r="C393" s="268"/>
      <c r="D393" s="269"/>
      <c r="E393" s="269"/>
      <c r="F393" s="269"/>
      <c r="G393" s="269"/>
      <c r="H393" s="269"/>
      <c r="I393" s="270"/>
      <c r="J393" s="264"/>
      <c r="K393" s="322"/>
      <c r="L393" s="130"/>
      <c r="M393" s="161"/>
      <c r="N393" s="38"/>
      <c r="O393" s="271"/>
      <c r="P393" s="268"/>
      <c r="Q393" s="269"/>
      <c r="R393" s="269"/>
      <c r="S393" s="269"/>
      <c r="T393" s="269"/>
      <c r="U393" s="269"/>
      <c r="V393" s="270"/>
      <c r="W393" s="264"/>
      <c r="X393" s="322"/>
    </row>
    <row r="394" spans="2:24" ht="15" customHeight="1" thickBot="1">
      <c r="B394" s="272"/>
      <c r="C394" s="273"/>
      <c r="D394" s="274"/>
      <c r="E394" s="274"/>
      <c r="F394" s="274"/>
      <c r="G394" s="274"/>
      <c r="H394" s="274"/>
      <c r="I394" s="275"/>
      <c r="J394" s="288"/>
      <c r="K394" s="323"/>
      <c r="L394" s="130"/>
      <c r="M394" s="161"/>
      <c r="N394" s="38"/>
      <c r="O394" s="272"/>
      <c r="P394" s="273"/>
      <c r="Q394" s="274"/>
      <c r="R394" s="274"/>
      <c r="S394" s="274"/>
      <c r="T394" s="274"/>
      <c r="U394" s="274"/>
      <c r="V394" s="275"/>
      <c r="W394" s="288"/>
      <c r="X394" s="323"/>
    </row>
    <row r="395" spans="2:24" ht="15" customHeight="1">
      <c r="B395" s="263" t="s">
        <v>163</v>
      </c>
      <c r="C395" s="276">
        <f>VLOOKUP(B378,'1ここに記入'!$A$13:$M$246,5)</f>
        <v>0</v>
      </c>
      <c r="D395" s="279" t="str">
        <f>VLOOKUP(B378,'1ここに記入'!$A$13:$M$246,6)</f>
        <v>　</v>
      </c>
      <c r="E395" s="282" t="s">
        <v>164</v>
      </c>
      <c r="F395" s="276">
        <f>VLOOKUP(B378,'1ここに記入'!$A$13:$M$246,8)</f>
        <v>0</v>
      </c>
      <c r="G395" s="285" t="e">
        <f>VLOOKUP(F389,'1ここに記入'!$A$13:$M$246,2)</f>
        <v>#N/A</v>
      </c>
      <c r="H395" s="285" t="e">
        <f>VLOOKUP(G389,'1ここに記入'!$A$13:$M$246,2)</f>
        <v>#N/A</v>
      </c>
      <c r="I395" s="285" t="e">
        <f>VLOOKUP(H389,'1ここに記入'!$A$13:$M$246,2)</f>
        <v>#N/A</v>
      </c>
      <c r="J395" s="285" t="e">
        <f>VLOOKUP(I389,'1ここに記入'!$A$13:$M$246,2)</f>
        <v>#N/A</v>
      </c>
      <c r="K395" s="279" t="e">
        <f>VLOOKUP(J389,'1ここに記入'!$A$13:$M$246,2)</f>
        <v>#N/A</v>
      </c>
      <c r="L395" s="98"/>
      <c r="M395" s="159"/>
      <c r="N395" s="99"/>
      <c r="O395" s="263" t="s">
        <v>163</v>
      </c>
      <c r="P395" s="276">
        <f>VLOOKUP(O378,'1ここに記入'!$A$13:$M$246,5)</f>
        <v>0</v>
      </c>
      <c r="Q395" s="279" t="str">
        <f>VLOOKUP(O378,'1ここに記入'!$A$13:$M$246,6)</f>
        <v>　</v>
      </c>
      <c r="R395" s="282" t="s">
        <v>164</v>
      </c>
      <c r="S395" s="276">
        <f>VLOOKUP(O378,'1ここに記入'!$A$13:$M$246,8)</f>
        <v>0</v>
      </c>
      <c r="T395" s="285" t="e">
        <f>VLOOKUP(S389,'1ここに記入'!$A$13:$M$246,2)</f>
        <v>#N/A</v>
      </c>
      <c r="U395" s="285" t="e">
        <f>VLOOKUP(T389,'1ここに記入'!$A$13:$M$246,2)</f>
        <v>#N/A</v>
      </c>
      <c r="V395" s="285" t="e">
        <f>VLOOKUP(U389,'1ここに記入'!$A$13:$M$246,2)</f>
        <v>#N/A</v>
      </c>
      <c r="W395" s="285" t="e">
        <f>VLOOKUP(V389,'1ここに記入'!$A$13:$M$246,2)</f>
        <v>#N/A</v>
      </c>
      <c r="X395" s="279" t="e">
        <f>VLOOKUP(W389,'1ここに記入'!$A$13:$M$246,2)</f>
        <v>#N/A</v>
      </c>
    </row>
    <row r="396" spans="2:24" ht="15" customHeight="1">
      <c r="B396" s="264"/>
      <c r="C396" s="277"/>
      <c r="D396" s="280"/>
      <c r="E396" s="283"/>
      <c r="F396" s="277"/>
      <c r="G396" s="286"/>
      <c r="H396" s="286"/>
      <c r="I396" s="286"/>
      <c r="J396" s="286"/>
      <c r="K396" s="280"/>
      <c r="L396" s="98"/>
      <c r="M396" s="159"/>
      <c r="N396" s="99"/>
      <c r="O396" s="264"/>
      <c r="P396" s="277"/>
      <c r="Q396" s="280"/>
      <c r="R396" s="283"/>
      <c r="S396" s="277"/>
      <c r="T396" s="286"/>
      <c r="U396" s="286"/>
      <c r="V396" s="286"/>
      <c r="W396" s="286"/>
      <c r="X396" s="280"/>
    </row>
    <row r="397" spans="2:24" ht="15" customHeight="1">
      <c r="B397" s="264"/>
      <c r="C397" s="277"/>
      <c r="D397" s="280"/>
      <c r="E397" s="283"/>
      <c r="F397" s="277"/>
      <c r="G397" s="286"/>
      <c r="H397" s="286"/>
      <c r="I397" s="286"/>
      <c r="J397" s="286"/>
      <c r="K397" s="280"/>
      <c r="L397" s="98"/>
      <c r="M397" s="159"/>
      <c r="N397" s="99"/>
      <c r="O397" s="264"/>
      <c r="P397" s="277"/>
      <c r="Q397" s="280"/>
      <c r="R397" s="283"/>
      <c r="S397" s="277"/>
      <c r="T397" s="286"/>
      <c r="U397" s="286"/>
      <c r="V397" s="286"/>
      <c r="W397" s="286"/>
      <c r="X397" s="280"/>
    </row>
    <row r="398" spans="2:24" ht="15" customHeight="1" thickBot="1">
      <c r="B398" s="288"/>
      <c r="C398" s="278"/>
      <c r="D398" s="281"/>
      <c r="E398" s="284"/>
      <c r="F398" s="278"/>
      <c r="G398" s="287"/>
      <c r="H398" s="286"/>
      <c r="I398" s="286"/>
      <c r="J398" s="286"/>
      <c r="K398" s="280"/>
      <c r="L398" s="98"/>
      <c r="M398" s="159"/>
      <c r="N398" s="99"/>
      <c r="O398" s="288"/>
      <c r="P398" s="278"/>
      <c r="Q398" s="281"/>
      <c r="R398" s="284"/>
      <c r="S398" s="278"/>
      <c r="T398" s="287"/>
      <c r="U398" s="286"/>
      <c r="V398" s="286"/>
      <c r="W398" s="286"/>
      <c r="X398" s="280"/>
    </row>
    <row r="399" spans="2:24" ht="15" customHeight="1" thickTop="1">
      <c r="B399" s="263" t="s">
        <v>165</v>
      </c>
      <c r="C399" s="293">
        <f>VLOOKUP(B378,'1ここに記入'!$A$13:$M$246,9)</f>
        <v>0</v>
      </c>
      <c r="D399" s="294" t="e">
        <f>VLOOKUP(C397,'1ここに記入'!$A$13:$M$246,2)</f>
        <v>#N/A</v>
      </c>
      <c r="E399" s="294" t="e">
        <f>VLOOKUP(D397,'1ここに記入'!$A$13:$M$246,2)</f>
        <v>#N/A</v>
      </c>
      <c r="F399" s="294" t="e">
        <f>VLOOKUP(E397,'1ここに記入'!$A$13:$M$246,2)</f>
        <v>#N/A</v>
      </c>
      <c r="G399" s="302" t="e">
        <f>VLOOKUP(F397,'1ここに記入'!$A$13:$M$246,2)</f>
        <v>#N/A</v>
      </c>
      <c r="H399" s="305" t="s">
        <v>167</v>
      </c>
      <c r="I399" s="308">
        <f>'1ここに記入'!$G$9</f>
        <v>0</v>
      </c>
      <c r="J399" s="309"/>
      <c r="K399" s="310"/>
      <c r="L399" s="102"/>
      <c r="M399" s="162"/>
      <c r="N399" s="103"/>
      <c r="O399" s="263" t="s">
        <v>165</v>
      </c>
      <c r="P399" s="293">
        <f>VLOOKUP(O378,'1ここに記入'!$A$13:$M$246,9)</f>
        <v>0</v>
      </c>
      <c r="Q399" s="294" t="e">
        <f>VLOOKUP(P397,'1ここに記入'!$A$13:$M$246,2)</f>
        <v>#N/A</v>
      </c>
      <c r="R399" s="294" t="e">
        <f>VLOOKUP(Q397,'1ここに記入'!$A$13:$M$246,2)</f>
        <v>#N/A</v>
      </c>
      <c r="S399" s="294" t="e">
        <f>VLOOKUP(R397,'1ここに記入'!$A$13:$M$246,2)</f>
        <v>#N/A</v>
      </c>
      <c r="T399" s="302" t="e">
        <f>VLOOKUP(S397,'1ここに記入'!$A$13:$M$246,2)</f>
        <v>#N/A</v>
      </c>
      <c r="U399" s="305" t="s">
        <v>167</v>
      </c>
      <c r="V399" s="308">
        <f>'1ここに記入'!$G$9</f>
        <v>0</v>
      </c>
      <c r="W399" s="309"/>
      <c r="X399" s="310"/>
    </row>
    <row r="400" spans="2:24" ht="15" customHeight="1">
      <c r="B400" s="264"/>
      <c r="C400" s="296"/>
      <c r="D400" s="297"/>
      <c r="E400" s="297"/>
      <c r="F400" s="297"/>
      <c r="G400" s="303"/>
      <c r="H400" s="306"/>
      <c r="I400" s="311"/>
      <c r="J400" s="312"/>
      <c r="K400" s="313"/>
      <c r="L400" s="102"/>
      <c r="M400" s="162"/>
      <c r="N400" s="103"/>
      <c r="O400" s="264"/>
      <c r="P400" s="296"/>
      <c r="Q400" s="297"/>
      <c r="R400" s="297"/>
      <c r="S400" s="297"/>
      <c r="T400" s="303"/>
      <c r="U400" s="306"/>
      <c r="V400" s="311"/>
      <c r="W400" s="312"/>
      <c r="X400" s="313"/>
    </row>
    <row r="401" spans="2:25" ht="15" customHeight="1" thickBot="1">
      <c r="B401" s="288"/>
      <c r="C401" s="299"/>
      <c r="D401" s="300"/>
      <c r="E401" s="300"/>
      <c r="F401" s="300"/>
      <c r="G401" s="304"/>
      <c r="H401" s="306"/>
      <c r="I401" s="311"/>
      <c r="J401" s="312"/>
      <c r="K401" s="313"/>
      <c r="L401" s="102"/>
      <c r="M401" s="162"/>
      <c r="N401" s="103"/>
      <c r="O401" s="288"/>
      <c r="P401" s="299"/>
      <c r="Q401" s="300"/>
      <c r="R401" s="300"/>
      <c r="S401" s="300"/>
      <c r="T401" s="304"/>
      <c r="U401" s="306"/>
      <c r="V401" s="311"/>
      <c r="W401" s="312"/>
      <c r="X401" s="313"/>
    </row>
    <row r="402" spans="2:25" ht="15" customHeight="1" thickBot="1">
      <c r="B402" s="317" t="s">
        <v>166</v>
      </c>
      <c r="C402" s="317"/>
      <c r="D402" s="317"/>
      <c r="E402" s="317"/>
      <c r="F402" s="317"/>
      <c r="G402" s="318"/>
      <c r="H402" s="307"/>
      <c r="I402" s="314"/>
      <c r="J402" s="315"/>
      <c r="K402" s="316"/>
      <c r="L402" s="102"/>
      <c r="M402" s="163"/>
      <c r="N402" s="41"/>
      <c r="O402" s="317" t="s">
        <v>166</v>
      </c>
      <c r="P402" s="317"/>
      <c r="Q402" s="317"/>
      <c r="R402" s="317"/>
      <c r="S402" s="317"/>
      <c r="T402" s="318"/>
      <c r="U402" s="307"/>
      <c r="V402" s="314"/>
      <c r="W402" s="315"/>
      <c r="X402" s="316"/>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324" t="s">
        <v>1982</v>
      </c>
      <c r="C405" s="324"/>
      <c r="D405" s="324"/>
      <c r="E405" s="324"/>
      <c r="F405" s="324"/>
      <c r="G405" s="324"/>
      <c r="H405" s="324"/>
      <c r="I405" s="324"/>
      <c r="J405" s="324"/>
      <c r="K405" s="324"/>
      <c r="L405" s="156"/>
      <c r="M405" s="164"/>
      <c r="N405" s="156"/>
      <c r="O405" s="324" t="s">
        <v>1982</v>
      </c>
      <c r="P405" s="324"/>
      <c r="Q405" s="324"/>
      <c r="R405" s="324"/>
      <c r="S405" s="324"/>
      <c r="T405" s="324"/>
      <c r="U405" s="324"/>
      <c r="V405" s="324"/>
      <c r="W405" s="324"/>
      <c r="X405" s="324"/>
    </row>
    <row r="406" spans="2:25" ht="15" customHeight="1">
      <c r="B406" s="132"/>
      <c r="C406" s="319" t="str">
        <f>'1ここに記入'!$B$3&amp;"県教美展　特選確認票"</f>
        <v>第72回県教美展　特選確認票</v>
      </c>
      <c r="D406" s="319"/>
      <c r="E406" s="319"/>
      <c r="F406" s="319"/>
      <c r="G406" s="319"/>
      <c r="H406" s="319"/>
      <c r="I406" s="319"/>
      <c r="J406" s="319"/>
      <c r="K406" s="319"/>
      <c r="L406" s="104"/>
      <c r="M406" s="157"/>
      <c r="N406" s="104"/>
      <c r="O406" s="132"/>
      <c r="P406" s="319" t="str">
        <f>'1ここに記入'!$B$3&amp;"県教美展　特選確認票"</f>
        <v>第72回県教美展　特選確認票</v>
      </c>
      <c r="Q406" s="319"/>
      <c r="R406" s="319"/>
      <c r="S406" s="319"/>
      <c r="T406" s="319"/>
      <c r="U406" s="319"/>
      <c r="V406" s="319"/>
      <c r="W406" s="319"/>
      <c r="X406" s="319"/>
    </row>
    <row r="407" spans="2:25" ht="15" customHeight="1" thickBot="1">
      <c r="B407" s="165"/>
      <c r="C407" s="320"/>
      <c r="D407" s="320"/>
      <c r="E407" s="320"/>
      <c r="F407" s="320"/>
      <c r="G407" s="320"/>
      <c r="H407" s="320"/>
      <c r="I407" s="320"/>
      <c r="J407" s="320"/>
      <c r="K407" s="320"/>
      <c r="L407" s="104"/>
      <c r="M407" s="157"/>
      <c r="N407" s="104"/>
      <c r="O407" s="165"/>
      <c r="P407" s="320"/>
      <c r="Q407" s="320"/>
      <c r="R407" s="320"/>
      <c r="S407" s="320"/>
      <c r="T407" s="320"/>
      <c r="U407" s="320"/>
      <c r="V407" s="320"/>
      <c r="W407" s="320"/>
      <c r="X407" s="320"/>
    </row>
    <row r="408" spans="2:25" ht="15" customHeight="1" thickTop="1" thickBot="1">
      <c r="B408" s="144" t="s">
        <v>157</v>
      </c>
      <c r="C408" s="289">
        <f>VLOOKUP(B378,'1ここに記入'!$A$13:$M$246,2)</f>
        <v>0</v>
      </c>
      <c r="D408" s="289">
        <f>VLOOKUP(B378,'1ここに記入'!$A$13:$M$246,3)</f>
        <v>0</v>
      </c>
      <c r="E408" s="289">
        <f>VLOOKUP(B378,'1ここに記入'!$A$13:$M$246,4)</f>
        <v>0</v>
      </c>
      <c r="F408" s="289">
        <f>VLOOKUP(B378,'1ここに記入'!$A$13:$M$246,5)</f>
        <v>0</v>
      </c>
      <c r="G408" s="289" t="str">
        <f>VLOOKUP(B378,'1ここに記入'!$A$13:$M$246,13)</f>
        <v>00</v>
      </c>
      <c r="H408" s="290" t="e">
        <f>'1ここに記入'!$H$10</f>
        <v>#N/A</v>
      </c>
      <c r="I408" s="291"/>
      <c r="J408" s="291"/>
      <c r="K408" s="292" t="s">
        <v>158</v>
      </c>
      <c r="L408" s="104"/>
      <c r="M408" s="157"/>
      <c r="N408" s="104"/>
      <c r="O408" s="144" t="s">
        <v>157</v>
      </c>
      <c r="P408" s="289">
        <f>VLOOKUP(O378,'1ここに記入'!$A$13:$M$246,2)</f>
        <v>0</v>
      </c>
      <c r="Q408" s="289">
        <f>VLOOKUP(O378,'1ここに記入'!$A$13:$M$246,3)</f>
        <v>0</v>
      </c>
      <c r="R408" s="289">
        <f>VLOOKUP(O378,'1ここに記入'!$A$13:$M$246,4)</f>
        <v>0</v>
      </c>
      <c r="S408" s="289">
        <f>VLOOKUP(O378,'1ここに記入'!$A$13:$M$246,5)</f>
        <v>0</v>
      </c>
      <c r="T408" s="289" t="str">
        <f>VLOOKUP(O378,'1ここに記入'!$A$13:$M$246,13)</f>
        <v>00</v>
      </c>
      <c r="U408" s="290" t="e">
        <f>'1ここに記入'!$H$10</f>
        <v>#N/A</v>
      </c>
      <c r="V408" s="291"/>
      <c r="W408" s="291"/>
      <c r="X408" s="292" t="s">
        <v>158</v>
      </c>
    </row>
    <row r="409" spans="2:25" ht="15" customHeight="1" thickTop="1" thickBot="1">
      <c r="B409" s="145"/>
      <c r="C409" s="289"/>
      <c r="D409" s="289"/>
      <c r="E409" s="289"/>
      <c r="F409" s="289"/>
      <c r="G409" s="289"/>
      <c r="H409" s="290"/>
      <c r="I409" s="291"/>
      <c r="J409" s="291"/>
      <c r="K409" s="292"/>
      <c r="L409" s="104"/>
      <c r="M409" s="157"/>
      <c r="N409" s="104"/>
      <c r="O409" s="145"/>
      <c r="P409" s="289"/>
      <c r="Q409" s="289"/>
      <c r="R409" s="289"/>
      <c r="S409" s="289"/>
      <c r="T409" s="289"/>
      <c r="U409" s="290"/>
      <c r="V409" s="291"/>
      <c r="W409" s="291"/>
      <c r="X409" s="292"/>
    </row>
    <row r="410" spans="2:25" ht="15" customHeight="1" thickTop="1" thickBot="1">
      <c r="B410" s="146" t="s">
        <v>159</v>
      </c>
      <c r="C410" s="289"/>
      <c r="D410" s="289"/>
      <c r="E410" s="289"/>
      <c r="F410" s="289"/>
      <c r="G410" s="289"/>
      <c r="H410" s="290"/>
      <c r="I410" s="291"/>
      <c r="J410" s="291"/>
      <c r="K410" s="292"/>
      <c r="L410" s="104"/>
      <c r="M410" s="157"/>
      <c r="N410" s="104"/>
      <c r="O410" s="146" t="s">
        <v>159</v>
      </c>
      <c r="P410" s="289"/>
      <c r="Q410" s="289"/>
      <c r="R410" s="289"/>
      <c r="S410" s="289"/>
      <c r="T410" s="289"/>
      <c r="U410" s="290"/>
      <c r="V410" s="291"/>
      <c r="W410" s="291"/>
      <c r="X410" s="292"/>
    </row>
    <row r="411" spans="2:25" ht="15" customHeight="1" thickTop="1">
      <c r="B411" s="263" t="s">
        <v>160</v>
      </c>
      <c r="C411" s="276" t="e">
        <f>'1ここに記入'!$G$10</f>
        <v>#N/A</v>
      </c>
      <c r="D411" s="285"/>
      <c r="E411" s="279"/>
      <c r="F411" s="263" t="s">
        <v>161</v>
      </c>
      <c r="G411" s="293" t="e">
        <f>'1ここに記入'!$I$10</f>
        <v>#N/A</v>
      </c>
      <c r="H411" s="294"/>
      <c r="I411" s="294"/>
      <c r="J411" s="294"/>
      <c r="K411" s="295"/>
      <c r="L411" s="100"/>
      <c r="M411" s="159"/>
      <c r="N411" s="99"/>
      <c r="O411" s="263" t="s">
        <v>160</v>
      </c>
      <c r="P411" s="276" t="e">
        <f>'1ここに記入'!$G$10</f>
        <v>#N/A</v>
      </c>
      <c r="Q411" s="285"/>
      <c r="R411" s="279"/>
      <c r="S411" s="263" t="s">
        <v>161</v>
      </c>
      <c r="T411" s="293" t="e">
        <f>'1ここに記入'!$I$10</f>
        <v>#N/A</v>
      </c>
      <c r="U411" s="294"/>
      <c r="V411" s="294"/>
      <c r="W411" s="294"/>
      <c r="X411" s="295"/>
      <c r="Y411" s="143"/>
    </row>
    <row r="412" spans="2:25" ht="15" customHeight="1">
      <c r="B412" s="264"/>
      <c r="C412" s="277"/>
      <c r="D412" s="286"/>
      <c r="E412" s="280"/>
      <c r="F412" s="264"/>
      <c r="G412" s="296"/>
      <c r="H412" s="297"/>
      <c r="I412" s="297"/>
      <c r="J412" s="297"/>
      <c r="K412" s="298"/>
      <c r="L412" s="101"/>
      <c r="M412" s="159"/>
      <c r="N412" s="99"/>
      <c r="O412" s="264"/>
      <c r="P412" s="277"/>
      <c r="Q412" s="286"/>
      <c r="R412" s="280"/>
      <c r="S412" s="264"/>
      <c r="T412" s="296"/>
      <c r="U412" s="297"/>
      <c r="V412" s="297"/>
      <c r="W412" s="297"/>
      <c r="X412" s="298"/>
      <c r="Y412" s="143"/>
    </row>
    <row r="413" spans="2:25" ht="15" customHeight="1" thickBot="1">
      <c r="B413" s="288"/>
      <c r="C413" s="278"/>
      <c r="D413" s="287"/>
      <c r="E413" s="281"/>
      <c r="F413" s="288"/>
      <c r="G413" s="299"/>
      <c r="H413" s="300"/>
      <c r="I413" s="300"/>
      <c r="J413" s="300"/>
      <c r="K413" s="301"/>
      <c r="L413" s="101"/>
      <c r="M413" s="159"/>
      <c r="N413" s="99"/>
      <c r="O413" s="288"/>
      <c r="P413" s="278"/>
      <c r="Q413" s="287"/>
      <c r="R413" s="281"/>
      <c r="S413" s="288"/>
      <c r="T413" s="299"/>
      <c r="U413" s="300"/>
      <c r="V413" s="300"/>
      <c r="W413" s="300"/>
      <c r="X413" s="301"/>
      <c r="Y413" s="143"/>
    </row>
    <row r="414" spans="2:25" ht="15" customHeight="1">
      <c r="B414" s="263" t="s">
        <v>162</v>
      </c>
      <c r="C414" s="265">
        <f>VLOOKUP(B378,'1ここに記入'!$A$13:$M$246,10)</f>
        <v>0</v>
      </c>
      <c r="D414" s="266"/>
      <c r="E414" s="266"/>
      <c r="F414" s="266"/>
      <c r="G414" s="266"/>
      <c r="H414" s="266"/>
      <c r="I414" s="266"/>
      <c r="J414" s="266"/>
      <c r="K414" s="267"/>
      <c r="L414" s="34"/>
      <c r="M414" s="160"/>
      <c r="N414" s="36"/>
      <c r="O414" s="263" t="s">
        <v>162</v>
      </c>
      <c r="P414" s="265">
        <f>VLOOKUP(O378,'1ここに記入'!$A$13:$M$246,10)</f>
        <v>0</v>
      </c>
      <c r="Q414" s="266"/>
      <c r="R414" s="266"/>
      <c r="S414" s="266"/>
      <c r="T414" s="266"/>
      <c r="U414" s="266"/>
      <c r="V414" s="266"/>
      <c r="W414" s="266"/>
      <c r="X414" s="267"/>
      <c r="Y414" s="143"/>
    </row>
    <row r="415" spans="2:25" ht="15" customHeight="1">
      <c r="B415" s="264"/>
      <c r="C415" s="268"/>
      <c r="D415" s="269"/>
      <c r="E415" s="269"/>
      <c r="F415" s="269"/>
      <c r="G415" s="269"/>
      <c r="H415" s="269"/>
      <c r="I415" s="269"/>
      <c r="J415" s="269"/>
      <c r="K415" s="270"/>
      <c r="L415" s="130"/>
      <c r="M415" s="161"/>
      <c r="N415" s="38"/>
      <c r="O415" s="264"/>
      <c r="P415" s="268"/>
      <c r="Q415" s="269"/>
      <c r="R415" s="269"/>
      <c r="S415" s="269"/>
      <c r="T415" s="269"/>
      <c r="U415" s="269"/>
      <c r="V415" s="269"/>
      <c r="W415" s="269"/>
      <c r="X415" s="270"/>
      <c r="Y415" s="143"/>
    </row>
    <row r="416" spans="2:25" ht="15" customHeight="1">
      <c r="B416" s="264"/>
      <c r="C416" s="268"/>
      <c r="D416" s="269"/>
      <c r="E416" s="269"/>
      <c r="F416" s="269"/>
      <c r="G416" s="269"/>
      <c r="H416" s="269"/>
      <c r="I416" s="269"/>
      <c r="J416" s="269"/>
      <c r="K416" s="270"/>
      <c r="L416" s="130"/>
      <c r="M416" s="161"/>
      <c r="N416" s="38"/>
      <c r="O416" s="264"/>
      <c r="P416" s="268"/>
      <c r="Q416" s="269"/>
      <c r="R416" s="269"/>
      <c r="S416" s="269"/>
      <c r="T416" s="269"/>
      <c r="U416" s="269"/>
      <c r="V416" s="269"/>
      <c r="W416" s="269"/>
      <c r="X416" s="270"/>
      <c r="Y416" s="143"/>
    </row>
    <row r="417" spans="2:25" ht="15" customHeight="1">
      <c r="B417" s="271" t="s">
        <v>1881</v>
      </c>
      <c r="C417" s="268">
        <f>VLOOKUP(B378,'1ここに記入'!$A$13:$M$246,11)</f>
        <v>0</v>
      </c>
      <c r="D417" s="269"/>
      <c r="E417" s="269"/>
      <c r="F417" s="269"/>
      <c r="G417" s="269"/>
      <c r="H417" s="269"/>
      <c r="I417" s="269"/>
      <c r="J417" s="269"/>
      <c r="K417" s="270"/>
      <c r="L417" s="98"/>
      <c r="M417" s="159"/>
      <c r="N417" s="99"/>
      <c r="O417" s="271" t="s">
        <v>1881</v>
      </c>
      <c r="P417" s="268">
        <f>VLOOKUP(O378,'1ここに記入'!$A$13:$M$246,11)</f>
        <v>0</v>
      </c>
      <c r="Q417" s="269"/>
      <c r="R417" s="269"/>
      <c r="S417" s="269"/>
      <c r="T417" s="269"/>
      <c r="U417" s="269"/>
      <c r="V417" s="269"/>
      <c r="W417" s="269"/>
      <c r="X417" s="270"/>
      <c r="Y417" s="143"/>
    </row>
    <row r="418" spans="2:25" ht="15" customHeight="1">
      <c r="B418" s="271"/>
      <c r="C418" s="268"/>
      <c r="D418" s="269"/>
      <c r="E418" s="269"/>
      <c r="F418" s="269"/>
      <c r="G418" s="269"/>
      <c r="H418" s="269"/>
      <c r="I418" s="269"/>
      <c r="J418" s="269"/>
      <c r="K418" s="270"/>
      <c r="L418" s="98"/>
      <c r="M418" s="159"/>
      <c r="N418" s="99"/>
      <c r="O418" s="271"/>
      <c r="P418" s="268"/>
      <c r="Q418" s="269"/>
      <c r="R418" s="269"/>
      <c r="S418" s="269"/>
      <c r="T418" s="269"/>
      <c r="U418" s="269"/>
      <c r="V418" s="269"/>
      <c r="W418" s="269"/>
      <c r="X418" s="270"/>
      <c r="Y418" s="143"/>
    </row>
    <row r="419" spans="2:25" ht="15" customHeight="1" thickBot="1">
      <c r="B419" s="272"/>
      <c r="C419" s="273"/>
      <c r="D419" s="274"/>
      <c r="E419" s="274"/>
      <c r="F419" s="274"/>
      <c r="G419" s="274"/>
      <c r="H419" s="274"/>
      <c r="I419" s="274"/>
      <c r="J419" s="274"/>
      <c r="K419" s="275"/>
      <c r="L419" s="98"/>
      <c r="M419" s="159"/>
      <c r="N419" s="99"/>
      <c r="O419" s="272"/>
      <c r="P419" s="273"/>
      <c r="Q419" s="274"/>
      <c r="R419" s="274"/>
      <c r="S419" s="274"/>
      <c r="T419" s="274"/>
      <c r="U419" s="274"/>
      <c r="V419" s="274"/>
      <c r="W419" s="274"/>
      <c r="X419" s="275"/>
      <c r="Y419" s="143"/>
    </row>
    <row r="420" spans="2:25" ht="15" customHeight="1">
      <c r="B420" s="263" t="s">
        <v>163</v>
      </c>
      <c r="C420" s="276">
        <f>VLOOKUP(B378,'1ここに記入'!$A$13:$M$246,5)</f>
        <v>0</v>
      </c>
      <c r="D420" s="279" t="str">
        <f>VLOOKUP(B378,'1ここに記入'!$A$13:$M$246,6)</f>
        <v>　</v>
      </c>
      <c r="E420" s="282" t="s">
        <v>164</v>
      </c>
      <c r="F420" s="276">
        <f>VLOOKUP(B378,'1ここに記入'!$A$13:$M$246,8)</f>
        <v>0</v>
      </c>
      <c r="G420" s="285" t="e">
        <f>VLOOKUP(F415,'1ここに記入'!$A$13:$M$246,2)</f>
        <v>#N/A</v>
      </c>
      <c r="H420" s="285" t="e">
        <f>VLOOKUP(G415,'1ここに記入'!$A$13:$M$246,2)</f>
        <v>#N/A</v>
      </c>
      <c r="I420" s="285" t="e">
        <f>VLOOKUP(H415,'1ここに記入'!$A$13:$M$246,2)</f>
        <v>#N/A</v>
      </c>
      <c r="J420" s="285" t="e">
        <f>VLOOKUP(I415,'1ここに記入'!$A$13:$M$246,2)</f>
        <v>#N/A</v>
      </c>
      <c r="K420" s="279" t="e">
        <f>VLOOKUP(J415,'1ここに記入'!$A$13:$M$246,2)</f>
        <v>#N/A</v>
      </c>
      <c r="L420" s="102"/>
      <c r="M420" s="162"/>
      <c r="N420" s="103"/>
      <c r="O420" s="263" t="s">
        <v>163</v>
      </c>
      <c r="P420" s="276">
        <f>VLOOKUP(O378,'1ここに記入'!$A$13:$M$246,5)</f>
        <v>0</v>
      </c>
      <c r="Q420" s="279" t="str">
        <f>VLOOKUP(O378,'1ここに記入'!$A$13:$M$246,6)</f>
        <v>　</v>
      </c>
      <c r="R420" s="282" t="s">
        <v>164</v>
      </c>
      <c r="S420" s="276">
        <f>VLOOKUP(O378,'1ここに記入'!$A$13:$M$246,8)</f>
        <v>0</v>
      </c>
      <c r="T420" s="285" t="e">
        <f>VLOOKUP(S415,'1ここに記入'!$A$13:$M$246,2)</f>
        <v>#N/A</v>
      </c>
      <c r="U420" s="285" t="e">
        <f>VLOOKUP(T415,'1ここに記入'!$A$13:$M$246,2)</f>
        <v>#N/A</v>
      </c>
      <c r="V420" s="285" t="e">
        <f>VLOOKUP(U415,'1ここに記入'!$A$13:$M$246,2)</f>
        <v>#N/A</v>
      </c>
      <c r="W420" s="285" t="e">
        <f>VLOOKUP(V415,'1ここに記入'!$A$13:$M$246,2)</f>
        <v>#N/A</v>
      </c>
      <c r="X420" s="279" t="e">
        <f>VLOOKUP(W415,'1ここに記入'!$A$13:$M$246,2)</f>
        <v>#N/A</v>
      </c>
      <c r="Y420" s="143"/>
    </row>
    <row r="421" spans="2:25" ht="15" customHeight="1">
      <c r="B421" s="264"/>
      <c r="C421" s="277"/>
      <c r="D421" s="280"/>
      <c r="E421" s="283"/>
      <c r="F421" s="277"/>
      <c r="G421" s="286"/>
      <c r="H421" s="286"/>
      <c r="I421" s="286"/>
      <c r="J421" s="286"/>
      <c r="K421" s="280"/>
      <c r="L421" s="102"/>
      <c r="M421" s="162"/>
      <c r="N421" s="103"/>
      <c r="O421" s="264"/>
      <c r="P421" s="277"/>
      <c r="Q421" s="280"/>
      <c r="R421" s="283"/>
      <c r="S421" s="277"/>
      <c r="T421" s="286"/>
      <c r="U421" s="286"/>
      <c r="V421" s="286"/>
      <c r="W421" s="286"/>
      <c r="X421" s="280"/>
      <c r="Y421" s="143"/>
    </row>
    <row r="422" spans="2:25" ht="15" customHeight="1" thickBot="1">
      <c r="B422" s="288"/>
      <c r="C422" s="278"/>
      <c r="D422" s="281"/>
      <c r="E422" s="284"/>
      <c r="F422" s="278"/>
      <c r="G422" s="287"/>
      <c r="H422" s="287"/>
      <c r="I422" s="287"/>
      <c r="J422" s="287"/>
      <c r="K422" s="281"/>
      <c r="L422" s="102"/>
      <c r="M422" s="162"/>
      <c r="N422" s="103"/>
      <c r="O422" s="288"/>
      <c r="P422" s="278"/>
      <c r="Q422" s="281"/>
      <c r="R422" s="284"/>
      <c r="S422" s="278"/>
      <c r="T422" s="287"/>
      <c r="U422" s="287"/>
      <c r="V422" s="287"/>
      <c r="W422" s="287"/>
      <c r="X422" s="281"/>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20"/>
      <c r="E424" s="320"/>
      <c r="F424" s="320"/>
      <c r="G424" s="320"/>
      <c r="H424" s="320"/>
      <c r="I424" s="320"/>
      <c r="J424" s="320"/>
      <c r="K424" s="320"/>
      <c r="L424" s="104"/>
      <c r="M424" s="157"/>
      <c r="N424" s="104"/>
      <c r="O424" s="117" t="s">
        <v>213</v>
      </c>
      <c r="P424" s="325" t="str">
        <f>'1ここに記入'!$B$3&amp;"滋賀県教育美術展出品票"</f>
        <v>第72回滋賀県教育美術展出品票</v>
      </c>
      <c r="Q424" s="320"/>
      <c r="R424" s="320"/>
      <c r="S424" s="320"/>
      <c r="T424" s="320"/>
      <c r="U424" s="320"/>
      <c r="V424" s="320"/>
      <c r="W424" s="320"/>
      <c r="X424" s="320"/>
    </row>
    <row r="425" spans="2:25" ht="15" customHeight="1">
      <c r="B425" s="327">
        <v>139</v>
      </c>
      <c r="C425" s="325"/>
      <c r="D425" s="320"/>
      <c r="E425" s="320"/>
      <c r="F425" s="320"/>
      <c r="G425" s="320"/>
      <c r="H425" s="320"/>
      <c r="I425" s="320"/>
      <c r="J425" s="320"/>
      <c r="K425" s="320"/>
      <c r="L425" s="104"/>
      <c r="M425" s="157"/>
      <c r="N425" s="104"/>
      <c r="O425" s="327">
        <v>140</v>
      </c>
      <c r="P425" s="325"/>
      <c r="Q425" s="320"/>
      <c r="R425" s="320"/>
      <c r="S425" s="320"/>
      <c r="T425" s="320"/>
      <c r="U425" s="320"/>
      <c r="V425" s="320"/>
      <c r="W425" s="320"/>
      <c r="X425" s="320"/>
    </row>
    <row r="426" spans="2:25" ht="15" customHeight="1" thickBot="1">
      <c r="B426" s="328"/>
      <c r="C426" s="325"/>
      <c r="D426" s="320"/>
      <c r="E426" s="320"/>
      <c r="F426" s="320"/>
      <c r="G426" s="320"/>
      <c r="H426" s="326"/>
      <c r="I426" s="326"/>
      <c r="J426" s="326"/>
      <c r="K426" s="326"/>
      <c r="L426" s="104"/>
      <c r="M426" s="157"/>
      <c r="N426" s="104"/>
      <c r="O426" s="328"/>
      <c r="P426" s="325"/>
      <c r="Q426" s="320"/>
      <c r="R426" s="320"/>
      <c r="S426" s="320"/>
      <c r="T426" s="320"/>
      <c r="U426" s="326"/>
      <c r="V426" s="326"/>
      <c r="W426" s="326"/>
      <c r="X426" s="326"/>
    </row>
    <row r="427" spans="2:25" ht="15" customHeight="1" thickTop="1" thickBot="1">
      <c r="B427" s="144" t="s">
        <v>157</v>
      </c>
      <c r="C427" s="289">
        <f>VLOOKUP(B425,'1ここに記入'!$A$13:$M$246,2)</f>
        <v>0</v>
      </c>
      <c r="D427" s="289">
        <f>VLOOKUP(B425,'1ここに記入'!$A$13:$M$246,3)</f>
        <v>0</v>
      </c>
      <c r="E427" s="289">
        <f>VLOOKUP(B425,'1ここに記入'!$A$13:$M$246,4)</f>
        <v>0</v>
      </c>
      <c r="F427" s="289">
        <f>VLOOKUP(B425,'1ここに記入'!$A$13:$M$246,5)</f>
        <v>0</v>
      </c>
      <c r="G427" s="289" t="str">
        <f>VLOOKUP(B425,'1ここに記入'!$A$13:$M$246,13)</f>
        <v>00</v>
      </c>
      <c r="H427" s="290" t="e">
        <f>'1ここに記入'!$H$10</f>
        <v>#N/A</v>
      </c>
      <c r="I427" s="291"/>
      <c r="J427" s="291"/>
      <c r="K427" s="292" t="s">
        <v>158</v>
      </c>
      <c r="L427" s="118"/>
      <c r="M427" s="158"/>
      <c r="N427" s="32"/>
      <c r="O427" s="144" t="s">
        <v>157</v>
      </c>
      <c r="P427" s="289">
        <f>VLOOKUP(O425,'1ここに記入'!$A$13:$M$246,2)</f>
        <v>0</v>
      </c>
      <c r="Q427" s="289">
        <f>VLOOKUP(O425,'1ここに記入'!$A$13:$M$246,3)</f>
        <v>0</v>
      </c>
      <c r="R427" s="289">
        <f>VLOOKUP(O425,'1ここに記入'!$A$13:$M$246,4)</f>
        <v>0</v>
      </c>
      <c r="S427" s="289">
        <f>VLOOKUP(O425,'1ここに記入'!$A$13:$M$246,5)</f>
        <v>0</v>
      </c>
      <c r="T427" s="289" t="str">
        <f>VLOOKUP(O425,'1ここに記入'!$A$13:$M$246,13)</f>
        <v>00</v>
      </c>
      <c r="U427" s="290" t="e">
        <f>'1ここに記入'!$H$10</f>
        <v>#N/A</v>
      </c>
      <c r="V427" s="291"/>
      <c r="W427" s="291"/>
      <c r="X427" s="292" t="s">
        <v>158</v>
      </c>
    </row>
    <row r="428" spans="2:25" ht="15" customHeight="1" thickTop="1" thickBot="1">
      <c r="B428" s="145"/>
      <c r="C428" s="289"/>
      <c r="D428" s="289"/>
      <c r="E428" s="289"/>
      <c r="F428" s="289"/>
      <c r="G428" s="289"/>
      <c r="H428" s="290"/>
      <c r="I428" s="291"/>
      <c r="J428" s="291"/>
      <c r="K428" s="292"/>
      <c r="L428" s="118"/>
      <c r="M428" s="158"/>
      <c r="N428" s="32"/>
      <c r="O428" s="145"/>
      <c r="P428" s="289"/>
      <c r="Q428" s="289"/>
      <c r="R428" s="289"/>
      <c r="S428" s="289"/>
      <c r="T428" s="289"/>
      <c r="U428" s="290"/>
      <c r="V428" s="291"/>
      <c r="W428" s="291"/>
      <c r="X428" s="292"/>
    </row>
    <row r="429" spans="2:25" ht="15" customHeight="1" thickTop="1" thickBot="1">
      <c r="B429" s="146" t="s">
        <v>159</v>
      </c>
      <c r="C429" s="289"/>
      <c r="D429" s="289"/>
      <c r="E429" s="289"/>
      <c r="F429" s="289"/>
      <c r="G429" s="289"/>
      <c r="H429" s="290"/>
      <c r="I429" s="291"/>
      <c r="J429" s="291"/>
      <c r="K429" s="292"/>
      <c r="L429" s="118"/>
      <c r="M429" s="158"/>
      <c r="N429" s="32"/>
      <c r="O429" s="146" t="s">
        <v>159</v>
      </c>
      <c r="P429" s="289"/>
      <c r="Q429" s="289"/>
      <c r="R429" s="289"/>
      <c r="S429" s="289"/>
      <c r="T429" s="289"/>
      <c r="U429" s="290"/>
      <c r="V429" s="291"/>
      <c r="W429" s="291"/>
      <c r="X429" s="292"/>
    </row>
    <row r="430" spans="2:25" ht="15" customHeight="1" thickTop="1">
      <c r="B430" s="264" t="s">
        <v>160</v>
      </c>
      <c r="C430" s="277" t="e">
        <f>'1ここに記入'!$G$10</f>
        <v>#N/A</v>
      </c>
      <c r="D430" s="286"/>
      <c r="E430" s="280"/>
      <c r="F430" s="264" t="s">
        <v>161</v>
      </c>
      <c r="G430" s="296" t="e">
        <f>'1ここに記入'!$I$10</f>
        <v>#N/A</v>
      </c>
      <c r="H430" s="297"/>
      <c r="I430" s="297"/>
      <c r="J430" s="297"/>
      <c r="K430" s="298"/>
      <c r="L430" s="100"/>
      <c r="M430" s="159"/>
      <c r="N430" s="99"/>
      <c r="O430" s="264" t="s">
        <v>160</v>
      </c>
      <c r="P430" s="277" t="e">
        <f>'1ここに記入'!$G$10</f>
        <v>#N/A</v>
      </c>
      <c r="Q430" s="286"/>
      <c r="R430" s="280"/>
      <c r="S430" s="264" t="s">
        <v>161</v>
      </c>
      <c r="T430" s="296" t="e">
        <f>'1ここに記入'!$I$10</f>
        <v>#N/A</v>
      </c>
      <c r="U430" s="297"/>
      <c r="V430" s="297"/>
      <c r="W430" s="297"/>
      <c r="X430" s="298"/>
    </row>
    <row r="431" spans="2:25" ht="15" customHeight="1">
      <c r="B431" s="264"/>
      <c r="C431" s="277"/>
      <c r="D431" s="286"/>
      <c r="E431" s="280"/>
      <c r="F431" s="264"/>
      <c r="G431" s="296"/>
      <c r="H431" s="297"/>
      <c r="I431" s="297"/>
      <c r="J431" s="297"/>
      <c r="K431" s="298"/>
      <c r="L431" s="101"/>
      <c r="M431" s="159"/>
      <c r="N431" s="99"/>
      <c r="O431" s="264"/>
      <c r="P431" s="277"/>
      <c r="Q431" s="286"/>
      <c r="R431" s="280"/>
      <c r="S431" s="264"/>
      <c r="T431" s="296"/>
      <c r="U431" s="297"/>
      <c r="V431" s="297"/>
      <c r="W431" s="297"/>
      <c r="X431" s="298"/>
    </row>
    <row r="432" spans="2:25" ht="15" customHeight="1">
      <c r="B432" s="264"/>
      <c r="C432" s="277"/>
      <c r="D432" s="286"/>
      <c r="E432" s="280"/>
      <c r="F432" s="264"/>
      <c r="G432" s="296"/>
      <c r="H432" s="297"/>
      <c r="I432" s="297"/>
      <c r="J432" s="297"/>
      <c r="K432" s="298"/>
      <c r="L432" s="101"/>
      <c r="M432" s="159"/>
      <c r="N432" s="99"/>
      <c r="O432" s="264"/>
      <c r="P432" s="277"/>
      <c r="Q432" s="286"/>
      <c r="R432" s="280"/>
      <c r="S432" s="264"/>
      <c r="T432" s="296"/>
      <c r="U432" s="297"/>
      <c r="V432" s="297"/>
      <c r="W432" s="297"/>
      <c r="X432" s="298"/>
    </row>
    <row r="433" spans="2:24" ht="15" customHeight="1" thickBot="1">
      <c r="B433" s="288"/>
      <c r="C433" s="278"/>
      <c r="D433" s="287"/>
      <c r="E433" s="281"/>
      <c r="F433" s="288"/>
      <c r="G433" s="299"/>
      <c r="H433" s="300"/>
      <c r="I433" s="300"/>
      <c r="J433" s="300"/>
      <c r="K433" s="301"/>
      <c r="L433" s="101"/>
      <c r="M433" s="159"/>
      <c r="N433" s="99"/>
      <c r="O433" s="288"/>
      <c r="P433" s="278"/>
      <c r="Q433" s="287"/>
      <c r="R433" s="281"/>
      <c r="S433" s="288"/>
      <c r="T433" s="299"/>
      <c r="U433" s="300"/>
      <c r="V433" s="300"/>
      <c r="W433" s="300"/>
      <c r="X433" s="301"/>
    </row>
    <row r="434" spans="2:24" ht="15" customHeight="1">
      <c r="B434" s="263" t="s">
        <v>162</v>
      </c>
      <c r="C434" s="265">
        <f>VLOOKUP(B425,'1ここに記入'!$A$13:$M$246,10)</f>
        <v>0</v>
      </c>
      <c r="D434" s="266"/>
      <c r="E434" s="266"/>
      <c r="F434" s="266"/>
      <c r="G434" s="266"/>
      <c r="H434" s="266"/>
      <c r="I434" s="267"/>
      <c r="J434" s="263" t="s">
        <v>203</v>
      </c>
      <c r="K434" s="321">
        <f>VLOOKUP(B425,'1ここに記入'!$A$13:$M$246,12)</f>
        <v>0</v>
      </c>
      <c r="L434" s="34"/>
      <c r="M434" s="160"/>
      <c r="N434" s="36"/>
      <c r="O434" s="263" t="s">
        <v>162</v>
      </c>
      <c r="P434" s="265">
        <f>VLOOKUP(O425,'1ここに記入'!$A$13:$M$246,10)</f>
        <v>0</v>
      </c>
      <c r="Q434" s="266"/>
      <c r="R434" s="266"/>
      <c r="S434" s="266"/>
      <c r="T434" s="266"/>
      <c r="U434" s="266"/>
      <c r="V434" s="267"/>
      <c r="W434" s="263" t="s">
        <v>203</v>
      </c>
      <c r="X434" s="321">
        <f>VLOOKUP(O425,'1ここに記入'!$A$13:$M$246,12)</f>
        <v>0</v>
      </c>
    </row>
    <row r="435" spans="2:24" ht="15" customHeight="1">
      <c r="B435" s="264"/>
      <c r="C435" s="268"/>
      <c r="D435" s="269"/>
      <c r="E435" s="269"/>
      <c r="F435" s="269"/>
      <c r="G435" s="269"/>
      <c r="H435" s="269"/>
      <c r="I435" s="270"/>
      <c r="J435" s="264"/>
      <c r="K435" s="322"/>
      <c r="L435" s="34"/>
      <c r="M435" s="160"/>
      <c r="N435" s="36"/>
      <c r="O435" s="264"/>
      <c r="P435" s="268"/>
      <c r="Q435" s="269"/>
      <c r="R435" s="269"/>
      <c r="S435" s="269"/>
      <c r="T435" s="269"/>
      <c r="U435" s="269"/>
      <c r="V435" s="270"/>
      <c r="W435" s="264"/>
      <c r="X435" s="322"/>
    </row>
    <row r="436" spans="2:24" ht="15" customHeight="1">
      <c r="B436" s="264"/>
      <c r="C436" s="268"/>
      <c r="D436" s="269"/>
      <c r="E436" s="269"/>
      <c r="F436" s="269"/>
      <c r="G436" s="269"/>
      <c r="H436" s="269"/>
      <c r="I436" s="270"/>
      <c r="J436" s="264"/>
      <c r="K436" s="322"/>
      <c r="L436" s="130"/>
      <c r="M436" s="161"/>
      <c r="N436" s="38"/>
      <c r="O436" s="264"/>
      <c r="P436" s="268"/>
      <c r="Q436" s="269"/>
      <c r="R436" s="269"/>
      <c r="S436" s="269"/>
      <c r="T436" s="269"/>
      <c r="U436" s="269"/>
      <c r="V436" s="270"/>
      <c r="W436" s="264"/>
      <c r="X436" s="322"/>
    </row>
    <row r="437" spans="2:24" ht="15" customHeight="1">
      <c r="B437" s="264"/>
      <c r="C437" s="268"/>
      <c r="D437" s="269"/>
      <c r="E437" s="269"/>
      <c r="F437" s="269"/>
      <c r="G437" s="269"/>
      <c r="H437" s="269"/>
      <c r="I437" s="270"/>
      <c r="J437" s="264"/>
      <c r="K437" s="322"/>
      <c r="L437" s="130"/>
      <c r="M437" s="161"/>
      <c r="N437" s="38"/>
      <c r="O437" s="264"/>
      <c r="P437" s="268"/>
      <c r="Q437" s="269"/>
      <c r="R437" s="269"/>
      <c r="S437" s="269"/>
      <c r="T437" s="269"/>
      <c r="U437" s="269"/>
      <c r="V437" s="270"/>
      <c r="W437" s="264"/>
      <c r="X437" s="322"/>
    </row>
    <row r="438" spans="2:24" ht="15" customHeight="1">
      <c r="B438" s="271" t="s">
        <v>1881</v>
      </c>
      <c r="C438" s="268">
        <f>VLOOKUP(B425,'1ここに記入'!$A$13:$M$246,11)</f>
        <v>0</v>
      </c>
      <c r="D438" s="269"/>
      <c r="E438" s="269"/>
      <c r="F438" s="269"/>
      <c r="G438" s="269"/>
      <c r="H438" s="269"/>
      <c r="I438" s="270"/>
      <c r="J438" s="264"/>
      <c r="K438" s="322"/>
      <c r="L438" s="130"/>
      <c r="M438" s="161"/>
      <c r="N438" s="38"/>
      <c r="O438" s="271" t="s">
        <v>1881</v>
      </c>
      <c r="P438" s="268">
        <f>VLOOKUP(O425,'1ここに記入'!$A$13:$M$246,11)</f>
        <v>0</v>
      </c>
      <c r="Q438" s="269"/>
      <c r="R438" s="269"/>
      <c r="S438" s="269"/>
      <c r="T438" s="269"/>
      <c r="U438" s="269"/>
      <c r="V438" s="270"/>
      <c r="W438" s="264"/>
      <c r="X438" s="322"/>
    </row>
    <row r="439" spans="2:24" ht="15" customHeight="1">
      <c r="B439" s="271"/>
      <c r="C439" s="268"/>
      <c r="D439" s="269"/>
      <c r="E439" s="269"/>
      <c r="F439" s="269"/>
      <c r="G439" s="269"/>
      <c r="H439" s="269"/>
      <c r="I439" s="270"/>
      <c r="J439" s="264"/>
      <c r="K439" s="322"/>
      <c r="L439" s="130"/>
      <c r="M439" s="161"/>
      <c r="N439" s="38"/>
      <c r="O439" s="271"/>
      <c r="P439" s="268"/>
      <c r="Q439" s="269"/>
      <c r="R439" s="269"/>
      <c r="S439" s="269"/>
      <c r="T439" s="269"/>
      <c r="U439" s="269"/>
      <c r="V439" s="270"/>
      <c r="W439" s="264"/>
      <c r="X439" s="322"/>
    </row>
    <row r="440" spans="2:24" ht="15" customHeight="1">
      <c r="B440" s="271"/>
      <c r="C440" s="268"/>
      <c r="D440" s="269"/>
      <c r="E440" s="269"/>
      <c r="F440" s="269"/>
      <c r="G440" s="269"/>
      <c r="H440" s="269"/>
      <c r="I440" s="270"/>
      <c r="J440" s="264"/>
      <c r="K440" s="322"/>
      <c r="L440" s="130"/>
      <c r="M440" s="161"/>
      <c r="N440" s="38"/>
      <c r="O440" s="271"/>
      <c r="P440" s="268"/>
      <c r="Q440" s="269"/>
      <c r="R440" s="269"/>
      <c r="S440" s="269"/>
      <c r="T440" s="269"/>
      <c r="U440" s="269"/>
      <c r="V440" s="270"/>
      <c r="W440" s="264"/>
      <c r="X440" s="322"/>
    </row>
    <row r="441" spans="2:24" ht="15" customHeight="1" thickBot="1">
      <c r="B441" s="272"/>
      <c r="C441" s="273"/>
      <c r="D441" s="274"/>
      <c r="E441" s="274"/>
      <c r="F441" s="274"/>
      <c r="G441" s="274"/>
      <c r="H441" s="274"/>
      <c r="I441" s="275"/>
      <c r="J441" s="288"/>
      <c r="K441" s="323"/>
      <c r="L441" s="130"/>
      <c r="M441" s="161"/>
      <c r="N441" s="38"/>
      <c r="O441" s="272"/>
      <c r="P441" s="273"/>
      <c r="Q441" s="274"/>
      <c r="R441" s="274"/>
      <c r="S441" s="274"/>
      <c r="T441" s="274"/>
      <c r="U441" s="274"/>
      <c r="V441" s="275"/>
      <c r="W441" s="288"/>
      <c r="X441" s="323"/>
    </row>
    <row r="442" spans="2:24" ht="15" customHeight="1">
      <c r="B442" s="263" t="s">
        <v>163</v>
      </c>
      <c r="C442" s="276">
        <f>VLOOKUP(B425,'1ここに記入'!$A$13:$M$246,5)</f>
        <v>0</v>
      </c>
      <c r="D442" s="279" t="str">
        <f>VLOOKUP(B425,'1ここに記入'!$A$13:$M$246,6)</f>
        <v>　</v>
      </c>
      <c r="E442" s="282" t="s">
        <v>164</v>
      </c>
      <c r="F442" s="276">
        <f>VLOOKUP(B425,'1ここに記入'!$A$13:$M$246,8)</f>
        <v>0</v>
      </c>
      <c r="G442" s="285" t="e">
        <f>VLOOKUP(F436,'1ここに記入'!$A$13:$M$246,2)</f>
        <v>#N/A</v>
      </c>
      <c r="H442" s="285" t="e">
        <f>VLOOKUP(G436,'1ここに記入'!$A$13:$M$246,2)</f>
        <v>#N/A</v>
      </c>
      <c r="I442" s="285" t="e">
        <f>VLOOKUP(H436,'1ここに記入'!$A$13:$M$246,2)</f>
        <v>#N/A</v>
      </c>
      <c r="J442" s="285" t="e">
        <f>VLOOKUP(I436,'1ここに記入'!$A$13:$M$246,2)</f>
        <v>#N/A</v>
      </c>
      <c r="K442" s="279" t="e">
        <f>VLOOKUP(J436,'1ここに記入'!$A$13:$M$246,2)</f>
        <v>#N/A</v>
      </c>
      <c r="L442" s="98"/>
      <c r="M442" s="159"/>
      <c r="N442" s="99"/>
      <c r="O442" s="263" t="s">
        <v>163</v>
      </c>
      <c r="P442" s="276">
        <f>VLOOKUP(O425,'1ここに記入'!$A$13:$M$246,5)</f>
        <v>0</v>
      </c>
      <c r="Q442" s="279" t="str">
        <f>VLOOKUP(O425,'1ここに記入'!$A$13:$M$246,6)</f>
        <v>　</v>
      </c>
      <c r="R442" s="282" t="s">
        <v>164</v>
      </c>
      <c r="S442" s="276">
        <f>VLOOKUP(O425,'1ここに記入'!$A$13:$M$246,8)</f>
        <v>0</v>
      </c>
      <c r="T442" s="285" t="e">
        <f>VLOOKUP(S436,'1ここに記入'!$A$13:$M$246,2)</f>
        <v>#N/A</v>
      </c>
      <c r="U442" s="285" t="e">
        <f>VLOOKUP(T436,'1ここに記入'!$A$13:$M$246,2)</f>
        <v>#N/A</v>
      </c>
      <c r="V442" s="285" t="e">
        <f>VLOOKUP(U436,'1ここに記入'!$A$13:$M$246,2)</f>
        <v>#N/A</v>
      </c>
      <c r="W442" s="285" t="e">
        <f>VLOOKUP(V436,'1ここに記入'!$A$13:$M$246,2)</f>
        <v>#N/A</v>
      </c>
      <c r="X442" s="279" t="e">
        <f>VLOOKUP(W436,'1ここに記入'!$A$13:$M$246,2)</f>
        <v>#N/A</v>
      </c>
    </row>
    <row r="443" spans="2:24" ht="15" customHeight="1">
      <c r="B443" s="264"/>
      <c r="C443" s="277"/>
      <c r="D443" s="280"/>
      <c r="E443" s="283"/>
      <c r="F443" s="277"/>
      <c r="G443" s="286"/>
      <c r="H443" s="286"/>
      <c r="I443" s="286"/>
      <c r="J443" s="286"/>
      <c r="K443" s="280"/>
      <c r="L443" s="98"/>
      <c r="M443" s="159"/>
      <c r="N443" s="99"/>
      <c r="O443" s="264"/>
      <c r="P443" s="277"/>
      <c r="Q443" s="280"/>
      <c r="R443" s="283"/>
      <c r="S443" s="277"/>
      <c r="T443" s="286"/>
      <c r="U443" s="286"/>
      <c r="V443" s="286"/>
      <c r="W443" s="286"/>
      <c r="X443" s="280"/>
    </row>
    <row r="444" spans="2:24" ht="15" customHeight="1">
      <c r="B444" s="264"/>
      <c r="C444" s="277"/>
      <c r="D444" s="280"/>
      <c r="E444" s="283"/>
      <c r="F444" s="277"/>
      <c r="G444" s="286"/>
      <c r="H444" s="286"/>
      <c r="I444" s="286"/>
      <c r="J444" s="286"/>
      <c r="K444" s="280"/>
      <c r="L444" s="98"/>
      <c r="M444" s="159"/>
      <c r="N444" s="99"/>
      <c r="O444" s="264"/>
      <c r="P444" s="277"/>
      <c r="Q444" s="280"/>
      <c r="R444" s="283"/>
      <c r="S444" s="277"/>
      <c r="T444" s="286"/>
      <c r="U444" s="286"/>
      <c r="V444" s="286"/>
      <c r="W444" s="286"/>
      <c r="X444" s="280"/>
    </row>
    <row r="445" spans="2:24" ht="15" customHeight="1" thickBot="1">
      <c r="B445" s="288"/>
      <c r="C445" s="278"/>
      <c r="D445" s="281"/>
      <c r="E445" s="284"/>
      <c r="F445" s="278"/>
      <c r="G445" s="287"/>
      <c r="H445" s="286"/>
      <c r="I445" s="286"/>
      <c r="J445" s="286"/>
      <c r="K445" s="280"/>
      <c r="L445" s="98"/>
      <c r="M445" s="159"/>
      <c r="N445" s="99"/>
      <c r="O445" s="288"/>
      <c r="P445" s="278"/>
      <c r="Q445" s="281"/>
      <c r="R445" s="284"/>
      <c r="S445" s="278"/>
      <c r="T445" s="287"/>
      <c r="U445" s="286"/>
      <c r="V445" s="286"/>
      <c r="W445" s="286"/>
      <c r="X445" s="280"/>
    </row>
    <row r="446" spans="2:24" ht="15" customHeight="1" thickTop="1">
      <c r="B446" s="263" t="s">
        <v>165</v>
      </c>
      <c r="C446" s="293">
        <f>VLOOKUP(B425,'1ここに記入'!$A$13:$M$246,9)</f>
        <v>0</v>
      </c>
      <c r="D446" s="294" t="e">
        <f>VLOOKUP(C444,'1ここに記入'!$A$13:$M$246,2)</f>
        <v>#N/A</v>
      </c>
      <c r="E446" s="294" t="e">
        <f>VLOOKUP(D444,'1ここに記入'!$A$13:$M$246,2)</f>
        <v>#N/A</v>
      </c>
      <c r="F446" s="294" t="e">
        <f>VLOOKUP(E444,'1ここに記入'!$A$13:$M$246,2)</f>
        <v>#N/A</v>
      </c>
      <c r="G446" s="302" t="e">
        <f>VLOOKUP(F444,'1ここに記入'!$A$13:$M$246,2)</f>
        <v>#N/A</v>
      </c>
      <c r="H446" s="305" t="s">
        <v>167</v>
      </c>
      <c r="I446" s="308">
        <f>'1ここに記入'!$G$9</f>
        <v>0</v>
      </c>
      <c r="J446" s="309"/>
      <c r="K446" s="310"/>
      <c r="L446" s="102"/>
      <c r="M446" s="162"/>
      <c r="N446" s="103"/>
      <c r="O446" s="263" t="s">
        <v>165</v>
      </c>
      <c r="P446" s="293">
        <f>VLOOKUP(O425,'1ここに記入'!$A$13:$M$246,9)</f>
        <v>0</v>
      </c>
      <c r="Q446" s="294" t="e">
        <f>VLOOKUP(P444,'1ここに記入'!$A$13:$M$246,2)</f>
        <v>#N/A</v>
      </c>
      <c r="R446" s="294" t="e">
        <f>VLOOKUP(Q444,'1ここに記入'!$A$13:$M$246,2)</f>
        <v>#N/A</v>
      </c>
      <c r="S446" s="294" t="e">
        <f>VLOOKUP(R444,'1ここに記入'!$A$13:$M$246,2)</f>
        <v>#N/A</v>
      </c>
      <c r="T446" s="302" t="e">
        <f>VLOOKUP(S444,'1ここに記入'!$A$13:$M$246,2)</f>
        <v>#N/A</v>
      </c>
      <c r="U446" s="305" t="s">
        <v>167</v>
      </c>
      <c r="V446" s="308">
        <f>'1ここに記入'!$G$9</f>
        <v>0</v>
      </c>
      <c r="W446" s="309"/>
      <c r="X446" s="310"/>
    </row>
    <row r="447" spans="2:24" ht="15" customHeight="1">
      <c r="B447" s="264"/>
      <c r="C447" s="296"/>
      <c r="D447" s="297"/>
      <c r="E447" s="297"/>
      <c r="F447" s="297"/>
      <c r="G447" s="303"/>
      <c r="H447" s="306"/>
      <c r="I447" s="311"/>
      <c r="J447" s="312"/>
      <c r="K447" s="313"/>
      <c r="L447" s="102"/>
      <c r="M447" s="162"/>
      <c r="N447" s="103"/>
      <c r="O447" s="264"/>
      <c r="P447" s="296"/>
      <c r="Q447" s="297"/>
      <c r="R447" s="297"/>
      <c r="S447" s="297"/>
      <c r="T447" s="303"/>
      <c r="U447" s="306"/>
      <c r="V447" s="311"/>
      <c r="W447" s="312"/>
      <c r="X447" s="313"/>
    </row>
    <row r="448" spans="2:24" ht="15" customHeight="1" thickBot="1">
      <c r="B448" s="288"/>
      <c r="C448" s="299"/>
      <c r="D448" s="300"/>
      <c r="E448" s="300"/>
      <c r="F448" s="300"/>
      <c r="G448" s="304"/>
      <c r="H448" s="306"/>
      <c r="I448" s="311"/>
      <c r="J448" s="312"/>
      <c r="K448" s="313"/>
      <c r="L448" s="102"/>
      <c r="M448" s="162"/>
      <c r="N448" s="103"/>
      <c r="O448" s="288"/>
      <c r="P448" s="299"/>
      <c r="Q448" s="300"/>
      <c r="R448" s="300"/>
      <c r="S448" s="300"/>
      <c r="T448" s="304"/>
      <c r="U448" s="306"/>
      <c r="V448" s="311"/>
      <c r="W448" s="312"/>
      <c r="X448" s="313"/>
    </row>
    <row r="449" spans="2:25" ht="15" customHeight="1" thickBot="1">
      <c r="B449" s="317" t="s">
        <v>166</v>
      </c>
      <c r="C449" s="317"/>
      <c r="D449" s="317"/>
      <c r="E449" s="317"/>
      <c r="F449" s="317"/>
      <c r="G449" s="318"/>
      <c r="H449" s="307"/>
      <c r="I449" s="314"/>
      <c r="J449" s="315"/>
      <c r="K449" s="316"/>
      <c r="L449" s="102"/>
      <c r="M449" s="163"/>
      <c r="N449" s="41"/>
      <c r="O449" s="317" t="s">
        <v>166</v>
      </c>
      <c r="P449" s="317"/>
      <c r="Q449" s="317"/>
      <c r="R449" s="317"/>
      <c r="S449" s="317"/>
      <c r="T449" s="318"/>
      <c r="U449" s="307"/>
      <c r="V449" s="314"/>
      <c r="W449" s="315"/>
      <c r="X449" s="316"/>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324" t="s">
        <v>1982</v>
      </c>
      <c r="C452" s="324"/>
      <c r="D452" s="324"/>
      <c r="E452" s="324"/>
      <c r="F452" s="324"/>
      <c r="G452" s="324"/>
      <c r="H452" s="324"/>
      <c r="I452" s="324"/>
      <c r="J452" s="324"/>
      <c r="K452" s="324"/>
      <c r="L452" s="156"/>
      <c r="M452" s="164"/>
      <c r="N452" s="156"/>
      <c r="O452" s="324" t="s">
        <v>1982</v>
      </c>
      <c r="P452" s="324"/>
      <c r="Q452" s="324"/>
      <c r="R452" s="324"/>
      <c r="S452" s="324"/>
      <c r="T452" s="324"/>
      <c r="U452" s="324"/>
      <c r="V452" s="324"/>
      <c r="W452" s="324"/>
      <c r="X452" s="324"/>
    </row>
    <row r="453" spans="2:25" ht="15" customHeight="1">
      <c r="B453" s="132"/>
      <c r="C453" s="319" t="str">
        <f>'1ここに記入'!$B$3&amp;"県教美展　特選確認票"</f>
        <v>第72回県教美展　特選確認票</v>
      </c>
      <c r="D453" s="319"/>
      <c r="E453" s="319"/>
      <c r="F453" s="319"/>
      <c r="G453" s="319"/>
      <c r="H453" s="319"/>
      <c r="I453" s="319"/>
      <c r="J453" s="319"/>
      <c r="K453" s="319"/>
      <c r="L453" s="104"/>
      <c r="M453" s="157"/>
      <c r="N453" s="104"/>
      <c r="O453" s="132"/>
      <c r="P453" s="319" t="str">
        <f>'1ここに記入'!$B$3&amp;"県教美展　特選確認票"</f>
        <v>第72回県教美展　特選確認票</v>
      </c>
      <c r="Q453" s="319"/>
      <c r="R453" s="319"/>
      <c r="S453" s="319"/>
      <c r="T453" s="319"/>
      <c r="U453" s="319"/>
      <c r="V453" s="319"/>
      <c r="W453" s="319"/>
      <c r="X453" s="319"/>
    </row>
    <row r="454" spans="2:25" ht="15" customHeight="1" thickBot="1">
      <c r="B454" s="165"/>
      <c r="C454" s="320"/>
      <c r="D454" s="320"/>
      <c r="E454" s="320"/>
      <c r="F454" s="320"/>
      <c r="G454" s="320"/>
      <c r="H454" s="320"/>
      <c r="I454" s="320"/>
      <c r="J454" s="320"/>
      <c r="K454" s="320"/>
      <c r="L454" s="104"/>
      <c r="M454" s="157"/>
      <c r="N454" s="104"/>
      <c r="O454" s="165"/>
      <c r="P454" s="320"/>
      <c r="Q454" s="320"/>
      <c r="R454" s="320"/>
      <c r="S454" s="320"/>
      <c r="T454" s="320"/>
      <c r="U454" s="320"/>
      <c r="V454" s="320"/>
      <c r="W454" s="320"/>
      <c r="X454" s="320"/>
    </row>
    <row r="455" spans="2:25" ht="15" customHeight="1" thickTop="1" thickBot="1">
      <c r="B455" s="144" t="s">
        <v>157</v>
      </c>
      <c r="C455" s="289">
        <f>VLOOKUP(B425,'1ここに記入'!$A$13:$M$246,2)</f>
        <v>0</v>
      </c>
      <c r="D455" s="289">
        <f>VLOOKUP(B425,'1ここに記入'!$A$13:$M$246,3)</f>
        <v>0</v>
      </c>
      <c r="E455" s="289">
        <f>VLOOKUP(B425,'1ここに記入'!$A$13:$M$246,4)</f>
        <v>0</v>
      </c>
      <c r="F455" s="289">
        <f>VLOOKUP(B425,'1ここに記入'!$A$13:$M$246,5)</f>
        <v>0</v>
      </c>
      <c r="G455" s="289" t="str">
        <f>VLOOKUP(B425,'1ここに記入'!$A$13:$M$246,13)</f>
        <v>00</v>
      </c>
      <c r="H455" s="290" t="e">
        <f>'1ここに記入'!$H$10</f>
        <v>#N/A</v>
      </c>
      <c r="I455" s="291"/>
      <c r="J455" s="291"/>
      <c r="K455" s="292" t="s">
        <v>158</v>
      </c>
      <c r="L455" s="104"/>
      <c r="M455" s="157"/>
      <c r="N455" s="104"/>
      <c r="O455" s="144" t="s">
        <v>157</v>
      </c>
      <c r="P455" s="289">
        <f>VLOOKUP(O425,'1ここに記入'!$A$13:$M$246,2)</f>
        <v>0</v>
      </c>
      <c r="Q455" s="289">
        <f>VLOOKUP(O425,'1ここに記入'!$A$13:$M$246,3)</f>
        <v>0</v>
      </c>
      <c r="R455" s="289">
        <f>VLOOKUP(O425,'1ここに記入'!$A$13:$M$246,4)</f>
        <v>0</v>
      </c>
      <c r="S455" s="289">
        <f>VLOOKUP(O425,'1ここに記入'!$A$13:$M$246,5)</f>
        <v>0</v>
      </c>
      <c r="T455" s="289" t="str">
        <f>VLOOKUP(O425,'1ここに記入'!$A$13:$M$246,13)</f>
        <v>00</v>
      </c>
      <c r="U455" s="290" t="e">
        <f>'1ここに記入'!$H$10</f>
        <v>#N/A</v>
      </c>
      <c r="V455" s="291"/>
      <c r="W455" s="291"/>
      <c r="X455" s="292" t="s">
        <v>158</v>
      </c>
    </row>
    <row r="456" spans="2:25" ht="15" customHeight="1" thickTop="1" thickBot="1">
      <c r="B456" s="145"/>
      <c r="C456" s="289"/>
      <c r="D456" s="289"/>
      <c r="E456" s="289"/>
      <c r="F456" s="289"/>
      <c r="G456" s="289"/>
      <c r="H456" s="290"/>
      <c r="I456" s="291"/>
      <c r="J456" s="291"/>
      <c r="K456" s="292"/>
      <c r="L456" s="104"/>
      <c r="M456" s="157"/>
      <c r="N456" s="104"/>
      <c r="O456" s="145"/>
      <c r="P456" s="289"/>
      <c r="Q456" s="289"/>
      <c r="R456" s="289"/>
      <c r="S456" s="289"/>
      <c r="T456" s="289"/>
      <c r="U456" s="290"/>
      <c r="V456" s="291"/>
      <c r="W456" s="291"/>
      <c r="X456" s="292"/>
    </row>
    <row r="457" spans="2:25" ht="15" customHeight="1" thickTop="1" thickBot="1">
      <c r="B457" s="146" t="s">
        <v>159</v>
      </c>
      <c r="C457" s="289"/>
      <c r="D457" s="289"/>
      <c r="E457" s="289"/>
      <c r="F457" s="289"/>
      <c r="G457" s="289"/>
      <c r="H457" s="290"/>
      <c r="I457" s="291"/>
      <c r="J457" s="291"/>
      <c r="K457" s="292"/>
      <c r="L457" s="104"/>
      <c r="M457" s="157"/>
      <c r="N457" s="104"/>
      <c r="O457" s="146" t="s">
        <v>159</v>
      </c>
      <c r="P457" s="289"/>
      <c r="Q457" s="289"/>
      <c r="R457" s="289"/>
      <c r="S457" s="289"/>
      <c r="T457" s="289"/>
      <c r="U457" s="290"/>
      <c r="V457" s="291"/>
      <c r="W457" s="291"/>
      <c r="X457" s="292"/>
    </row>
    <row r="458" spans="2:25" ht="15" customHeight="1" thickTop="1">
      <c r="B458" s="263" t="s">
        <v>160</v>
      </c>
      <c r="C458" s="276" t="e">
        <f>'1ここに記入'!$G$10</f>
        <v>#N/A</v>
      </c>
      <c r="D458" s="285"/>
      <c r="E458" s="279"/>
      <c r="F458" s="263" t="s">
        <v>161</v>
      </c>
      <c r="G458" s="293" t="e">
        <f>'1ここに記入'!$I$10</f>
        <v>#N/A</v>
      </c>
      <c r="H458" s="294"/>
      <c r="I458" s="294"/>
      <c r="J458" s="294"/>
      <c r="K458" s="295"/>
      <c r="L458" s="100"/>
      <c r="M458" s="159"/>
      <c r="N458" s="99"/>
      <c r="O458" s="263" t="s">
        <v>160</v>
      </c>
      <c r="P458" s="276" t="e">
        <f>'1ここに記入'!$G$10</f>
        <v>#N/A</v>
      </c>
      <c r="Q458" s="285"/>
      <c r="R458" s="279"/>
      <c r="S458" s="263" t="s">
        <v>161</v>
      </c>
      <c r="T458" s="293" t="e">
        <f>'1ここに記入'!$I$10</f>
        <v>#N/A</v>
      </c>
      <c r="U458" s="294"/>
      <c r="V458" s="294"/>
      <c r="W458" s="294"/>
      <c r="X458" s="295"/>
      <c r="Y458" s="143"/>
    </row>
    <row r="459" spans="2:25" ht="15" customHeight="1">
      <c r="B459" s="264"/>
      <c r="C459" s="277"/>
      <c r="D459" s="286"/>
      <c r="E459" s="280"/>
      <c r="F459" s="264"/>
      <c r="G459" s="296"/>
      <c r="H459" s="297"/>
      <c r="I459" s="297"/>
      <c r="J459" s="297"/>
      <c r="K459" s="298"/>
      <c r="L459" s="101"/>
      <c r="M459" s="159"/>
      <c r="N459" s="99"/>
      <c r="O459" s="264"/>
      <c r="P459" s="277"/>
      <c r="Q459" s="286"/>
      <c r="R459" s="280"/>
      <c r="S459" s="264"/>
      <c r="T459" s="296"/>
      <c r="U459" s="297"/>
      <c r="V459" s="297"/>
      <c r="W459" s="297"/>
      <c r="X459" s="298"/>
      <c r="Y459" s="143"/>
    </row>
    <row r="460" spans="2:25" ht="15" customHeight="1" thickBot="1">
      <c r="B460" s="288"/>
      <c r="C460" s="278"/>
      <c r="D460" s="287"/>
      <c r="E460" s="281"/>
      <c r="F460" s="288"/>
      <c r="G460" s="299"/>
      <c r="H460" s="300"/>
      <c r="I460" s="300"/>
      <c r="J460" s="300"/>
      <c r="K460" s="301"/>
      <c r="L460" s="101"/>
      <c r="M460" s="159"/>
      <c r="N460" s="99"/>
      <c r="O460" s="288"/>
      <c r="P460" s="278"/>
      <c r="Q460" s="287"/>
      <c r="R460" s="281"/>
      <c r="S460" s="288"/>
      <c r="T460" s="299"/>
      <c r="U460" s="300"/>
      <c r="V460" s="300"/>
      <c r="W460" s="300"/>
      <c r="X460" s="301"/>
      <c r="Y460" s="143"/>
    </row>
    <row r="461" spans="2:25" ht="15" customHeight="1">
      <c r="B461" s="263" t="s">
        <v>162</v>
      </c>
      <c r="C461" s="265">
        <f>VLOOKUP(B425,'1ここに記入'!$A$13:$M$246,10)</f>
        <v>0</v>
      </c>
      <c r="D461" s="266"/>
      <c r="E461" s="266"/>
      <c r="F461" s="266"/>
      <c r="G461" s="266"/>
      <c r="H461" s="266"/>
      <c r="I461" s="266"/>
      <c r="J461" s="266"/>
      <c r="K461" s="267"/>
      <c r="L461" s="34"/>
      <c r="M461" s="160"/>
      <c r="N461" s="36"/>
      <c r="O461" s="263" t="s">
        <v>162</v>
      </c>
      <c r="P461" s="265">
        <f>VLOOKUP(O425,'1ここに記入'!$A$13:$M$246,10)</f>
        <v>0</v>
      </c>
      <c r="Q461" s="266"/>
      <c r="R461" s="266"/>
      <c r="S461" s="266"/>
      <c r="T461" s="266"/>
      <c r="U461" s="266"/>
      <c r="V461" s="266"/>
      <c r="W461" s="266"/>
      <c r="X461" s="267"/>
      <c r="Y461" s="143"/>
    </row>
    <row r="462" spans="2:25" ht="15" customHeight="1">
      <c r="B462" s="264"/>
      <c r="C462" s="268"/>
      <c r="D462" s="269"/>
      <c r="E462" s="269"/>
      <c r="F462" s="269"/>
      <c r="G462" s="269"/>
      <c r="H462" s="269"/>
      <c r="I462" s="269"/>
      <c r="J462" s="269"/>
      <c r="K462" s="270"/>
      <c r="L462" s="130"/>
      <c r="M462" s="161"/>
      <c r="N462" s="38"/>
      <c r="O462" s="264"/>
      <c r="P462" s="268"/>
      <c r="Q462" s="269"/>
      <c r="R462" s="269"/>
      <c r="S462" s="269"/>
      <c r="T462" s="269"/>
      <c r="U462" s="269"/>
      <c r="V462" s="269"/>
      <c r="W462" s="269"/>
      <c r="X462" s="270"/>
      <c r="Y462" s="143"/>
    </row>
    <row r="463" spans="2:25" ht="15" customHeight="1">
      <c r="B463" s="264"/>
      <c r="C463" s="268"/>
      <c r="D463" s="269"/>
      <c r="E463" s="269"/>
      <c r="F463" s="269"/>
      <c r="G463" s="269"/>
      <c r="H463" s="269"/>
      <c r="I463" s="269"/>
      <c r="J463" s="269"/>
      <c r="K463" s="270"/>
      <c r="L463" s="130"/>
      <c r="M463" s="161"/>
      <c r="N463" s="38"/>
      <c r="O463" s="264"/>
      <c r="P463" s="268"/>
      <c r="Q463" s="269"/>
      <c r="R463" s="269"/>
      <c r="S463" s="269"/>
      <c r="T463" s="269"/>
      <c r="U463" s="269"/>
      <c r="V463" s="269"/>
      <c r="W463" s="269"/>
      <c r="X463" s="270"/>
      <c r="Y463" s="143"/>
    </row>
    <row r="464" spans="2:25" ht="15" customHeight="1">
      <c r="B464" s="271" t="s">
        <v>1881</v>
      </c>
      <c r="C464" s="268">
        <f>VLOOKUP(B425,'1ここに記入'!$A$13:$M$246,11)</f>
        <v>0</v>
      </c>
      <c r="D464" s="269"/>
      <c r="E464" s="269"/>
      <c r="F464" s="269"/>
      <c r="G464" s="269"/>
      <c r="H464" s="269"/>
      <c r="I464" s="269"/>
      <c r="J464" s="269"/>
      <c r="K464" s="270"/>
      <c r="L464" s="98"/>
      <c r="M464" s="159"/>
      <c r="N464" s="99"/>
      <c r="O464" s="271" t="s">
        <v>1881</v>
      </c>
      <c r="P464" s="268">
        <f>VLOOKUP(O425,'1ここに記入'!$A$13:$M$246,11)</f>
        <v>0</v>
      </c>
      <c r="Q464" s="269"/>
      <c r="R464" s="269"/>
      <c r="S464" s="269"/>
      <c r="T464" s="269"/>
      <c r="U464" s="269"/>
      <c r="V464" s="269"/>
      <c r="W464" s="269"/>
      <c r="X464" s="270"/>
      <c r="Y464" s="143"/>
    </row>
    <row r="465" spans="2:25" ht="15" customHeight="1">
      <c r="B465" s="271"/>
      <c r="C465" s="268"/>
      <c r="D465" s="269"/>
      <c r="E465" s="269"/>
      <c r="F465" s="269"/>
      <c r="G465" s="269"/>
      <c r="H465" s="269"/>
      <c r="I465" s="269"/>
      <c r="J465" s="269"/>
      <c r="K465" s="270"/>
      <c r="L465" s="98"/>
      <c r="M465" s="159"/>
      <c r="N465" s="99"/>
      <c r="O465" s="271"/>
      <c r="P465" s="268"/>
      <c r="Q465" s="269"/>
      <c r="R465" s="269"/>
      <c r="S465" s="269"/>
      <c r="T465" s="269"/>
      <c r="U465" s="269"/>
      <c r="V465" s="269"/>
      <c r="W465" s="269"/>
      <c r="X465" s="270"/>
      <c r="Y465" s="143"/>
    </row>
    <row r="466" spans="2:25" ht="15" customHeight="1" thickBot="1">
      <c r="B466" s="272"/>
      <c r="C466" s="273"/>
      <c r="D466" s="274"/>
      <c r="E466" s="274"/>
      <c r="F466" s="274"/>
      <c r="G466" s="274"/>
      <c r="H466" s="274"/>
      <c r="I466" s="274"/>
      <c r="J466" s="274"/>
      <c r="K466" s="275"/>
      <c r="L466" s="98"/>
      <c r="M466" s="159"/>
      <c r="N466" s="99"/>
      <c r="O466" s="272"/>
      <c r="P466" s="273"/>
      <c r="Q466" s="274"/>
      <c r="R466" s="274"/>
      <c r="S466" s="274"/>
      <c r="T466" s="274"/>
      <c r="U466" s="274"/>
      <c r="V466" s="274"/>
      <c r="W466" s="274"/>
      <c r="X466" s="275"/>
      <c r="Y466" s="143"/>
    </row>
    <row r="467" spans="2:25" ht="15" customHeight="1">
      <c r="B467" s="263" t="s">
        <v>163</v>
      </c>
      <c r="C467" s="276">
        <f>VLOOKUP(B425,'1ここに記入'!$A$13:$M$246,5)</f>
        <v>0</v>
      </c>
      <c r="D467" s="279" t="str">
        <f>VLOOKUP(B425,'1ここに記入'!$A$13:$M$246,6)</f>
        <v>　</v>
      </c>
      <c r="E467" s="282" t="s">
        <v>164</v>
      </c>
      <c r="F467" s="276">
        <f>VLOOKUP(B425,'1ここに記入'!$A$13:$M$246,8)</f>
        <v>0</v>
      </c>
      <c r="G467" s="285" t="e">
        <f>VLOOKUP(F462,'1ここに記入'!$A$13:$M$246,2)</f>
        <v>#N/A</v>
      </c>
      <c r="H467" s="285" t="e">
        <f>VLOOKUP(G462,'1ここに記入'!$A$13:$M$246,2)</f>
        <v>#N/A</v>
      </c>
      <c r="I467" s="285" t="e">
        <f>VLOOKUP(H462,'1ここに記入'!$A$13:$M$246,2)</f>
        <v>#N/A</v>
      </c>
      <c r="J467" s="285" t="e">
        <f>VLOOKUP(I462,'1ここに記入'!$A$13:$M$246,2)</f>
        <v>#N/A</v>
      </c>
      <c r="K467" s="279" t="e">
        <f>VLOOKUP(J462,'1ここに記入'!$A$13:$M$246,2)</f>
        <v>#N/A</v>
      </c>
      <c r="L467" s="102"/>
      <c r="M467" s="162"/>
      <c r="N467" s="103"/>
      <c r="O467" s="263" t="s">
        <v>163</v>
      </c>
      <c r="P467" s="276">
        <f>VLOOKUP(O425,'1ここに記入'!$A$13:$M$246,5)</f>
        <v>0</v>
      </c>
      <c r="Q467" s="279" t="str">
        <f>VLOOKUP(O425,'1ここに記入'!$A$13:$M$246,6)</f>
        <v>　</v>
      </c>
      <c r="R467" s="282" t="s">
        <v>164</v>
      </c>
      <c r="S467" s="276">
        <f>VLOOKUP(O425,'1ここに記入'!$A$13:$M$246,8)</f>
        <v>0</v>
      </c>
      <c r="T467" s="285" t="e">
        <f>VLOOKUP(S462,'1ここに記入'!$A$13:$M$246,2)</f>
        <v>#N/A</v>
      </c>
      <c r="U467" s="285" t="e">
        <f>VLOOKUP(T462,'1ここに記入'!$A$13:$M$246,2)</f>
        <v>#N/A</v>
      </c>
      <c r="V467" s="285" t="e">
        <f>VLOOKUP(U462,'1ここに記入'!$A$13:$M$246,2)</f>
        <v>#N/A</v>
      </c>
      <c r="W467" s="285" t="e">
        <f>VLOOKUP(V462,'1ここに記入'!$A$13:$M$246,2)</f>
        <v>#N/A</v>
      </c>
      <c r="X467" s="279" t="e">
        <f>VLOOKUP(W462,'1ここに記入'!$A$13:$M$246,2)</f>
        <v>#N/A</v>
      </c>
      <c r="Y467" s="143"/>
    </row>
    <row r="468" spans="2:25" ht="15" customHeight="1">
      <c r="B468" s="264"/>
      <c r="C468" s="277"/>
      <c r="D468" s="280"/>
      <c r="E468" s="283"/>
      <c r="F468" s="277"/>
      <c r="G468" s="286"/>
      <c r="H468" s="286"/>
      <c r="I468" s="286"/>
      <c r="J468" s="286"/>
      <c r="K468" s="280"/>
      <c r="L468" s="102"/>
      <c r="M468" s="162"/>
      <c r="N468" s="103"/>
      <c r="O468" s="264"/>
      <c r="P468" s="277"/>
      <c r="Q468" s="280"/>
      <c r="R468" s="283"/>
      <c r="S468" s="277"/>
      <c r="T468" s="286"/>
      <c r="U468" s="286"/>
      <c r="V468" s="286"/>
      <c r="W468" s="286"/>
      <c r="X468" s="280"/>
      <c r="Y468" s="143"/>
    </row>
    <row r="469" spans="2:25" ht="15" customHeight="1" thickBot="1">
      <c r="B469" s="288"/>
      <c r="C469" s="278"/>
      <c r="D469" s="281"/>
      <c r="E469" s="284"/>
      <c r="F469" s="278"/>
      <c r="G469" s="287"/>
      <c r="H469" s="287"/>
      <c r="I469" s="287"/>
      <c r="J469" s="287"/>
      <c r="K469" s="281"/>
      <c r="L469" s="102"/>
      <c r="M469" s="162"/>
      <c r="N469" s="103"/>
      <c r="O469" s="288"/>
      <c r="P469" s="278"/>
      <c r="Q469" s="281"/>
      <c r="R469" s="284"/>
      <c r="S469" s="278"/>
      <c r="T469" s="287"/>
      <c r="U469" s="287"/>
      <c r="V469" s="287"/>
      <c r="W469" s="287"/>
      <c r="X469" s="281"/>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20"/>
      <c r="E471" s="320"/>
      <c r="F471" s="320"/>
      <c r="G471" s="320"/>
      <c r="H471" s="320"/>
      <c r="I471" s="320"/>
      <c r="J471" s="320"/>
      <c r="K471" s="320"/>
      <c r="L471" s="104"/>
      <c r="M471" s="157"/>
      <c r="N471" s="104"/>
      <c r="O471" s="117" t="s">
        <v>213</v>
      </c>
      <c r="P471" s="325" t="str">
        <f>'1ここに記入'!$B$3&amp;"滋賀県教育美術展出品票"</f>
        <v>第72回滋賀県教育美術展出品票</v>
      </c>
      <c r="Q471" s="320"/>
      <c r="R471" s="320"/>
      <c r="S471" s="320"/>
      <c r="T471" s="320"/>
      <c r="U471" s="320"/>
      <c r="V471" s="320"/>
      <c r="W471" s="320"/>
      <c r="X471" s="320"/>
    </row>
    <row r="472" spans="2:25" ht="15" customHeight="1">
      <c r="B472" s="327">
        <v>141</v>
      </c>
      <c r="C472" s="325"/>
      <c r="D472" s="320"/>
      <c r="E472" s="320"/>
      <c r="F472" s="320"/>
      <c r="G472" s="320"/>
      <c r="H472" s="320"/>
      <c r="I472" s="320"/>
      <c r="J472" s="320"/>
      <c r="K472" s="320"/>
      <c r="L472" s="104"/>
      <c r="M472" s="157"/>
      <c r="N472" s="104"/>
      <c r="O472" s="327">
        <v>142</v>
      </c>
      <c r="P472" s="325"/>
      <c r="Q472" s="320"/>
      <c r="R472" s="320"/>
      <c r="S472" s="320"/>
      <c r="T472" s="320"/>
      <c r="U472" s="320"/>
      <c r="V472" s="320"/>
      <c r="W472" s="320"/>
      <c r="X472" s="320"/>
    </row>
    <row r="473" spans="2:25" ht="15" customHeight="1" thickBot="1">
      <c r="B473" s="328"/>
      <c r="C473" s="325"/>
      <c r="D473" s="320"/>
      <c r="E473" s="320"/>
      <c r="F473" s="320"/>
      <c r="G473" s="320"/>
      <c r="H473" s="326"/>
      <c r="I473" s="326"/>
      <c r="J473" s="326"/>
      <c r="K473" s="326"/>
      <c r="L473" s="104"/>
      <c r="M473" s="157"/>
      <c r="N473" s="104"/>
      <c r="O473" s="328"/>
      <c r="P473" s="325"/>
      <c r="Q473" s="320"/>
      <c r="R473" s="320"/>
      <c r="S473" s="320"/>
      <c r="T473" s="320"/>
      <c r="U473" s="326"/>
      <c r="V473" s="326"/>
      <c r="W473" s="326"/>
      <c r="X473" s="326"/>
    </row>
    <row r="474" spans="2:25" ht="15" customHeight="1" thickTop="1" thickBot="1">
      <c r="B474" s="144" t="s">
        <v>157</v>
      </c>
      <c r="C474" s="289">
        <f>VLOOKUP(B472,'1ここに記入'!$A$13:$M$246,2)</f>
        <v>0</v>
      </c>
      <c r="D474" s="289">
        <f>VLOOKUP(B472,'1ここに記入'!$A$13:$M$246,3)</f>
        <v>0</v>
      </c>
      <c r="E474" s="289">
        <f>VLOOKUP(B472,'1ここに記入'!$A$13:$M$246,4)</f>
        <v>0</v>
      </c>
      <c r="F474" s="289">
        <f>VLOOKUP(B472,'1ここに記入'!$A$13:$M$246,5)</f>
        <v>0</v>
      </c>
      <c r="G474" s="289" t="str">
        <f>VLOOKUP(B472,'1ここに記入'!$A$13:$M$246,13)</f>
        <v>00</v>
      </c>
      <c r="H474" s="290" t="e">
        <f>'1ここに記入'!$H$10</f>
        <v>#N/A</v>
      </c>
      <c r="I474" s="291"/>
      <c r="J474" s="291"/>
      <c r="K474" s="292" t="s">
        <v>158</v>
      </c>
      <c r="L474" s="118"/>
      <c r="M474" s="158"/>
      <c r="N474" s="32"/>
      <c r="O474" s="144" t="s">
        <v>157</v>
      </c>
      <c r="P474" s="289">
        <f>VLOOKUP(O472,'1ここに記入'!$A$13:$M$246,2)</f>
        <v>0</v>
      </c>
      <c r="Q474" s="289">
        <f>VLOOKUP(O472,'1ここに記入'!$A$13:$M$246,3)</f>
        <v>0</v>
      </c>
      <c r="R474" s="289">
        <f>VLOOKUP(O472,'1ここに記入'!$A$13:$M$246,4)</f>
        <v>0</v>
      </c>
      <c r="S474" s="289">
        <f>VLOOKUP(O472,'1ここに記入'!$A$13:$M$246,5)</f>
        <v>0</v>
      </c>
      <c r="T474" s="289" t="str">
        <f>VLOOKUP(O472,'1ここに記入'!$A$13:$M$246,13)</f>
        <v>00</v>
      </c>
      <c r="U474" s="290" t="e">
        <f>'1ここに記入'!$H$10</f>
        <v>#N/A</v>
      </c>
      <c r="V474" s="291"/>
      <c r="W474" s="291"/>
      <c r="X474" s="292" t="s">
        <v>158</v>
      </c>
    </row>
    <row r="475" spans="2:25" ht="15" customHeight="1" thickTop="1" thickBot="1">
      <c r="B475" s="145"/>
      <c r="C475" s="289"/>
      <c r="D475" s="289"/>
      <c r="E475" s="289"/>
      <c r="F475" s="289"/>
      <c r="G475" s="289"/>
      <c r="H475" s="290"/>
      <c r="I475" s="291"/>
      <c r="J475" s="291"/>
      <c r="K475" s="292"/>
      <c r="L475" s="118"/>
      <c r="M475" s="158"/>
      <c r="N475" s="32"/>
      <c r="O475" s="145"/>
      <c r="P475" s="289"/>
      <c r="Q475" s="289"/>
      <c r="R475" s="289"/>
      <c r="S475" s="289"/>
      <c r="T475" s="289"/>
      <c r="U475" s="290"/>
      <c r="V475" s="291"/>
      <c r="W475" s="291"/>
      <c r="X475" s="292"/>
    </row>
    <row r="476" spans="2:25" ht="15" customHeight="1" thickTop="1" thickBot="1">
      <c r="B476" s="146" t="s">
        <v>159</v>
      </c>
      <c r="C476" s="289"/>
      <c r="D476" s="289"/>
      <c r="E476" s="289"/>
      <c r="F476" s="289"/>
      <c r="G476" s="289"/>
      <c r="H476" s="290"/>
      <c r="I476" s="291"/>
      <c r="J476" s="291"/>
      <c r="K476" s="292"/>
      <c r="L476" s="118"/>
      <c r="M476" s="158"/>
      <c r="N476" s="32"/>
      <c r="O476" s="146" t="s">
        <v>159</v>
      </c>
      <c r="P476" s="289"/>
      <c r="Q476" s="289"/>
      <c r="R476" s="289"/>
      <c r="S476" s="289"/>
      <c r="T476" s="289"/>
      <c r="U476" s="290"/>
      <c r="V476" s="291"/>
      <c r="W476" s="291"/>
      <c r="X476" s="292"/>
    </row>
    <row r="477" spans="2:25" ht="15" customHeight="1" thickTop="1">
      <c r="B477" s="264" t="s">
        <v>160</v>
      </c>
      <c r="C477" s="277" t="e">
        <f>'1ここに記入'!$G$10</f>
        <v>#N/A</v>
      </c>
      <c r="D477" s="286"/>
      <c r="E477" s="280"/>
      <c r="F477" s="264" t="s">
        <v>161</v>
      </c>
      <c r="G477" s="296" t="e">
        <f>'1ここに記入'!$I$10</f>
        <v>#N/A</v>
      </c>
      <c r="H477" s="297"/>
      <c r="I477" s="297"/>
      <c r="J477" s="297"/>
      <c r="K477" s="298"/>
      <c r="L477" s="100"/>
      <c r="M477" s="159"/>
      <c r="N477" s="99"/>
      <c r="O477" s="264" t="s">
        <v>160</v>
      </c>
      <c r="P477" s="277" t="e">
        <f>'1ここに記入'!$G$10</f>
        <v>#N/A</v>
      </c>
      <c r="Q477" s="286"/>
      <c r="R477" s="280"/>
      <c r="S477" s="264" t="s">
        <v>161</v>
      </c>
      <c r="T477" s="296" t="e">
        <f>'1ここに記入'!$I$10</f>
        <v>#N/A</v>
      </c>
      <c r="U477" s="297"/>
      <c r="V477" s="297"/>
      <c r="W477" s="297"/>
      <c r="X477" s="298"/>
    </row>
    <row r="478" spans="2:25" ht="15" customHeight="1">
      <c r="B478" s="264"/>
      <c r="C478" s="277"/>
      <c r="D478" s="286"/>
      <c r="E478" s="280"/>
      <c r="F478" s="264"/>
      <c r="G478" s="296"/>
      <c r="H478" s="297"/>
      <c r="I478" s="297"/>
      <c r="J478" s="297"/>
      <c r="K478" s="298"/>
      <c r="L478" s="101"/>
      <c r="M478" s="159"/>
      <c r="N478" s="99"/>
      <c r="O478" s="264"/>
      <c r="P478" s="277"/>
      <c r="Q478" s="286"/>
      <c r="R478" s="280"/>
      <c r="S478" s="264"/>
      <c r="T478" s="296"/>
      <c r="U478" s="297"/>
      <c r="V478" s="297"/>
      <c r="W478" s="297"/>
      <c r="X478" s="298"/>
    </row>
    <row r="479" spans="2:25" ht="15" customHeight="1">
      <c r="B479" s="264"/>
      <c r="C479" s="277"/>
      <c r="D479" s="286"/>
      <c r="E479" s="280"/>
      <c r="F479" s="264"/>
      <c r="G479" s="296"/>
      <c r="H479" s="297"/>
      <c r="I479" s="297"/>
      <c r="J479" s="297"/>
      <c r="K479" s="298"/>
      <c r="L479" s="101"/>
      <c r="M479" s="159"/>
      <c r="N479" s="99"/>
      <c r="O479" s="264"/>
      <c r="P479" s="277"/>
      <c r="Q479" s="286"/>
      <c r="R479" s="280"/>
      <c r="S479" s="264"/>
      <c r="T479" s="296"/>
      <c r="U479" s="297"/>
      <c r="V479" s="297"/>
      <c r="W479" s="297"/>
      <c r="X479" s="298"/>
    </row>
    <row r="480" spans="2:25" ht="15" customHeight="1" thickBot="1">
      <c r="B480" s="288"/>
      <c r="C480" s="278"/>
      <c r="D480" s="287"/>
      <c r="E480" s="281"/>
      <c r="F480" s="288"/>
      <c r="G480" s="299"/>
      <c r="H480" s="300"/>
      <c r="I480" s="300"/>
      <c r="J480" s="300"/>
      <c r="K480" s="301"/>
      <c r="L480" s="101"/>
      <c r="M480" s="159"/>
      <c r="N480" s="99"/>
      <c r="O480" s="288"/>
      <c r="P480" s="278"/>
      <c r="Q480" s="287"/>
      <c r="R480" s="281"/>
      <c r="S480" s="288"/>
      <c r="T480" s="299"/>
      <c r="U480" s="300"/>
      <c r="V480" s="300"/>
      <c r="W480" s="300"/>
      <c r="X480" s="301"/>
    </row>
    <row r="481" spans="2:24" ht="15" customHeight="1">
      <c r="B481" s="263" t="s">
        <v>162</v>
      </c>
      <c r="C481" s="265">
        <f>VLOOKUP(B472,'1ここに記入'!$A$13:$M$246,10)</f>
        <v>0</v>
      </c>
      <c r="D481" s="266"/>
      <c r="E481" s="266"/>
      <c r="F481" s="266"/>
      <c r="G481" s="266"/>
      <c r="H481" s="266"/>
      <c r="I481" s="267"/>
      <c r="J481" s="263" t="s">
        <v>203</v>
      </c>
      <c r="K481" s="321">
        <f>VLOOKUP(B472,'1ここに記入'!$A$13:$M$246,12)</f>
        <v>0</v>
      </c>
      <c r="L481" s="34"/>
      <c r="M481" s="160"/>
      <c r="N481" s="36"/>
      <c r="O481" s="263" t="s">
        <v>162</v>
      </c>
      <c r="P481" s="265">
        <f>VLOOKUP(O472,'1ここに記入'!$A$13:$M$246,10)</f>
        <v>0</v>
      </c>
      <c r="Q481" s="266"/>
      <c r="R481" s="266"/>
      <c r="S481" s="266"/>
      <c r="T481" s="266"/>
      <c r="U481" s="266"/>
      <c r="V481" s="267"/>
      <c r="W481" s="263" t="s">
        <v>203</v>
      </c>
      <c r="X481" s="321">
        <f>VLOOKUP(O472,'1ここに記入'!$A$13:$M$246,12)</f>
        <v>0</v>
      </c>
    </row>
    <row r="482" spans="2:24" ht="15" customHeight="1">
      <c r="B482" s="264"/>
      <c r="C482" s="268"/>
      <c r="D482" s="269"/>
      <c r="E482" s="269"/>
      <c r="F482" s="269"/>
      <c r="G482" s="269"/>
      <c r="H482" s="269"/>
      <c r="I482" s="270"/>
      <c r="J482" s="264"/>
      <c r="K482" s="322"/>
      <c r="L482" s="34"/>
      <c r="M482" s="160"/>
      <c r="N482" s="36"/>
      <c r="O482" s="264"/>
      <c r="P482" s="268"/>
      <c r="Q482" s="269"/>
      <c r="R482" s="269"/>
      <c r="S482" s="269"/>
      <c r="T482" s="269"/>
      <c r="U482" s="269"/>
      <c r="V482" s="270"/>
      <c r="W482" s="264"/>
      <c r="X482" s="322"/>
    </row>
    <row r="483" spans="2:24" ht="15" customHeight="1">
      <c r="B483" s="264"/>
      <c r="C483" s="268"/>
      <c r="D483" s="269"/>
      <c r="E483" s="269"/>
      <c r="F483" s="269"/>
      <c r="G483" s="269"/>
      <c r="H483" s="269"/>
      <c r="I483" s="270"/>
      <c r="J483" s="264"/>
      <c r="K483" s="322"/>
      <c r="L483" s="130"/>
      <c r="M483" s="161"/>
      <c r="N483" s="38"/>
      <c r="O483" s="264"/>
      <c r="P483" s="268"/>
      <c r="Q483" s="269"/>
      <c r="R483" s="269"/>
      <c r="S483" s="269"/>
      <c r="T483" s="269"/>
      <c r="U483" s="269"/>
      <c r="V483" s="270"/>
      <c r="W483" s="264"/>
      <c r="X483" s="322"/>
    </row>
    <row r="484" spans="2:24" ht="15" customHeight="1">
      <c r="B484" s="264"/>
      <c r="C484" s="268"/>
      <c r="D484" s="269"/>
      <c r="E484" s="269"/>
      <c r="F484" s="269"/>
      <c r="G484" s="269"/>
      <c r="H484" s="269"/>
      <c r="I484" s="270"/>
      <c r="J484" s="264"/>
      <c r="K484" s="322"/>
      <c r="L484" s="130"/>
      <c r="M484" s="161"/>
      <c r="N484" s="38"/>
      <c r="O484" s="264"/>
      <c r="P484" s="268"/>
      <c r="Q484" s="269"/>
      <c r="R484" s="269"/>
      <c r="S484" s="269"/>
      <c r="T484" s="269"/>
      <c r="U484" s="269"/>
      <c r="V484" s="270"/>
      <c r="W484" s="264"/>
      <c r="X484" s="322"/>
    </row>
    <row r="485" spans="2:24" ht="15" customHeight="1">
      <c r="B485" s="271" t="s">
        <v>1881</v>
      </c>
      <c r="C485" s="268">
        <f>VLOOKUP(B472,'1ここに記入'!$A$13:$M$246,11)</f>
        <v>0</v>
      </c>
      <c r="D485" s="269"/>
      <c r="E485" s="269"/>
      <c r="F485" s="269"/>
      <c r="G485" s="269"/>
      <c r="H485" s="269"/>
      <c r="I485" s="270"/>
      <c r="J485" s="264"/>
      <c r="K485" s="322"/>
      <c r="L485" s="130"/>
      <c r="M485" s="161"/>
      <c r="N485" s="38"/>
      <c r="O485" s="271" t="s">
        <v>1881</v>
      </c>
      <c r="P485" s="268">
        <f>VLOOKUP(O472,'1ここに記入'!$A$13:$M$246,11)</f>
        <v>0</v>
      </c>
      <c r="Q485" s="269"/>
      <c r="R485" s="269"/>
      <c r="S485" s="269"/>
      <c r="T485" s="269"/>
      <c r="U485" s="269"/>
      <c r="V485" s="270"/>
      <c r="W485" s="264"/>
      <c r="X485" s="322"/>
    </row>
    <row r="486" spans="2:24" ht="15" customHeight="1">
      <c r="B486" s="271"/>
      <c r="C486" s="268"/>
      <c r="D486" s="269"/>
      <c r="E486" s="269"/>
      <c r="F486" s="269"/>
      <c r="G486" s="269"/>
      <c r="H486" s="269"/>
      <c r="I486" s="270"/>
      <c r="J486" s="264"/>
      <c r="K486" s="322"/>
      <c r="L486" s="130"/>
      <c r="M486" s="161"/>
      <c r="N486" s="38"/>
      <c r="O486" s="271"/>
      <c r="P486" s="268"/>
      <c r="Q486" s="269"/>
      <c r="R486" s="269"/>
      <c r="S486" s="269"/>
      <c r="T486" s="269"/>
      <c r="U486" s="269"/>
      <c r="V486" s="270"/>
      <c r="W486" s="264"/>
      <c r="X486" s="322"/>
    </row>
    <row r="487" spans="2:24" ht="15" customHeight="1">
      <c r="B487" s="271"/>
      <c r="C487" s="268"/>
      <c r="D487" s="269"/>
      <c r="E487" s="269"/>
      <c r="F487" s="269"/>
      <c r="G487" s="269"/>
      <c r="H487" s="269"/>
      <c r="I487" s="270"/>
      <c r="J487" s="264"/>
      <c r="K487" s="322"/>
      <c r="L487" s="130"/>
      <c r="M487" s="161"/>
      <c r="N487" s="38"/>
      <c r="O487" s="271"/>
      <c r="P487" s="268"/>
      <c r="Q487" s="269"/>
      <c r="R487" s="269"/>
      <c r="S487" s="269"/>
      <c r="T487" s="269"/>
      <c r="U487" s="269"/>
      <c r="V487" s="270"/>
      <c r="W487" s="264"/>
      <c r="X487" s="322"/>
    </row>
    <row r="488" spans="2:24" ht="15" customHeight="1" thickBot="1">
      <c r="B488" s="272"/>
      <c r="C488" s="273"/>
      <c r="D488" s="274"/>
      <c r="E488" s="274"/>
      <c r="F488" s="274"/>
      <c r="G488" s="274"/>
      <c r="H488" s="274"/>
      <c r="I488" s="275"/>
      <c r="J488" s="288"/>
      <c r="K488" s="323"/>
      <c r="L488" s="130"/>
      <c r="M488" s="161"/>
      <c r="N488" s="38"/>
      <c r="O488" s="272"/>
      <c r="P488" s="273"/>
      <c r="Q488" s="274"/>
      <c r="R488" s="274"/>
      <c r="S488" s="274"/>
      <c r="T488" s="274"/>
      <c r="U488" s="274"/>
      <c r="V488" s="275"/>
      <c r="W488" s="288"/>
      <c r="X488" s="323"/>
    </row>
    <row r="489" spans="2:24" ht="15" customHeight="1">
      <c r="B489" s="263" t="s">
        <v>163</v>
      </c>
      <c r="C489" s="276">
        <f>VLOOKUP(B472,'1ここに記入'!$A$13:$M$246,5)</f>
        <v>0</v>
      </c>
      <c r="D489" s="279" t="str">
        <f>VLOOKUP(B472,'1ここに記入'!$A$13:$M$246,6)</f>
        <v>　</v>
      </c>
      <c r="E489" s="282" t="s">
        <v>164</v>
      </c>
      <c r="F489" s="276">
        <f>VLOOKUP(B472,'1ここに記入'!$A$13:$M$246,8)</f>
        <v>0</v>
      </c>
      <c r="G489" s="285" t="e">
        <f>VLOOKUP(F483,'1ここに記入'!$A$13:$M$246,2)</f>
        <v>#N/A</v>
      </c>
      <c r="H489" s="285" t="e">
        <f>VLOOKUP(G483,'1ここに記入'!$A$13:$M$246,2)</f>
        <v>#N/A</v>
      </c>
      <c r="I489" s="285" t="e">
        <f>VLOOKUP(H483,'1ここに記入'!$A$13:$M$246,2)</f>
        <v>#N/A</v>
      </c>
      <c r="J489" s="285" t="e">
        <f>VLOOKUP(I483,'1ここに記入'!$A$13:$M$246,2)</f>
        <v>#N/A</v>
      </c>
      <c r="K489" s="279" t="e">
        <f>VLOOKUP(J483,'1ここに記入'!$A$13:$M$246,2)</f>
        <v>#N/A</v>
      </c>
      <c r="L489" s="98"/>
      <c r="M489" s="159"/>
      <c r="N489" s="99"/>
      <c r="O489" s="263" t="s">
        <v>163</v>
      </c>
      <c r="P489" s="276">
        <f>VLOOKUP(O472,'1ここに記入'!$A$13:$M$246,5)</f>
        <v>0</v>
      </c>
      <c r="Q489" s="279" t="str">
        <f>VLOOKUP(O472,'1ここに記入'!$A$13:$M$246,6)</f>
        <v>　</v>
      </c>
      <c r="R489" s="282" t="s">
        <v>164</v>
      </c>
      <c r="S489" s="276">
        <f>VLOOKUP(O472,'1ここに記入'!$A$13:$M$246,8)</f>
        <v>0</v>
      </c>
      <c r="T489" s="285" t="e">
        <f>VLOOKUP(S483,'1ここに記入'!$A$13:$M$246,2)</f>
        <v>#N/A</v>
      </c>
      <c r="U489" s="285" t="e">
        <f>VLOOKUP(T483,'1ここに記入'!$A$13:$M$246,2)</f>
        <v>#N/A</v>
      </c>
      <c r="V489" s="285" t="e">
        <f>VLOOKUP(U483,'1ここに記入'!$A$13:$M$246,2)</f>
        <v>#N/A</v>
      </c>
      <c r="W489" s="285" t="e">
        <f>VLOOKUP(V483,'1ここに記入'!$A$13:$M$246,2)</f>
        <v>#N/A</v>
      </c>
      <c r="X489" s="279" t="e">
        <f>VLOOKUP(W483,'1ここに記入'!$A$13:$M$246,2)</f>
        <v>#N/A</v>
      </c>
    </row>
    <row r="490" spans="2:24" ht="15" customHeight="1">
      <c r="B490" s="264"/>
      <c r="C490" s="277"/>
      <c r="D490" s="280"/>
      <c r="E490" s="283"/>
      <c r="F490" s="277"/>
      <c r="G490" s="286"/>
      <c r="H490" s="286"/>
      <c r="I490" s="286"/>
      <c r="J490" s="286"/>
      <c r="K490" s="280"/>
      <c r="L490" s="98"/>
      <c r="M490" s="159"/>
      <c r="N490" s="99"/>
      <c r="O490" s="264"/>
      <c r="P490" s="277"/>
      <c r="Q490" s="280"/>
      <c r="R490" s="283"/>
      <c r="S490" s="277"/>
      <c r="T490" s="286"/>
      <c r="U490" s="286"/>
      <c r="V490" s="286"/>
      <c r="W490" s="286"/>
      <c r="X490" s="280"/>
    </row>
    <row r="491" spans="2:24" ht="15" customHeight="1">
      <c r="B491" s="264"/>
      <c r="C491" s="277"/>
      <c r="D491" s="280"/>
      <c r="E491" s="283"/>
      <c r="F491" s="277"/>
      <c r="G491" s="286"/>
      <c r="H491" s="286"/>
      <c r="I491" s="286"/>
      <c r="J491" s="286"/>
      <c r="K491" s="280"/>
      <c r="L491" s="98"/>
      <c r="M491" s="159"/>
      <c r="N491" s="99"/>
      <c r="O491" s="264"/>
      <c r="P491" s="277"/>
      <c r="Q491" s="280"/>
      <c r="R491" s="283"/>
      <c r="S491" s="277"/>
      <c r="T491" s="286"/>
      <c r="U491" s="286"/>
      <c r="V491" s="286"/>
      <c r="W491" s="286"/>
      <c r="X491" s="280"/>
    </row>
    <row r="492" spans="2:24" ht="15" customHeight="1" thickBot="1">
      <c r="B492" s="288"/>
      <c r="C492" s="278"/>
      <c r="D492" s="281"/>
      <c r="E492" s="284"/>
      <c r="F492" s="278"/>
      <c r="G492" s="287"/>
      <c r="H492" s="286"/>
      <c r="I492" s="286"/>
      <c r="J492" s="286"/>
      <c r="K492" s="280"/>
      <c r="L492" s="98"/>
      <c r="M492" s="159"/>
      <c r="N492" s="99"/>
      <c r="O492" s="288"/>
      <c r="P492" s="278"/>
      <c r="Q492" s="281"/>
      <c r="R492" s="284"/>
      <c r="S492" s="278"/>
      <c r="T492" s="287"/>
      <c r="U492" s="286"/>
      <c r="V492" s="286"/>
      <c r="W492" s="286"/>
      <c r="X492" s="280"/>
    </row>
    <row r="493" spans="2:24" ht="15" customHeight="1" thickTop="1">
      <c r="B493" s="263" t="s">
        <v>165</v>
      </c>
      <c r="C493" s="293">
        <f>VLOOKUP(B472,'1ここに記入'!$A$13:$M$246,9)</f>
        <v>0</v>
      </c>
      <c r="D493" s="294" t="e">
        <f>VLOOKUP(C491,'1ここに記入'!$A$13:$M$246,2)</f>
        <v>#N/A</v>
      </c>
      <c r="E493" s="294" t="e">
        <f>VLOOKUP(D491,'1ここに記入'!$A$13:$M$246,2)</f>
        <v>#N/A</v>
      </c>
      <c r="F493" s="294" t="e">
        <f>VLOOKUP(E491,'1ここに記入'!$A$13:$M$246,2)</f>
        <v>#N/A</v>
      </c>
      <c r="G493" s="302" t="e">
        <f>VLOOKUP(F491,'1ここに記入'!$A$13:$M$246,2)</f>
        <v>#N/A</v>
      </c>
      <c r="H493" s="305" t="s">
        <v>167</v>
      </c>
      <c r="I493" s="308">
        <f>'1ここに記入'!$G$9</f>
        <v>0</v>
      </c>
      <c r="J493" s="309"/>
      <c r="K493" s="310"/>
      <c r="L493" s="102"/>
      <c r="M493" s="162"/>
      <c r="N493" s="103"/>
      <c r="O493" s="263" t="s">
        <v>165</v>
      </c>
      <c r="P493" s="293">
        <f>VLOOKUP(O472,'1ここに記入'!$A$13:$M$246,9)</f>
        <v>0</v>
      </c>
      <c r="Q493" s="294" t="e">
        <f>VLOOKUP(P491,'1ここに記入'!$A$13:$M$246,2)</f>
        <v>#N/A</v>
      </c>
      <c r="R493" s="294" t="e">
        <f>VLOOKUP(Q491,'1ここに記入'!$A$13:$M$246,2)</f>
        <v>#N/A</v>
      </c>
      <c r="S493" s="294" t="e">
        <f>VLOOKUP(R491,'1ここに記入'!$A$13:$M$246,2)</f>
        <v>#N/A</v>
      </c>
      <c r="T493" s="302" t="e">
        <f>VLOOKUP(S491,'1ここに記入'!$A$13:$M$246,2)</f>
        <v>#N/A</v>
      </c>
      <c r="U493" s="305" t="s">
        <v>167</v>
      </c>
      <c r="V493" s="308">
        <f>'1ここに記入'!$G$9</f>
        <v>0</v>
      </c>
      <c r="W493" s="309"/>
      <c r="X493" s="310"/>
    </row>
    <row r="494" spans="2:24" ht="15" customHeight="1">
      <c r="B494" s="264"/>
      <c r="C494" s="296"/>
      <c r="D494" s="297"/>
      <c r="E494" s="297"/>
      <c r="F494" s="297"/>
      <c r="G494" s="303"/>
      <c r="H494" s="306"/>
      <c r="I494" s="311"/>
      <c r="J494" s="312"/>
      <c r="K494" s="313"/>
      <c r="L494" s="102"/>
      <c r="M494" s="162"/>
      <c r="N494" s="103"/>
      <c r="O494" s="264"/>
      <c r="P494" s="296"/>
      <c r="Q494" s="297"/>
      <c r="R494" s="297"/>
      <c r="S494" s="297"/>
      <c r="T494" s="303"/>
      <c r="U494" s="306"/>
      <c r="V494" s="311"/>
      <c r="W494" s="312"/>
      <c r="X494" s="313"/>
    </row>
    <row r="495" spans="2:24" ht="15" customHeight="1" thickBot="1">
      <c r="B495" s="288"/>
      <c r="C495" s="299"/>
      <c r="D495" s="300"/>
      <c r="E495" s="300"/>
      <c r="F495" s="300"/>
      <c r="G495" s="304"/>
      <c r="H495" s="306"/>
      <c r="I495" s="311"/>
      <c r="J495" s="312"/>
      <c r="K495" s="313"/>
      <c r="L495" s="102"/>
      <c r="M495" s="162"/>
      <c r="N495" s="103"/>
      <c r="O495" s="288"/>
      <c r="P495" s="299"/>
      <c r="Q495" s="300"/>
      <c r="R495" s="300"/>
      <c r="S495" s="300"/>
      <c r="T495" s="304"/>
      <c r="U495" s="306"/>
      <c r="V495" s="311"/>
      <c r="W495" s="312"/>
      <c r="X495" s="313"/>
    </row>
    <row r="496" spans="2:24" ht="15" customHeight="1" thickBot="1">
      <c r="B496" s="317" t="s">
        <v>166</v>
      </c>
      <c r="C496" s="317"/>
      <c r="D496" s="317"/>
      <c r="E496" s="317"/>
      <c r="F496" s="317"/>
      <c r="G496" s="318"/>
      <c r="H496" s="307"/>
      <c r="I496" s="314"/>
      <c r="J496" s="315"/>
      <c r="K496" s="316"/>
      <c r="L496" s="102"/>
      <c r="M496" s="163"/>
      <c r="N496" s="41"/>
      <c r="O496" s="317" t="s">
        <v>166</v>
      </c>
      <c r="P496" s="317"/>
      <c r="Q496" s="317"/>
      <c r="R496" s="317"/>
      <c r="S496" s="317"/>
      <c r="T496" s="318"/>
      <c r="U496" s="307"/>
      <c r="V496" s="314"/>
      <c r="W496" s="315"/>
      <c r="X496" s="316"/>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324" t="s">
        <v>1982</v>
      </c>
      <c r="C499" s="324"/>
      <c r="D499" s="324"/>
      <c r="E499" s="324"/>
      <c r="F499" s="324"/>
      <c r="G499" s="324"/>
      <c r="H499" s="324"/>
      <c r="I499" s="324"/>
      <c r="J499" s="324"/>
      <c r="K499" s="324"/>
      <c r="L499" s="156"/>
      <c r="M499" s="164"/>
      <c r="N499" s="156"/>
      <c r="O499" s="324" t="s">
        <v>1982</v>
      </c>
      <c r="P499" s="324"/>
      <c r="Q499" s="324"/>
      <c r="R499" s="324"/>
      <c r="S499" s="324"/>
      <c r="T499" s="324"/>
      <c r="U499" s="324"/>
      <c r="V499" s="324"/>
      <c r="W499" s="324"/>
      <c r="X499" s="324"/>
    </row>
    <row r="500" spans="2:25" ht="15" customHeight="1">
      <c r="B500" s="132"/>
      <c r="C500" s="319" t="str">
        <f>'1ここに記入'!$B$3&amp;"県教美展　特選確認票"</f>
        <v>第72回県教美展　特選確認票</v>
      </c>
      <c r="D500" s="319"/>
      <c r="E500" s="319"/>
      <c r="F500" s="319"/>
      <c r="G500" s="319"/>
      <c r="H500" s="319"/>
      <c r="I500" s="319"/>
      <c r="J500" s="319"/>
      <c r="K500" s="319"/>
      <c r="L500" s="104"/>
      <c r="M500" s="157"/>
      <c r="N500" s="104"/>
      <c r="O500" s="132"/>
      <c r="P500" s="319" t="str">
        <f>'1ここに記入'!$B$3&amp;"県教美展　特選確認票"</f>
        <v>第72回県教美展　特選確認票</v>
      </c>
      <c r="Q500" s="319"/>
      <c r="R500" s="319"/>
      <c r="S500" s="319"/>
      <c r="T500" s="319"/>
      <c r="U500" s="319"/>
      <c r="V500" s="319"/>
      <c r="W500" s="319"/>
      <c r="X500" s="319"/>
    </row>
    <row r="501" spans="2:25" ht="15" customHeight="1" thickBot="1">
      <c r="B501" s="165"/>
      <c r="C501" s="320"/>
      <c r="D501" s="320"/>
      <c r="E501" s="320"/>
      <c r="F501" s="320"/>
      <c r="G501" s="320"/>
      <c r="H501" s="320"/>
      <c r="I501" s="320"/>
      <c r="J501" s="320"/>
      <c r="K501" s="320"/>
      <c r="L501" s="104"/>
      <c r="M501" s="157"/>
      <c r="N501" s="104"/>
      <c r="O501" s="165"/>
      <c r="P501" s="320"/>
      <c r="Q501" s="320"/>
      <c r="R501" s="320"/>
      <c r="S501" s="320"/>
      <c r="T501" s="320"/>
      <c r="U501" s="320"/>
      <c r="V501" s="320"/>
      <c r="W501" s="320"/>
      <c r="X501" s="320"/>
    </row>
    <row r="502" spans="2:25" ht="15" customHeight="1" thickTop="1" thickBot="1">
      <c r="B502" s="144" t="s">
        <v>157</v>
      </c>
      <c r="C502" s="289">
        <f>VLOOKUP(B472,'1ここに記入'!$A$13:$M$246,2)</f>
        <v>0</v>
      </c>
      <c r="D502" s="289">
        <f>VLOOKUP(B472,'1ここに記入'!$A$13:$M$246,3)</f>
        <v>0</v>
      </c>
      <c r="E502" s="289">
        <f>VLOOKUP(B472,'1ここに記入'!$A$13:$M$246,4)</f>
        <v>0</v>
      </c>
      <c r="F502" s="289">
        <f>VLOOKUP(B472,'1ここに記入'!$A$13:$M$246,5)</f>
        <v>0</v>
      </c>
      <c r="G502" s="289" t="str">
        <f>VLOOKUP(B472,'1ここに記入'!$A$13:$M$246,13)</f>
        <v>00</v>
      </c>
      <c r="H502" s="290" t="e">
        <f>'1ここに記入'!$H$10</f>
        <v>#N/A</v>
      </c>
      <c r="I502" s="291"/>
      <c r="J502" s="291"/>
      <c r="K502" s="292" t="s">
        <v>158</v>
      </c>
      <c r="L502" s="104"/>
      <c r="M502" s="157"/>
      <c r="N502" s="104"/>
      <c r="O502" s="144" t="s">
        <v>157</v>
      </c>
      <c r="P502" s="289">
        <f>VLOOKUP(O472,'1ここに記入'!$A$13:$M$246,2)</f>
        <v>0</v>
      </c>
      <c r="Q502" s="289">
        <f>VLOOKUP(O472,'1ここに記入'!$A$13:$M$246,3)</f>
        <v>0</v>
      </c>
      <c r="R502" s="289">
        <f>VLOOKUP(O472,'1ここに記入'!$A$13:$M$246,4)</f>
        <v>0</v>
      </c>
      <c r="S502" s="289">
        <f>VLOOKUP(O472,'1ここに記入'!$A$13:$M$246,5)</f>
        <v>0</v>
      </c>
      <c r="T502" s="289" t="str">
        <f>VLOOKUP(O472,'1ここに記入'!$A$13:$M$246,13)</f>
        <v>00</v>
      </c>
      <c r="U502" s="290" t="e">
        <f>'1ここに記入'!$H$10</f>
        <v>#N/A</v>
      </c>
      <c r="V502" s="291"/>
      <c r="W502" s="291"/>
      <c r="X502" s="292" t="s">
        <v>158</v>
      </c>
    </row>
    <row r="503" spans="2:25" ht="15" customHeight="1" thickTop="1" thickBot="1">
      <c r="B503" s="145"/>
      <c r="C503" s="289"/>
      <c r="D503" s="289"/>
      <c r="E503" s="289"/>
      <c r="F503" s="289"/>
      <c r="G503" s="289"/>
      <c r="H503" s="290"/>
      <c r="I503" s="291"/>
      <c r="J503" s="291"/>
      <c r="K503" s="292"/>
      <c r="L503" s="104"/>
      <c r="M503" s="157"/>
      <c r="N503" s="104"/>
      <c r="O503" s="145"/>
      <c r="P503" s="289"/>
      <c r="Q503" s="289"/>
      <c r="R503" s="289"/>
      <c r="S503" s="289"/>
      <c r="T503" s="289"/>
      <c r="U503" s="290"/>
      <c r="V503" s="291"/>
      <c r="W503" s="291"/>
      <c r="X503" s="292"/>
    </row>
    <row r="504" spans="2:25" ht="15" customHeight="1" thickTop="1" thickBot="1">
      <c r="B504" s="146" t="s">
        <v>159</v>
      </c>
      <c r="C504" s="289"/>
      <c r="D504" s="289"/>
      <c r="E504" s="289"/>
      <c r="F504" s="289"/>
      <c r="G504" s="289"/>
      <c r="H504" s="290"/>
      <c r="I504" s="291"/>
      <c r="J504" s="291"/>
      <c r="K504" s="292"/>
      <c r="L504" s="104"/>
      <c r="M504" s="157"/>
      <c r="N504" s="104"/>
      <c r="O504" s="146" t="s">
        <v>159</v>
      </c>
      <c r="P504" s="289"/>
      <c r="Q504" s="289"/>
      <c r="R504" s="289"/>
      <c r="S504" s="289"/>
      <c r="T504" s="289"/>
      <c r="U504" s="290"/>
      <c r="V504" s="291"/>
      <c r="W504" s="291"/>
      <c r="X504" s="292"/>
    </row>
    <row r="505" spans="2:25" ht="15" customHeight="1" thickTop="1">
      <c r="B505" s="263" t="s">
        <v>160</v>
      </c>
      <c r="C505" s="276" t="e">
        <f>'1ここに記入'!$G$10</f>
        <v>#N/A</v>
      </c>
      <c r="D505" s="285"/>
      <c r="E505" s="279"/>
      <c r="F505" s="263" t="s">
        <v>161</v>
      </c>
      <c r="G505" s="293" t="e">
        <f>'1ここに記入'!$I$10</f>
        <v>#N/A</v>
      </c>
      <c r="H505" s="294"/>
      <c r="I505" s="294"/>
      <c r="J505" s="294"/>
      <c r="K505" s="295"/>
      <c r="L505" s="100"/>
      <c r="M505" s="159"/>
      <c r="N505" s="99"/>
      <c r="O505" s="263" t="s">
        <v>160</v>
      </c>
      <c r="P505" s="276" t="e">
        <f>'1ここに記入'!$G$10</f>
        <v>#N/A</v>
      </c>
      <c r="Q505" s="285"/>
      <c r="R505" s="279"/>
      <c r="S505" s="263" t="s">
        <v>161</v>
      </c>
      <c r="T505" s="293" t="e">
        <f>'1ここに記入'!$I$10</f>
        <v>#N/A</v>
      </c>
      <c r="U505" s="294"/>
      <c r="V505" s="294"/>
      <c r="W505" s="294"/>
      <c r="X505" s="295"/>
      <c r="Y505" s="143"/>
    </row>
    <row r="506" spans="2:25" ht="15" customHeight="1">
      <c r="B506" s="264"/>
      <c r="C506" s="277"/>
      <c r="D506" s="286"/>
      <c r="E506" s="280"/>
      <c r="F506" s="264"/>
      <c r="G506" s="296"/>
      <c r="H506" s="297"/>
      <c r="I506" s="297"/>
      <c r="J506" s="297"/>
      <c r="K506" s="298"/>
      <c r="L506" s="101"/>
      <c r="M506" s="159"/>
      <c r="N506" s="99"/>
      <c r="O506" s="264"/>
      <c r="P506" s="277"/>
      <c r="Q506" s="286"/>
      <c r="R506" s="280"/>
      <c r="S506" s="264"/>
      <c r="T506" s="296"/>
      <c r="U506" s="297"/>
      <c r="V506" s="297"/>
      <c r="W506" s="297"/>
      <c r="X506" s="298"/>
      <c r="Y506" s="143"/>
    </row>
    <row r="507" spans="2:25" ht="15" customHeight="1" thickBot="1">
      <c r="B507" s="288"/>
      <c r="C507" s="278"/>
      <c r="D507" s="287"/>
      <c r="E507" s="281"/>
      <c r="F507" s="288"/>
      <c r="G507" s="299"/>
      <c r="H507" s="300"/>
      <c r="I507" s="300"/>
      <c r="J507" s="300"/>
      <c r="K507" s="301"/>
      <c r="L507" s="101"/>
      <c r="M507" s="159"/>
      <c r="N507" s="99"/>
      <c r="O507" s="288"/>
      <c r="P507" s="278"/>
      <c r="Q507" s="287"/>
      <c r="R507" s="281"/>
      <c r="S507" s="288"/>
      <c r="T507" s="299"/>
      <c r="U507" s="300"/>
      <c r="V507" s="300"/>
      <c r="W507" s="300"/>
      <c r="X507" s="301"/>
      <c r="Y507" s="143"/>
    </row>
    <row r="508" spans="2:25" ht="15" customHeight="1">
      <c r="B508" s="263" t="s">
        <v>162</v>
      </c>
      <c r="C508" s="265">
        <f>VLOOKUP(B472,'1ここに記入'!$A$13:$M$246,10)</f>
        <v>0</v>
      </c>
      <c r="D508" s="266"/>
      <c r="E508" s="266"/>
      <c r="F508" s="266"/>
      <c r="G508" s="266"/>
      <c r="H508" s="266"/>
      <c r="I508" s="266"/>
      <c r="J508" s="266"/>
      <c r="K508" s="267"/>
      <c r="L508" s="34"/>
      <c r="M508" s="160"/>
      <c r="N508" s="36"/>
      <c r="O508" s="263" t="s">
        <v>162</v>
      </c>
      <c r="P508" s="265">
        <f>VLOOKUP(O472,'1ここに記入'!$A$13:$M$246,10)</f>
        <v>0</v>
      </c>
      <c r="Q508" s="266"/>
      <c r="R508" s="266"/>
      <c r="S508" s="266"/>
      <c r="T508" s="266"/>
      <c r="U508" s="266"/>
      <c r="V508" s="266"/>
      <c r="W508" s="266"/>
      <c r="X508" s="267"/>
      <c r="Y508" s="143"/>
    </row>
    <row r="509" spans="2:25" ht="15" customHeight="1">
      <c r="B509" s="264"/>
      <c r="C509" s="268"/>
      <c r="D509" s="269"/>
      <c r="E509" s="269"/>
      <c r="F509" s="269"/>
      <c r="G509" s="269"/>
      <c r="H509" s="269"/>
      <c r="I509" s="269"/>
      <c r="J509" s="269"/>
      <c r="K509" s="270"/>
      <c r="L509" s="130"/>
      <c r="M509" s="161"/>
      <c r="N509" s="38"/>
      <c r="O509" s="264"/>
      <c r="P509" s="268"/>
      <c r="Q509" s="269"/>
      <c r="R509" s="269"/>
      <c r="S509" s="269"/>
      <c r="T509" s="269"/>
      <c r="U509" s="269"/>
      <c r="V509" s="269"/>
      <c r="W509" s="269"/>
      <c r="X509" s="270"/>
      <c r="Y509" s="143"/>
    </row>
    <row r="510" spans="2:25" ht="15" customHeight="1">
      <c r="B510" s="264"/>
      <c r="C510" s="268"/>
      <c r="D510" s="269"/>
      <c r="E510" s="269"/>
      <c r="F510" s="269"/>
      <c r="G510" s="269"/>
      <c r="H510" s="269"/>
      <c r="I510" s="269"/>
      <c r="J510" s="269"/>
      <c r="K510" s="270"/>
      <c r="L510" s="130"/>
      <c r="M510" s="161"/>
      <c r="N510" s="38"/>
      <c r="O510" s="264"/>
      <c r="P510" s="268"/>
      <c r="Q510" s="269"/>
      <c r="R510" s="269"/>
      <c r="S510" s="269"/>
      <c r="T510" s="269"/>
      <c r="U510" s="269"/>
      <c r="V510" s="269"/>
      <c r="W510" s="269"/>
      <c r="X510" s="270"/>
      <c r="Y510" s="143"/>
    </row>
    <row r="511" spans="2:25" ht="15" customHeight="1">
      <c r="B511" s="271" t="s">
        <v>1881</v>
      </c>
      <c r="C511" s="268">
        <f>VLOOKUP(B472,'1ここに記入'!$A$13:$M$246,11)</f>
        <v>0</v>
      </c>
      <c r="D511" s="269"/>
      <c r="E511" s="269"/>
      <c r="F511" s="269"/>
      <c r="G511" s="269"/>
      <c r="H511" s="269"/>
      <c r="I511" s="269"/>
      <c r="J511" s="269"/>
      <c r="K511" s="270"/>
      <c r="L511" s="98"/>
      <c r="M511" s="159"/>
      <c r="N511" s="99"/>
      <c r="O511" s="271" t="s">
        <v>1881</v>
      </c>
      <c r="P511" s="268">
        <f>VLOOKUP(O472,'1ここに記入'!$A$13:$M$246,11)</f>
        <v>0</v>
      </c>
      <c r="Q511" s="269"/>
      <c r="R511" s="269"/>
      <c r="S511" s="269"/>
      <c r="T511" s="269"/>
      <c r="U511" s="269"/>
      <c r="V511" s="269"/>
      <c r="W511" s="269"/>
      <c r="X511" s="270"/>
      <c r="Y511" s="143"/>
    </row>
    <row r="512" spans="2:25" ht="15" customHeight="1">
      <c r="B512" s="271"/>
      <c r="C512" s="268"/>
      <c r="D512" s="269"/>
      <c r="E512" s="269"/>
      <c r="F512" s="269"/>
      <c r="G512" s="269"/>
      <c r="H512" s="269"/>
      <c r="I512" s="269"/>
      <c r="J512" s="269"/>
      <c r="K512" s="270"/>
      <c r="L512" s="98"/>
      <c r="M512" s="159"/>
      <c r="N512" s="99"/>
      <c r="O512" s="271"/>
      <c r="P512" s="268"/>
      <c r="Q512" s="269"/>
      <c r="R512" s="269"/>
      <c r="S512" s="269"/>
      <c r="T512" s="269"/>
      <c r="U512" s="269"/>
      <c r="V512" s="269"/>
      <c r="W512" s="269"/>
      <c r="X512" s="270"/>
      <c r="Y512" s="143"/>
    </row>
    <row r="513" spans="2:25" ht="15" customHeight="1" thickBot="1">
      <c r="B513" s="272"/>
      <c r="C513" s="273"/>
      <c r="D513" s="274"/>
      <c r="E513" s="274"/>
      <c r="F513" s="274"/>
      <c r="G513" s="274"/>
      <c r="H513" s="274"/>
      <c r="I513" s="274"/>
      <c r="J513" s="274"/>
      <c r="K513" s="275"/>
      <c r="L513" s="98"/>
      <c r="M513" s="159"/>
      <c r="N513" s="99"/>
      <c r="O513" s="272"/>
      <c r="P513" s="273"/>
      <c r="Q513" s="274"/>
      <c r="R513" s="274"/>
      <c r="S513" s="274"/>
      <c r="T513" s="274"/>
      <c r="U513" s="274"/>
      <c r="V513" s="274"/>
      <c r="W513" s="274"/>
      <c r="X513" s="275"/>
      <c r="Y513" s="143"/>
    </row>
    <row r="514" spans="2:25" ht="15" customHeight="1">
      <c r="B514" s="263" t="s">
        <v>163</v>
      </c>
      <c r="C514" s="276">
        <f>VLOOKUP(B472,'1ここに記入'!$A$13:$M$246,5)</f>
        <v>0</v>
      </c>
      <c r="D514" s="279" t="str">
        <f>VLOOKUP(B472,'1ここに記入'!$A$13:$M$246,6)</f>
        <v>　</v>
      </c>
      <c r="E514" s="282" t="s">
        <v>164</v>
      </c>
      <c r="F514" s="276">
        <f>VLOOKUP(B472,'1ここに記入'!$A$13:$M$246,8)</f>
        <v>0</v>
      </c>
      <c r="G514" s="285" t="e">
        <f>VLOOKUP(F509,'1ここに記入'!$A$13:$M$246,2)</f>
        <v>#N/A</v>
      </c>
      <c r="H514" s="285" t="e">
        <f>VLOOKUP(G509,'1ここに記入'!$A$13:$M$246,2)</f>
        <v>#N/A</v>
      </c>
      <c r="I514" s="285" t="e">
        <f>VLOOKUP(H509,'1ここに記入'!$A$13:$M$246,2)</f>
        <v>#N/A</v>
      </c>
      <c r="J514" s="285" t="e">
        <f>VLOOKUP(I509,'1ここに記入'!$A$13:$M$246,2)</f>
        <v>#N/A</v>
      </c>
      <c r="K514" s="279" t="e">
        <f>VLOOKUP(J509,'1ここに記入'!$A$13:$M$246,2)</f>
        <v>#N/A</v>
      </c>
      <c r="L514" s="102"/>
      <c r="M514" s="162"/>
      <c r="N514" s="103"/>
      <c r="O514" s="263" t="s">
        <v>163</v>
      </c>
      <c r="P514" s="276">
        <f>VLOOKUP(O472,'1ここに記入'!$A$13:$M$246,5)</f>
        <v>0</v>
      </c>
      <c r="Q514" s="279" t="str">
        <f>VLOOKUP(O472,'1ここに記入'!$A$13:$M$246,6)</f>
        <v>　</v>
      </c>
      <c r="R514" s="282" t="s">
        <v>164</v>
      </c>
      <c r="S514" s="276">
        <f>VLOOKUP(O472,'1ここに記入'!$A$13:$M$246,8)</f>
        <v>0</v>
      </c>
      <c r="T514" s="285" t="e">
        <f>VLOOKUP(S509,'1ここに記入'!$A$13:$M$246,2)</f>
        <v>#N/A</v>
      </c>
      <c r="U514" s="285" t="e">
        <f>VLOOKUP(T509,'1ここに記入'!$A$13:$M$246,2)</f>
        <v>#N/A</v>
      </c>
      <c r="V514" s="285" t="e">
        <f>VLOOKUP(U509,'1ここに記入'!$A$13:$M$246,2)</f>
        <v>#N/A</v>
      </c>
      <c r="W514" s="285" t="e">
        <f>VLOOKUP(V509,'1ここに記入'!$A$13:$M$246,2)</f>
        <v>#N/A</v>
      </c>
      <c r="X514" s="279" t="e">
        <f>VLOOKUP(W509,'1ここに記入'!$A$13:$M$246,2)</f>
        <v>#N/A</v>
      </c>
      <c r="Y514" s="143"/>
    </row>
    <row r="515" spans="2:25" ht="15" customHeight="1">
      <c r="B515" s="264"/>
      <c r="C515" s="277"/>
      <c r="D515" s="280"/>
      <c r="E515" s="283"/>
      <c r="F515" s="277"/>
      <c r="G515" s="286"/>
      <c r="H515" s="286"/>
      <c r="I515" s="286"/>
      <c r="J515" s="286"/>
      <c r="K515" s="280"/>
      <c r="L515" s="102"/>
      <c r="M515" s="162"/>
      <c r="N515" s="103"/>
      <c r="O515" s="264"/>
      <c r="P515" s="277"/>
      <c r="Q515" s="280"/>
      <c r="R515" s="283"/>
      <c r="S515" s="277"/>
      <c r="T515" s="286"/>
      <c r="U515" s="286"/>
      <c r="V515" s="286"/>
      <c r="W515" s="286"/>
      <c r="X515" s="280"/>
      <c r="Y515" s="143"/>
    </row>
    <row r="516" spans="2:25" ht="15" customHeight="1" thickBot="1">
      <c r="B516" s="288"/>
      <c r="C516" s="278"/>
      <c r="D516" s="281"/>
      <c r="E516" s="284"/>
      <c r="F516" s="278"/>
      <c r="G516" s="287"/>
      <c r="H516" s="287"/>
      <c r="I516" s="287"/>
      <c r="J516" s="287"/>
      <c r="K516" s="281"/>
      <c r="L516" s="102"/>
      <c r="M516" s="162"/>
      <c r="N516" s="103"/>
      <c r="O516" s="288"/>
      <c r="P516" s="278"/>
      <c r="Q516" s="281"/>
      <c r="R516" s="284"/>
      <c r="S516" s="278"/>
      <c r="T516" s="287"/>
      <c r="U516" s="287"/>
      <c r="V516" s="287"/>
      <c r="W516" s="287"/>
      <c r="X516" s="281"/>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20"/>
      <c r="E518" s="320"/>
      <c r="F518" s="320"/>
      <c r="G518" s="320"/>
      <c r="H518" s="320"/>
      <c r="I518" s="320"/>
      <c r="J518" s="320"/>
      <c r="K518" s="320"/>
      <c r="L518" s="104"/>
      <c r="M518" s="157"/>
      <c r="N518" s="104"/>
      <c r="O518" s="117" t="s">
        <v>213</v>
      </c>
      <c r="P518" s="325" t="str">
        <f>'1ここに記入'!$B$3&amp;"滋賀県教育美術展出品票"</f>
        <v>第72回滋賀県教育美術展出品票</v>
      </c>
      <c r="Q518" s="320"/>
      <c r="R518" s="320"/>
      <c r="S518" s="320"/>
      <c r="T518" s="320"/>
      <c r="U518" s="320"/>
      <c r="V518" s="320"/>
      <c r="W518" s="320"/>
      <c r="X518" s="320"/>
    </row>
    <row r="519" spans="2:25" ht="15" customHeight="1">
      <c r="B519" s="327">
        <v>143</v>
      </c>
      <c r="C519" s="325"/>
      <c r="D519" s="320"/>
      <c r="E519" s="320"/>
      <c r="F519" s="320"/>
      <c r="G519" s="320"/>
      <c r="H519" s="320"/>
      <c r="I519" s="320"/>
      <c r="J519" s="320"/>
      <c r="K519" s="320"/>
      <c r="L519" s="104"/>
      <c r="M519" s="157"/>
      <c r="N519" s="104"/>
      <c r="O519" s="327">
        <v>144</v>
      </c>
      <c r="P519" s="325"/>
      <c r="Q519" s="320"/>
      <c r="R519" s="320"/>
      <c r="S519" s="320"/>
      <c r="T519" s="320"/>
      <c r="U519" s="320"/>
      <c r="V519" s="320"/>
      <c r="W519" s="320"/>
      <c r="X519" s="320"/>
    </row>
    <row r="520" spans="2:25" ht="15" customHeight="1" thickBot="1">
      <c r="B520" s="328"/>
      <c r="C520" s="325"/>
      <c r="D520" s="320"/>
      <c r="E520" s="320"/>
      <c r="F520" s="320"/>
      <c r="G520" s="320"/>
      <c r="H520" s="326"/>
      <c r="I520" s="326"/>
      <c r="J520" s="326"/>
      <c r="K520" s="326"/>
      <c r="L520" s="104"/>
      <c r="M520" s="157"/>
      <c r="N520" s="104"/>
      <c r="O520" s="328"/>
      <c r="P520" s="325"/>
      <c r="Q520" s="320"/>
      <c r="R520" s="320"/>
      <c r="S520" s="320"/>
      <c r="T520" s="320"/>
      <c r="U520" s="326"/>
      <c r="V520" s="326"/>
      <c r="W520" s="326"/>
      <c r="X520" s="326"/>
    </row>
    <row r="521" spans="2:25" ht="15" customHeight="1" thickTop="1" thickBot="1">
      <c r="B521" s="144" t="s">
        <v>157</v>
      </c>
      <c r="C521" s="289">
        <f>VLOOKUP(B519,'1ここに記入'!$A$13:$M$246,2)</f>
        <v>0</v>
      </c>
      <c r="D521" s="289">
        <f>VLOOKUP(B519,'1ここに記入'!$A$13:$M$246,3)</f>
        <v>0</v>
      </c>
      <c r="E521" s="289">
        <f>VLOOKUP(B519,'1ここに記入'!$A$13:$M$246,4)</f>
        <v>0</v>
      </c>
      <c r="F521" s="289">
        <f>VLOOKUP(B519,'1ここに記入'!$A$13:$M$246,5)</f>
        <v>0</v>
      </c>
      <c r="G521" s="289" t="str">
        <f>VLOOKUP(B519,'1ここに記入'!$A$13:$M$246,13)</f>
        <v>00</v>
      </c>
      <c r="H521" s="290" t="e">
        <f>'1ここに記入'!$H$10</f>
        <v>#N/A</v>
      </c>
      <c r="I521" s="291"/>
      <c r="J521" s="291"/>
      <c r="K521" s="292" t="s">
        <v>158</v>
      </c>
      <c r="L521" s="118"/>
      <c r="M521" s="158"/>
      <c r="N521" s="32"/>
      <c r="O521" s="144" t="s">
        <v>157</v>
      </c>
      <c r="P521" s="289">
        <f>VLOOKUP(O519,'1ここに記入'!$A$13:$M$246,2)</f>
        <v>0</v>
      </c>
      <c r="Q521" s="289">
        <f>VLOOKUP(O519,'1ここに記入'!$A$13:$M$246,3)</f>
        <v>0</v>
      </c>
      <c r="R521" s="289">
        <f>VLOOKUP(O519,'1ここに記入'!$A$13:$M$246,4)</f>
        <v>0</v>
      </c>
      <c r="S521" s="289">
        <f>VLOOKUP(O519,'1ここに記入'!$A$13:$M$246,5)</f>
        <v>0</v>
      </c>
      <c r="T521" s="289" t="str">
        <f>VLOOKUP(O519,'1ここに記入'!$A$13:$M$246,13)</f>
        <v>00</v>
      </c>
      <c r="U521" s="290" t="e">
        <f>'1ここに記入'!$H$10</f>
        <v>#N/A</v>
      </c>
      <c r="V521" s="291"/>
      <c r="W521" s="291"/>
      <c r="X521" s="292" t="s">
        <v>158</v>
      </c>
    </row>
    <row r="522" spans="2:25" ht="15" customHeight="1" thickTop="1" thickBot="1">
      <c r="B522" s="145"/>
      <c r="C522" s="289"/>
      <c r="D522" s="289"/>
      <c r="E522" s="289"/>
      <c r="F522" s="289"/>
      <c r="G522" s="289"/>
      <c r="H522" s="290"/>
      <c r="I522" s="291"/>
      <c r="J522" s="291"/>
      <c r="K522" s="292"/>
      <c r="L522" s="118"/>
      <c r="M522" s="158"/>
      <c r="N522" s="32"/>
      <c r="O522" s="145"/>
      <c r="P522" s="289"/>
      <c r="Q522" s="289"/>
      <c r="R522" s="289"/>
      <c r="S522" s="289"/>
      <c r="T522" s="289"/>
      <c r="U522" s="290"/>
      <c r="V522" s="291"/>
      <c r="W522" s="291"/>
      <c r="X522" s="292"/>
    </row>
    <row r="523" spans="2:25" ht="15" customHeight="1" thickTop="1" thickBot="1">
      <c r="B523" s="146" t="s">
        <v>159</v>
      </c>
      <c r="C523" s="289"/>
      <c r="D523" s="289"/>
      <c r="E523" s="289"/>
      <c r="F523" s="289"/>
      <c r="G523" s="289"/>
      <c r="H523" s="290"/>
      <c r="I523" s="291"/>
      <c r="J523" s="291"/>
      <c r="K523" s="292"/>
      <c r="L523" s="118"/>
      <c r="M523" s="158"/>
      <c r="N523" s="32"/>
      <c r="O523" s="146" t="s">
        <v>159</v>
      </c>
      <c r="P523" s="289"/>
      <c r="Q523" s="289"/>
      <c r="R523" s="289"/>
      <c r="S523" s="289"/>
      <c r="T523" s="289"/>
      <c r="U523" s="290"/>
      <c r="V523" s="291"/>
      <c r="W523" s="291"/>
      <c r="X523" s="292"/>
    </row>
    <row r="524" spans="2:25" ht="15" customHeight="1" thickTop="1">
      <c r="B524" s="264" t="s">
        <v>160</v>
      </c>
      <c r="C524" s="277" t="e">
        <f>'1ここに記入'!$G$10</f>
        <v>#N/A</v>
      </c>
      <c r="D524" s="286"/>
      <c r="E524" s="280"/>
      <c r="F524" s="264" t="s">
        <v>161</v>
      </c>
      <c r="G524" s="296" t="e">
        <f>'1ここに記入'!$I$10</f>
        <v>#N/A</v>
      </c>
      <c r="H524" s="297"/>
      <c r="I524" s="297"/>
      <c r="J524" s="297"/>
      <c r="K524" s="298"/>
      <c r="L524" s="100"/>
      <c r="M524" s="159"/>
      <c r="N524" s="99"/>
      <c r="O524" s="264" t="s">
        <v>160</v>
      </c>
      <c r="P524" s="277" t="e">
        <f>'1ここに記入'!$G$10</f>
        <v>#N/A</v>
      </c>
      <c r="Q524" s="286"/>
      <c r="R524" s="280"/>
      <c r="S524" s="264" t="s">
        <v>161</v>
      </c>
      <c r="T524" s="296" t="e">
        <f>'1ここに記入'!$I$10</f>
        <v>#N/A</v>
      </c>
      <c r="U524" s="297"/>
      <c r="V524" s="297"/>
      <c r="W524" s="297"/>
      <c r="X524" s="298"/>
    </row>
    <row r="525" spans="2:25" ht="15" customHeight="1">
      <c r="B525" s="264"/>
      <c r="C525" s="277"/>
      <c r="D525" s="286"/>
      <c r="E525" s="280"/>
      <c r="F525" s="264"/>
      <c r="G525" s="296"/>
      <c r="H525" s="297"/>
      <c r="I525" s="297"/>
      <c r="J525" s="297"/>
      <c r="K525" s="298"/>
      <c r="L525" s="101"/>
      <c r="M525" s="159"/>
      <c r="N525" s="99"/>
      <c r="O525" s="264"/>
      <c r="P525" s="277"/>
      <c r="Q525" s="286"/>
      <c r="R525" s="280"/>
      <c r="S525" s="264"/>
      <c r="T525" s="296"/>
      <c r="U525" s="297"/>
      <c r="V525" s="297"/>
      <c r="W525" s="297"/>
      <c r="X525" s="298"/>
    </row>
    <row r="526" spans="2:25" ht="15" customHeight="1">
      <c r="B526" s="264"/>
      <c r="C526" s="277"/>
      <c r="D526" s="286"/>
      <c r="E526" s="280"/>
      <c r="F526" s="264"/>
      <c r="G526" s="296"/>
      <c r="H526" s="297"/>
      <c r="I526" s="297"/>
      <c r="J526" s="297"/>
      <c r="K526" s="298"/>
      <c r="L526" s="101"/>
      <c r="M526" s="159"/>
      <c r="N526" s="99"/>
      <c r="O526" s="264"/>
      <c r="P526" s="277"/>
      <c r="Q526" s="286"/>
      <c r="R526" s="280"/>
      <c r="S526" s="264"/>
      <c r="T526" s="296"/>
      <c r="U526" s="297"/>
      <c r="V526" s="297"/>
      <c r="W526" s="297"/>
      <c r="X526" s="298"/>
    </row>
    <row r="527" spans="2:25" ht="15" customHeight="1" thickBot="1">
      <c r="B527" s="288"/>
      <c r="C527" s="278"/>
      <c r="D527" s="287"/>
      <c r="E527" s="281"/>
      <c r="F527" s="288"/>
      <c r="G527" s="299"/>
      <c r="H527" s="300"/>
      <c r="I527" s="300"/>
      <c r="J527" s="300"/>
      <c r="K527" s="301"/>
      <c r="L527" s="101"/>
      <c r="M527" s="159"/>
      <c r="N527" s="99"/>
      <c r="O527" s="288"/>
      <c r="P527" s="278"/>
      <c r="Q527" s="287"/>
      <c r="R527" s="281"/>
      <c r="S527" s="288"/>
      <c r="T527" s="299"/>
      <c r="U527" s="300"/>
      <c r="V527" s="300"/>
      <c r="W527" s="300"/>
      <c r="X527" s="301"/>
    </row>
    <row r="528" spans="2:25" ht="15" customHeight="1">
      <c r="B528" s="263" t="s">
        <v>162</v>
      </c>
      <c r="C528" s="265">
        <f>VLOOKUP(B519,'1ここに記入'!$A$13:$M$246,10)</f>
        <v>0</v>
      </c>
      <c r="D528" s="266"/>
      <c r="E528" s="266"/>
      <c r="F528" s="266"/>
      <c r="G528" s="266"/>
      <c r="H528" s="266"/>
      <c r="I528" s="267"/>
      <c r="J528" s="263" t="s">
        <v>203</v>
      </c>
      <c r="K528" s="321">
        <f>VLOOKUP(B519,'1ここに記入'!$A$13:$M$246,12)</f>
        <v>0</v>
      </c>
      <c r="L528" s="34"/>
      <c r="M528" s="160"/>
      <c r="N528" s="36"/>
      <c r="O528" s="263" t="s">
        <v>162</v>
      </c>
      <c r="P528" s="265">
        <f>VLOOKUP(O519,'1ここに記入'!$A$13:$M$246,10)</f>
        <v>0</v>
      </c>
      <c r="Q528" s="266"/>
      <c r="R528" s="266"/>
      <c r="S528" s="266"/>
      <c r="T528" s="266"/>
      <c r="U528" s="266"/>
      <c r="V528" s="267"/>
      <c r="W528" s="263" t="s">
        <v>203</v>
      </c>
      <c r="X528" s="321">
        <f>VLOOKUP(O519,'1ここに記入'!$A$13:$M$246,12)</f>
        <v>0</v>
      </c>
    </row>
    <row r="529" spans="2:24" ht="15" customHeight="1">
      <c r="B529" s="264"/>
      <c r="C529" s="268"/>
      <c r="D529" s="269"/>
      <c r="E529" s="269"/>
      <c r="F529" s="269"/>
      <c r="G529" s="269"/>
      <c r="H529" s="269"/>
      <c r="I529" s="270"/>
      <c r="J529" s="264"/>
      <c r="K529" s="322"/>
      <c r="L529" s="34"/>
      <c r="M529" s="160"/>
      <c r="N529" s="36"/>
      <c r="O529" s="264"/>
      <c r="P529" s="268"/>
      <c r="Q529" s="269"/>
      <c r="R529" s="269"/>
      <c r="S529" s="269"/>
      <c r="T529" s="269"/>
      <c r="U529" s="269"/>
      <c r="V529" s="270"/>
      <c r="W529" s="264"/>
      <c r="X529" s="322"/>
    </row>
    <row r="530" spans="2:24" ht="15" customHeight="1">
      <c r="B530" s="264"/>
      <c r="C530" s="268"/>
      <c r="D530" s="269"/>
      <c r="E530" s="269"/>
      <c r="F530" s="269"/>
      <c r="G530" s="269"/>
      <c r="H530" s="269"/>
      <c r="I530" s="270"/>
      <c r="J530" s="264"/>
      <c r="K530" s="322"/>
      <c r="L530" s="130"/>
      <c r="M530" s="161"/>
      <c r="N530" s="38"/>
      <c r="O530" s="264"/>
      <c r="P530" s="268"/>
      <c r="Q530" s="269"/>
      <c r="R530" s="269"/>
      <c r="S530" s="269"/>
      <c r="T530" s="269"/>
      <c r="U530" s="269"/>
      <c r="V530" s="270"/>
      <c r="W530" s="264"/>
      <c r="X530" s="322"/>
    </row>
    <row r="531" spans="2:24" ht="15" customHeight="1">
      <c r="B531" s="264"/>
      <c r="C531" s="268"/>
      <c r="D531" s="269"/>
      <c r="E531" s="269"/>
      <c r="F531" s="269"/>
      <c r="G531" s="269"/>
      <c r="H531" s="269"/>
      <c r="I531" s="270"/>
      <c r="J531" s="264"/>
      <c r="K531" s="322"/>
      <c r="L531" s="130"/>
      <c r="M531" s="161"/>
      <c r="N531" s="38"/>
      <c r="O531" s="264"/>
      <c r="P531" s="268"/>
      <c r="Q531" s="269"/>
      <c r="R531" s="269"/>
      <c r="S531" s="269"/>
      <c r="T531" s="269"/>
      <c r="U531" s="269"/>
      <c r="V531" s="270"/>
      <c r="W531" s="264"/>
      <c r="X531" s="322"/>
    </row>
    <row r="532" spans="2:24" ht="15" customHeight="1">
      <c r="B532" s="271" t="s">
        <v>1881</v>
      </c>
      <c r="C532" s="268">
        <f>VLOOKUP(B519,'1ここに記入'!$A$13:$M$246,11)</f>
        <v>0</v>
      </c>
      <c r="D532" s="269"/>
      <c r="E532" s="269"/>
      <c r="F532" s="269"/>
      <c r="G532" s="269"/>
      <c r="H532" s="269"/>
      <c r="I532" s="270"/>
      <c r="J532" s="264"/>
      <c r="K532" s="322"/>
      <c r="L532" s="130"/>
      <c r="M532" s="161"/>
      <c r="N532" s="38"/>
      <c r="O532" s="271" t="s">
        <v>1881</v>
      </c>
      <c r="P532" s="268">
        <f>VLOOKUP(O519,'1ここに記入'!$A$13:$M$246,11)</f>
        <v>0</v>
      </c>
      <c r="Q532" s="269"/>
      <c r="R532" s="269"/>
      <c r="S532" s="269"/>
      <c r="T532" s="269"/>
      <c r="U532" s="269"/>
      <c r="V532" s="270"/>
      <c r="W532" s="264"/>
      <c r="X532" s="322"/>
    </row>
    <row r="533" spans="2:24" ht="15" customHeight="1">
      <c r="B533" s="271"/>
      <c r="C533" s="268"/>
      <c r="D533" s="269"/>
      <c r="E533" s="269"/>
      <c r="F533" s="269"/>
      <c r="G533" s="269"/>
      <c r="H533" s="269"/>
      <c r="I533" s="270"/>
      <c r="J533" s="264"/>
      <c r="K533" s="322"/>
      <c r="L533" s="130"/>
      <c r="M533" s="161"/>
      <c r="N533" s="38"/>
      <c r="O533" s="271"/>
      <c r="P533" s="268"/>
      <c r="Q533" s="269"/>
      <c r="R533" s="269"/>
      <c r="S533" s="269"/>
      <c r="T533" s="269"/>
      <c r="U533" s="269"/>
      <c r="V533" s="270"/>
      <c r="W533" s="264"/>
      <c r="X533" s="322"/>
    </row>
    <row r="534" spans="2:24" ht="15" customHeight="1">
      <c r="B534" s="271"/>
      <c r="C534" s="268"/>
      <c r="D534" s="269"/>
      <c r="E534" s="269"/>
      <c r="F534" s="269"/>
      <c r="G534" s="269"/>
      <c r="H534" s="269"/>
      <c r="I534" s="270"/>
      <c r="J534" s="264"/>
      <c r="K534" s="322"/>
      <c r="L534" s="130"/>
      <c r="M534" s="161"/>
      <c r="N534" s="38"/>
      <c r="O534" s="271"/>
      <c r="P534" s="268"/>
      <c r="Q534" s="269"/>
      <c r="R534" s="269"/>
      <c r="S534" s="269"/>
      <c r="T534" s="269"/>
      <c r="U534" s="269"/>
      <c r="V534" s="270"/>
      <c r="W534" s="264"/>
      <c r="X534" s="322"/>
    </row>
    <row r="535" spans="2:24" ht="15" customHeight="1" thickBot="1">
      <c r="B535" s="272"/>
      <c r="C535" s="273"/>
      <c r="D535" s="274"/>
      <c r="E535" s="274"/>
      <c r="F535" s="274"/>
      <c r="G535" s="274"/>
      <c r="H535" s="274"/>
      <c r="I535" s="275"/>
      <c r="J535" s="288"/>
      <c r="K535" s="323"/>
      <c r="L535" s="130"/>
      <c r="M535" s="161"/>
      <c r="N535" s="38"/>
      <c r="O535" s="272"/>
      <c r="P535" s="273"/>
      <c r="Q535" s="274"/>
      <c r="R535" s="274"/>
      <c r="S535" s="274"/>
      <c r="T535" s="274"/>
      <c r="U535" s="274"/>
      <c r="V535" s="275"/>
      <c r="W535" s="288"/>
      <c r="X535" s="323"/>
    </row>
    <row r="536" spans="2:24" ht="15" customHeight="1">
      <c r="B536" s="263" t="s">
        <v>163</v>
      </c>
      <c r="C536" s="276">
        <f>VLOOKUP(B519,'1ここに記入'!$A$13:$M$246,5)</f>
        <v>0</v>
      </c>
      <c r="D536" s="279" t="str">
        <f>VLOOKUP(B519,'1ここに記入'!$A$13:$M$246,6)</f>
        <v>　</v>
      </c>
      <c r="E536" s="282" t="s">
        <v>164</v>
      </c>
      <c r="F536" s="276">
        <f>VLOOKUP(B519,'1ここに記入'!$A$13:$M$246,8)</f>
        <v>0</v>
      </c>
      <c r="G536" s="285" t="e">
        <f>VLOOKUP(F530,'1ここに記入'!$A$13:$M$246,2)</f>
        <v>#N/A</v>
      </c>
      <c r="H536" s="285" t="e">
        <f>VLOOKUP(G530,'1ここに記入'!$A$13:$M$246,2)</f>
        <v>#N/A</v>
      </c>
      <c r="I536" s="285" t="e">
        <f>VLOOKUP(H530,'1ここに記入'!$A$13:$M$246,2)</f>
        <v>#N/A</v>
      </c>
      <c r="J536" s="285" t="e">
        <f>VLOOKUP(I530,'1ここに記入'!$A$13:$M$246,2)</f>
        <v>#N/A</v>
      </c>
      <c r="K536" s="279" t="e">
        <f>VLOOKUP(J530,'1ここに記入'!$A$13:$M$246,2)</f>
        <v>#N/A</v>
      </c>
      <c r="L536" s="98"/>
      <c r="M536" s="159"/>
      <c r="N536" s="99"/>
      <c r="O536" s="263" t="s">
        <v>163</v>
      </c>
      <c r="P536" s="276">
        <f>VLOOKUP(O519,'1ここに記入'!$A$13:$M$246,5)</f>
        <v>0</v>
      </c>
      <c r="Q536" s="279" t="str">
        <f>VLOOKUP(O519,'1ここに記入'!$A$13:$M$246,6)</f>
        <v>　</v>
      </c>
      <c r="R536" s="282" t="s">
        <v>164</v>
      </c>
      <c r="S536" s="276">
        <f>VLOOKUP(O519,'1ここに記入'!$A$13:$M$246,8)</f>
        <v>0</v>
      </c>
      <c r="T536" s="285" t="e">
        <f>VLOOKUP(S530,'1ここに記入'!$A$13:$M$246,2)</f>
        <v>#N/A</v>
      </c>
      <c r="U536" s="285" t="e">
        <f>VLOOKUP(T530,'1ここに記入'!$A$13:$M$246,2)</f>
        <v>#N/A</v>
      </c>
      <c r="V536" s="285" t="e">
        <f>VLOOKUP(U530,'1ここに記入'!$A$13:$M$246,2)</f>
        <v>#N/A</v>
      </c>
      <c r="W536" s="285" t="e">
        <f>VLOOKUP(V530,'1ここに記入'!$A$13:$M$246,2)</f>
        <v>#N/A</v>
      </c>
      <c r="X536" s="279" t="e">
        <f>VLOOKUP(W530,'1ここに記入'!$A$13:$M$246,2)</f>
        <v>#N/A</v>
      </c>
    </row>
    <row r="537" spans="2:24" ht="15" customHeight="1">
      <c r="B537" s="264"/>
      <c r="C537" s="277"/>
      <c r="D537" s="280"/>
      <c r="E537" s="283"/>
      <c r="F537" s="277"/>
      <c r="G537" s="286"/>
      <c r="H537" s="286"/>
      <c r="I537" s="286"/>
      <c r="J537" s="286"/>
      <c r="K537" s="280"/>
      <c r="L537" s="98"/>
      <c r="M537" s="159"/>
      <c r="N537" s="99"/>
      <c r="O537" s="264"/>
      <c r="P537" s="277"/>
      <c r="Q537" s="280"/>
      <c r="R537" s="283"/>
      <c r="S537" s="277"/>
      <c r="T537" s="286"/>
      <c r="U537" s="286"/>
      <c r="V537" s="286"/>
      <c r="W537" s="286"/>
      <c r="X537" s="280"/>
    </row>
    <row r="538" spans="2:24" ht="15" customHeight="1">
      <c r="B538" s="264"/>
      <c r="C538" s="277"/>
      <c r="D538" s="280"/>
      <c r="E538" s="283"/>
      <c r="F538" s="277"/>
      <c r="G538" s="286"/>
      <c r="H538" s="286"/>
      <c r="I538" s="286"/>
      <c r="J538" s="286"/>
      <c r="K538" s="280"/>
      <c r="L538" s="98"/>
      <c r="M538" s="159"/>
      <c r="N538" s="99"/>
      <c r="O538" s="264"/>
      <c r="P538" s="277"/>
      <c r="Q538" s="280"/>
      <c r="R538" s="283"/>
      <c r="S538" s="277"/>
      <c r="T538" s="286"/>
      <c r="U538" s="286"/>
      <c r="V538" s="286"/>
      <c r="W538" s="286"/>
      <c r="X538" s="280"/>
    </row>
    <row r="539" spans="2:24" ht="15" customHeight="1" thickBot="1">
      <c r="B539" s="288"/>
      <c r="C539" s="278"/>
      <c r="D539" s="281"/>
      <c r="E539" s="284"/>
      <c r="F539" s="278"/>
      <c r="G539" s="287"/>
      <c r="H539" s="286"/>
      <c r="I539" s="286"/>
      <c r="J539" s="286"/>
      <c r="K539" s="280"/>
      <c r="L539" s="98"/>
      <c r="M539" s="159"/>
      <c r="N539" s="99"/>
      <c r="O539" s="288"/>
      <c r="P539" s="278"/>
      <c r="Q539" s="281"/>
      <c r="R539" s="284"/>
      <c r="S539" s="278"/>
      <c r="T539" s="287"/>
      <c r="U539" s="286"/>
      <c r="V539" s="286"/>
      <c r="W539" s="286"/>
      <c r="X539" s="280"/>
    </row>
    <row r="540" spans="2:24" ht="15" customHeight="1" thickTop="1">
      <c r="B540" s="263" t="s">
        <v>165</v>
      </c>
      <c r="C540" s="293">
        <f>VLOOKUP(B519,'1ここに記入'!$A$13:$M$246,9)</f>
        <v>0</v>
      </c>
      <c r="D540" s="294" t="e">
        <f>VLOOKUP(C538,'1ここに記入'!$A$13:$M$246,2)</f>
        <v>#N/A</v>
      </c>
      <c r="E540" s="294" t="e">
        <f>VLOOKUP(D538,'1ここに記入'!$A$13:$M$246,2)</f>
        <v>#N/A</v>
      </c>
      <c r="F540" s="294" t="e">
        <f>VLOOKUP(E538,'1ここに記入'!$A$13:$M$246,2)</f>
        <v>#N/A</v>
      </c>
      <c r="G540" s="302" t="e">
        <f>VLOOKUP(F538,'1ここに記入'!$A$13:$M$246,2)</f>
        <v>#N/A</v>
      </c>
      <c r="H540" s="305" t="s">
        <v>167</v>
      </c>
      <c r="I540" s="308">
        <f>'1ここに記入'!$G$9</f>
        <v>0</v>
      </c>
      <c r="J540" s="309"/>
      <c r="K540" s="310"/>
      <c r="L540" s="102"/>
      <c r="M540" s="162"/>
      <c r="N540" s="103"/>
      <c r="O540" s="263" t="s">
        <v>165</v>
      </c>
      <c r="P540" s="293">
        <f>VLOOKUP(O519,'1ここに記入'!$A$13:$M$246,9)</f>
        <v>0</v>
      </c>
      <c r="Q540" s="294" t="e">
        <f>VLOOKUP(P538,'1ここに記入'!$A$13:$M$246,2)</f>
        <v>#N/A</v>
      </c>
      <c r="R540" s="294" t="e">
        <f>VLOOKUP(Q538,'1ここに記入'!$A$13:$M$246,2)</f>
        <v>#N/A</v>
      </c>
      <c r="S540" s="294" t="e">
        <f>VLOOKUP(R538,'1ここに記入'!$A$13:$M$246,2)</f>
        <v>#N/A</v>
      </c>
      <c r="T540" s="302" t="e">
        <f>VLOOKUP(S538,'1ここに記入'!$A$13:$M$246,2)</f>
        <v>#N/A</v>
      </c>
      <c r="U540" s="305" t="s">
        <v>167</v>
      </c>
      <c r="V540" s="308">
        <f>'1ここに記入'!$G$9</f>
        <v>0</v>
      </c>
      <c r="W540" s="309"/>
      <c r="X540" s="310"/>
    </row>
    <row r="541" spans="2:24" ht="15" customHeight="1">
      <c r="B541" s="264"/>
      <c r="C541" s="296"/>
      <c r="D541" s="297"/>
      <c r="E541" s="297"/>
      <c r="F541" s="297"/>
      <c r="G541" s="303"/>
      <c r="H541" s="306"/>
      <c r="I541" s="311"/>
      <c r="J541" s="312"/>
      <c r="K541" s="313"/>
      <c r="L541" s="102"/>
      <c r="M541" s="162"/>
      <c r="N541" s="103"/>
      <c r="O541" s="264"/>
      <c r="P541" s="296"/>
      <c r="Q541" s="297"/>
      <c r="R541" s="297"/>
      <c r="S541" s="297"/>
      <c r="T541" s="303"/>
      <c r="U541" s="306"/>
      <c r="V541" s="311"/>
      <c r="W541" s="312"/>
      <c r="X541" s="313"/>
    </row>
    <row r="542" spans="2:24" ht="15" customHeight="1" thickBot="1">
      <c r="B542" s="288"/>
      <c r="C542" s="299"/>
      <c r="D542" s="300"/>
      <c r="E542" s="300"/>
      <c r="F542" s="300"/>
      <c r="G542" s="304"/>
      <c r="H542" s="306"/>
      <c r="I542" s="311"/>
      <c r="J542" s="312"/>
      <c r="K542" s="313"/>
      <c r="L542" s="102"/>
      <c r="M542" s="162"/>
      <c r="N542" s="103"/>
      <c r="O542" s="288"/>
      <c r="P542" s="299"/>
      <c r="Q542" s="300"/>
      <c r="R542" s="300"/>
      <c r="S542" s="300"/>
      <c r="T542" s="304"/>
      <c r="U542" s="306"/>
      <c r="V542" s="311"/>
      <c r="W542" s="312"/>
      <c r="X542" s="313"/>
    </row>
    <row r="543" spans="2:24" ht="15" customHeight="1" thickBot="1">
      <c r="B543" s="317" t="s">
        <v>166</v>
      </c>
      <c r="C543" s="317"/>
      <c r="D543" s="317"/>
      <c r="E543" s="317"/>
      <c r="F543" s="317"/>
      <c r="G543" s="318"/>
      <c r="H543" s="307"/>
      <c r="I543" s="314"/>
      <c r="J543" s="315"/>
      <c r="K543" s="316"/>
      <c r="L543" s="102"/>
      <c r="M543" s="163"/>
      <c r="N543" s="41"/>
      <c r="O543" s="317" t="s">
        <v>166</v>
      </c>
      <c r="P543" s="317"/>
      <c r="Q543" s="317"/>
      <c r="R543" s="317"/>
      <c r="S543" s="317"/>
      <c r="T543" s="318"/>
      <c r="U543" s="307"/>
      <c r="V543" s="314"/>
      <c r="W543" s="315"/>
      <c r="X543" s="316"/>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324" t="s">
        <v>1982</v>
      </c>
      <c r="C546" s="324"/>
      <c r="D546" s="324"/>
      <c r="E546" s="324"/>
      <c r="F546" s="324"/>
      <c r="G546" s="324"/>
      <c r="H546" s="324"/>
      <c r="I546" s="324"/>
      <c r="J546" s="324"/>
      <c r="K546" s="324"/>
      <c r="L546" s="156"/>
      <c r="M546" s="164"/>
      <c r="N546" s="156"/>
      <c r="O546" s="324" t="s">
        <v>1982</v>
      </c>
      <c r="P546" s="324"/>
      <c r="Q546" s="324"/>
      <c r="R546" s="324"/>
      <c r="S546" s="324"/>
      <c r="T546" s="324"/>
      <c r="U546" s="324"/>
      <c r="V546" s="324"/>
      <c r="W546" s="324"/>
      <c r="X546" s="324"/>
    </row>
    <row r="547" spans="2:25" ht="15" customHeight="1">
      <c r="B547" s="132"/>
      <c r="C547" s="319" t="str">
        <f>'1ここに記入'!$B$3&amp;"県教美展　特選確認票"</f>
        <v>第72回県教美展　特選確認票</v>
      </c>
      <c r="D547" s="319"/>
      <c r="E547" s="319"/>
      <c r="F547" s="319"/>
      <c r="G547" s="319"/>
      <c r="H547" s="319"/>
      <c r="I547" s="319"/>
      <c r="J547" s="319"/>
      <c r="K547" s="319"/>
      <c r="L547" s="104"/>
      <c r="M547" s="157"/>
      <c r="N547" s="104"/>
      <c r="O547" s="132"/>
      <c r="P547" s="319" t="str">
        <f>'1ここに記入'!$B$3&amp;"県教美展　特選確認票"</f>
        <v>第72回県教美展　特選確認票</v>
      </c>
      <c r="Q547" s="319"/>
      <c r="R547" s="319"/>
      <c r="S547" s="319"/>
      <c r="T547" s="319"/>
      <c r="U547" s="319"/>
      <c r="V547" s="319"/>
      <c r="W547" s="319"/>
      <c r="X547" s="319"/>
    </row>
    <row r="548" spans="2:25" ht="15" customHeight="1" thickBot="1">
      <c r="B548" s="165"/>
      <c r="C548" s="320"/>
      <c r="D548" s="320"/>
      <c r="E548" s="320"/>
      <c r="F548" s="320"/>
      <c r="G548" s="320"/>
      <c r="H548" s="320"/>
      <c r="I548" s="320"/>
      <c r="J548" s="320"/>
      <c r="K548" s="320"/>
      <c r="L548" s="104"/>
      <c r="M548" s="157"/>
      <c r="N548" s="104"/>
      <c r="O548" s="165"/>
      <c r="P548" s="320"/>
      <c r="Q548" s="320"/>
      <c r="R548" s="320"/>
      <c r="S548" s="320"/>
      <c r="T548" s="320"/>
      <c r="U548" s="320"/>
      <c r="V548" s="320"/>
      <c r="W548" s="320"/>
      <c r="X548" s="320"/>
    </row>
    <row r="549" spans="2:25" ht="15" customHeight="1" thickTop="1" thickBot="1">
      <c r="B549" s="144" t="s">
        <v>157</v>
      </c>
      <c r="C549" s="289">
        <f>VLOOKUP(B519,'1ここに記入'!$A$13:$M$246,2)</f>
        <v>0</v>
      </c>
      <c r="D549" s="289">
        <f>VLOOKUP(B519,'1ここに記入'!$A$13:$M$246,3)</f>
        <v>0</v>
      </c>
      <c r="E549" s="289">
        <f>VLOOKUP(B519,'1ここに記入'!$A$13:$M$246,4)</f>
        <v>0</v>
      </c>
      <c r="F549" s="289">
        <f>VLOOKUP(B519,'1ここに記入'!$A$13:$M$246,5)</f>
        <v>0</v>
      </c>
      <c r="G549" s="289" t="str">
        <f>VLOOKUP(B519,'1ここに記入'!$A$13:$M$246,13)</f>
        <v>00</v>
      </c>
      <c r="H549" s="290" t="e">
        <f>'1ここに記入'!$H$10</f>
        <v>#N/A</v>
      </c>
      <c r="I549" s="291"/>
      <c r="J549" s="291"/>
      <c r="K549" s="292" t="s">
        <v>158</v>
      </c>
      <c r="L549" s="104"/>
      <c r="M549" s="157"/>
      <c r="N549" s="104"/>
      <c r="O549" s="144" t="s">
        <v>157</v>
      </c>
      <c r="P549" s="289">
        <f>VLOOKUP(O519,'1ここに記入'!$A$13:$M$246,2)</f>
        <v>0</v>
      </c>
      <c r="Q549" s="289">
        <f>VLOOKUP(O519,'1ここに記入'!$A$13:$M$246,3)</f>
        <v>0</v>
      </c>
      <c r="R549" s="289">
        <f>VLOOKUP(O519,'1ここに記入'!$A$13:$M$246,4)</f>
        <v>0</v>
      </c>
      <c r="S549" s="289">
        <f>VLOOKUP(O519,'1ここに記入'!$A$13:$M$246,5)</f>
        <v>0</v>
      </c>
      <c r="T549" s="289" t="str">
        <f>VLOOKUP(O519,'1ここに記入'!$A$13:$M$246,13)</f>
        <v>00</v>
      </c>
      <c r="U549" s="290" t="e">
        <f>'1ここに記入'!$H$10</f>
        <v>#N/A</v>
      </c>
      <c r="V549" s="291"/>
      <c r="W549" s="291"/>
      <c r="X549" s="292" t="s">
        <v>158</v>
      </c>
    </row>
    <row r="550" spans="2:25" ht="15" customHeight="1" thickTop="1" thickBot="1">
      <c r="B550" s="145"/>
      <c r="C550" s="289"/>
      <c r="D550" s="289"/>
      <c r="E550" s="289"/>
      <c r="F550" s="289"/>
      <c r="G550" s="289"/>
      <c r="H550" s="290"/>
      <c r="I550" s="291"/>
      <c r="J550" s="291"/>
      <c r="K550" s="292"/>
      <c r="L550" s="104"/>
      <c r="M550" s="157"/>
      <c r="N550" s="104"/>
      <c r="O550" s="145"/>
      <c r="P550" s="289"/>
      <c r="Q550" s="289"/>
      <c r="R550" s="289"/>
      <c r="S550" s="289"/>
      <c r="T550" s="289"/>
      <c r="U550" s="290"/>
      <c r="V550" s="291"/>
      <c r="W550" s="291"/>
      <c r="X550" s="292"/>
    </row>
    <row r="551" spans="2:25" ht="15" customHeight="1" thickTop="1" thickBot="1">
      <c r="B551" s="146" t="s">
        <v>159</v>
      </c>
      <c r="C551" s="289"/>
      <c r="D551" s="289"/>
      <c r="E551" s="289"/>
      <c r="F551" s="289"/>
      <c r="G551" s="289"/>
      <c r="H551" s="290"/>
      <c r="I551" s="291"/>
      <c r="J551" s="291"/>
      <c r="K551" s="292"/>
      <c r="L551" s="104"/>
      <c r="M551" s="157"/>
      <c r="N551" s="104"/>
      <c r="O551" s="146" t="s">
        <v>159</v>
      </c>
      <c r="P551" s="289"/>
      <c r="Q551" s="289"/>
      <c r="R551" s="289"/>
      <c r="S551" s="289"/>
      <c r="T551" s="289"/>
      <c r="U551" s="290"/>
      <c r="V551" s="291"/>
      <c r="W551" s="291"/>
      <c r="X551" s="292"/>
    </row>
    <row r="552" spans="2:25" ht="15" customHeight="1" thickTop="1">
      <c r="B552" s="263" t="s">
        <v>160</v>
      </c>
      <c r="C552" s="276" t="e">
        <f>'1ここに記入'!$G$10</f>
        <v>#N/A</v>
      </c>
      <c r="D552" s="285"/>
      <c r="E552" s="279"/>
      <c r="F552" s="263" t="s">
        <v>161</v>
      </c>
      <c r="G552" s="293" t="e">
        <f>'1ここに記入'!$I$10</f>
        <v>#N/A</v>
      </c>
      <c r="H552" s="294"/>
      <c r="I552" s="294"/>
      <c r="J552" s="294"/>
      <c r="K552" s="295"/>
      <c r="L552" s="100"/>
      <c r="M552" s="159"/>
      <c r="N552" s="99"/>
      <c r="O552" s="263" t="s">
        <v>160</v>
      </c>
      <c r="P552" s="276" t="e">
        <f>'1ここに記入'!$G$10</f>
        <v>#N/A</v>
      </c>
      <c r="Q552" s="285"/>
      <c r="R552" s="279"/>
      <c r="S552" s="263" t="s">
        <v>161</v>
      </c>
      <c r="T552" s="293" t="e">
        <f>'1ここに記入'!$I$10</f>
        <v>#N/A</v>
      </c>
      <c r="U552" s="294"/>
      <c r="V552" s="294"/>
      <c r="W552" s="294"/>
      <c r="X552" s="295"/>
      <c r="Y552" s="143"/>
    </row>
    <row r="553" spans="2:25" ht="15" customHeight="1">
      <c r="B553" s="264"/>
      <c r="C553" s="277"/>
      <c r="D553" s="286"/>
      <c r="E553" s="280"/>
      <c r="F553" s="264"/>
      <c r="G553" s="296"/>
      <c r="H553" s="297"/>
      <c r="I553" s="297"/>
      <c r="J553" s="297"/>
      <c r="K553" s="298"/>
      <c r="L553" s="101"/>
      <c r="M553" s="159"/>
      <c r="N553" s="99"/>
      <c r="O553" s="264"/>
      <c r="P553" s="277"/>
      <c r="Q553" s="286"/>
      <c r="R553" s="280"/>
      <c r="S553" s="264"/>
      <c r="T553" s="296"/>
      <c r="U553" s="297"/>
      <c r="V553" s="297"/>
      <c r="W553" s="297"/>
      <c r="X553" s="298"/>
      <c r="Y553" s="143"/>
    </row>
    <row r="554" spans="2:25" ht="15" customHeight="1" thickBot="1">
      <c r="B554" s="288"/>
      <c r="C554" s="278"/>
      <c r="D554" s="287"/>
      <c r="E554" s="281"/>
      <c r="F554" s="288"/>
      <c r="G554" s="299"/>
      <c r="H554" s="300"/>
      <c r="I554" s="300"/>
      <c r="J554" s="300"/>
      <c r="K554" s="301"/>
      <c r="L554" s="101"/>
      <c r="M554" s="159"/>
      <c r="N554" s="99"/>
      <c r="O554" s="288"/>
      <c r="P554" s="278"/>
      <c r="Q554" s="287"/>
      <c r="R554" s="281"/>
      <c r="S554" s="288"/>
      <c r="T554" s="299"/>
      <c r="U554" s="300"/>
      <c r="V554" s="300"/>
      <c r="W554" s="300"/>
      <c r="X554" s="301"/>
      <c r="Y554" s="143"/>
    </row>
    <row r="555" spans="2:25" ht="15" customHeight="1">
      <c r="B555" s="263" t="s">
        <v>162</v>
      </c>
      <c r="C555" s="265">
        <f>VLOOKUP(B519,'1ここに記入'!$A$13:$M$246,10)</f>
        <v>0</v>
      </c>
      <c r="D555" s="266"/>
      <c r="E555" s="266"/>
      <c r="F555" s="266"/>
      <c r="G555" s="266"/>
      <c r="H555" s="266"/>
      <c r="I555" s="266"/>
      <c r="J555" s="266"/>
      <c r="K555" s="267"/>
      <c r="L555" s="34"/>
      <c r="M555" s="160"/>
      <c r="N555" s="36"/>
      <c r="O555" s="263" t="s">
        <v>162</v>
      </c>
      <c r="P555" s="265">
        <f>VLOOKUP(O519,'1ここに記入'!$A$13:$M$246,10)</f>
        <v>0</v>
      </c>
      <c r="Q555" s="266"/>
      <c r="R555" s="266"/>
      <c r="S555" s="266"/>
      <c r="T555" s="266"/>
      <c r="U555" s="266"/>
      <c r="V555" s="266"/>
      <c r="W555" s="266"/>
      <c r="X555" s="267"/>
      <c r="Y555" s="143"/>
    </row>
    <row r="556" spans="2:25" ht="15" customHeight="1">
      <c r="B556" s="264"/>
      <c r="C556" s="268"/>
      <c r="D556" s="269"/>
      <c r="E556" s="269"/>
      <c r="F556" s="269"/>
      <c r="G556" s="269"/>
      <c r="H556" s="269"/>
      <c r="I556" s="269"/>
      <c r="J556" s="269"/>
      <c r="K556" s="270"/>
      <c r="L556" s="130"/>
      <c r="M556" s="161"/>
      <c r="N556" s="38"/>
      <c r="O556" s="264"/>
      <c r="P556" s="268"/>
      <c r="Q556" s="269"/>
      <c r="R556" s="269"/>
      <c r="S556" s="269"/>
      <c r="T556" s="269"/>
      <c r="U556" s="269"/>
      <c r="V556" s="269"/>
      <c r="W556" s="269"/>
      <c r="X556" s="270"/>
      <c r="Y556" s="143"/>
    </row>
    <row r="557" spans="2:25" ht="15" customHeight="1">
      <c r="B557" s="264"/>
      <c r="C557" s="268"/>
      <c r="D557" s="269"/>
      <c r="E557" s="269"/>
      <c r="F557" s="269"/>
      <c r="G557" s="269"/>
      <c r="H557" s="269"/>
      <c r="I557" s="269"/>
      <c r="J557" s="269"/>
      <c r="K557" s="270"/>
      <c r="L557" s="130"/>
      <c r="M557" s="161"/>
      <c r="N557" s="38"/>
      <c r="O557" s="264"/>
      <c r="P557" s="268"/>
      <c r="Q557" s="269"/>
      <c r="R557" s="269"/>
      <c r="S557" s="269"/>
      <c r="T557" s="269"/>
      <c r="U557" s="269"/>
      <c r="V557" s="269"/>
      <c r="W557" s="269"/>
      <c r="X557" s="270"/>
      <c r="Y557" s="143"/>
    </row>
    <row r="558" spans="2:25" ht="15" customHeight="1">
      <c r="B558" s="271" t="s">
        <v>1881</v>
      </c>
      <c r="C558" s="268">
        <f>VLOOKUP(B519,'1ここに記入'!$A$13:$M$246,11)</f>
        <v>0</v>
      </c>
      <c r="D558" s="269"/>
      <c r="E558" s="269"/>
      <c r="F558" s="269"/>
      <c r="G558" s="269"/>
      <c r="H558" s="269"/>
      <c r="I558" s="269"/>
      <c r="J558" s="269"/>
      <c r="K558" s="270"/>
      <c r="L558" s="98"/>
      <c r="M558" s="159"/>
      <c r="N558" s="99"/>
      <c r="O558" s="271" t="s">
        <v>1881</v>
      </c>
      <c r="P558" s="268">
        <f>VLOOKUP(O519,'1ここに記入'!$A$13:$M$246,11)</f>
        <v>0</v>
      </c>
      <c r="Q558" s="269"/>
      <c r="R558" s="269"/>
      <c r="S558" s="269"/>
      <c r="T558" s="269"/>
      <c r="U558" s="269"/>
      <c r="V558" s="269"/>
      <c r="W558" s="269"/>
      <c r="X558" s="270"/>
      <c r="Y558" s="143"/>
    </row>
    <row r="559" spans="2:25" ht="15" customHeight="1">
      <c r="B559" s="271"/>
      <c r="C559" s="268"/>
      <c r="D559" s="269"/>
      <c r="E559" s="269"/>
      <c r="F559" s="269"/>
      <c r="G559" s="269"/>
      <c r="H559" s="269"/>
      <c r="I559" s="269"/>
      <c r="J559" s="269"/>
      <c r="K559" s="270"/>
      <c r="L559" s="98"/>
      <c r="M559" s="159"/>
      <c r="N559" s="99"/>
      <c r="O559" s="271"/>
      <c r="P559" s="268"/>
      <c r="Q559" s="269"/>
      <c r="R559" s="269"/>
      <c r="S559" s="269"/>
      <c r="T559" s="269"/>
      <c r="U559" s="269"/>
      <c r="V559" s="269"/>
      <c r="W559" s="269"/>
      <c r="X559" s="270"/>
      <c r="Y559" s="143"/>
    </row>
    <row r="560" spans="2:25" ht="15" customHeight="1" thickBot="1">
      <c r="B560" s="272"/>
      <c r="C560" s="273"/>
      <c r="D560" s="274"/>
      <c r="E560" s="274"/>
      <c r="F560" s="274"/>
      <c r="G560" s="274"/>
      <c r="H560" s="274"/>
      <c r="I560" s="274"/>
      <c r="J560" s="274"/>
      <c r="K560" s="275"/>
      <c r="L560" s="98"/>
      <c r="M560" s="159"/>
      <c r="N560" s="99"/>
      <c r="O560" s="272"/>
      <c r="P560" s="273"/>
      <c r="Q560" s="274"/>
      <c r="R560" s="274"/>
      <c r="S560" s="274"/>
      <c r="T560" s="274"/>
      <c r="U560" s="274"/>
      <c r="V560" s="274"/>
      <c r="W560" s="274"/>
      <c r="X560" s="275"/>
      <c r="Y560" s="143"/>
    </row>
    <row r="561" spans="2:25" ht="15" customHeight="1">
      <c r="B561" s="263" t="s">
        <v>163</v>
      </c>
      <c r="C561" s="276">
        <f>VLOOKUP(B519,'1ここに記入'!$A$13:$M$246,5)</f>
        <v>0</v>
      </c>
      <c r="D561" s="279" t="str">
        <f>VLOOKUP(B519,'1ここに記入'!$A$13:$M$246,6)</f>
        <v>　</v>
      </c>
      <c r="E561" s="282" t="s">
        <v>164</v>
      </c>
      <c r="F561" s="276">
        <f>VLOOKUP(B519,'1ここに記入'!$A$13:$M$246,8)</f>
        <v>0</v>
      </c>
      <c r="G561" s="285" t="e">
        <f>VLOOKUP(F556,'1ここに記入'!$A$13:$M$246,2)</f>
        <v>#N/A</v>
      </c>
      <c r="H561" s="285" t="e">
        <f>VLOOKUP(G556,'1ここに記入'!$A$13:$M$246,2)</f>
        <v>#N/A</v>
      </c>
      <c r="I561" s="285" t="e">
        <f>VLOOKUP(H556,'1ここに記入'!$A$13:$M$246,2)</f>
        <v>#N/A</v>
      </c>
      <c r="J561" s="285" t="e">
        <f>VLOOKUP(I556,'1ここに記入'!$A$13:$M$246,2)</f>
        <v>#N/A</v>
      </c>
      <c r="K561" s="279" t="e">
        <f>VLOOKUP(J556,'1ここに記入'!$A$13:$M$246,2)</f>
        <v>#N/A</v>
      </c>
      <c r="L561" s="102"/>
      <c r="M561" s="162"/>
      <c r="N561" s="103"/>
      <c r="O561" s="263" t="s">
        <v>163</v>
      </c>
      <c r="P561" s="276">
        <f>VLOOKUP(O519,'1ここに記入'!$A$13:$M$246,5)</f>
        <v>0</v>
      </c>
      <c r="Q561" s="279" t="str">
        <f>VLOOKUP(O519,'1ここに記入'!$A$13:$M$246,6)</f>
        <v>　</v>
      </c>
      <c r="R561" s="282" t="s">
        <v>164</v>
      </c>
      <c r="S561" s="276">
        <f>VLOOKUP(O519,'1ここに記入'!$A$13:$M$246,8)</f>
        <v>0</v>
      </c>
      <c r="T561" s="285" t="e">
        <f>VLOOKUP(S556,'1ここに記入'!$A$13:$M$246,2)</f>
        <v>#N/A</v>
      </c>
      <c r="U561" s="285" t="e">
        <f>VLOOKUP(T556,'1ここに記入'!$A$13:$M$246,2)</f>
        <v>#N/A</v>
      </c>
      <c r="V561" s="285" t="e">
        <f>VLOOKUP(U556,'1ここに記入'!$A$13:$M$246,2)</f>
        <v>#N/A</v>
      </c>
      <c r="W561" s="285" t="e">
        <f>VLOOKUP(V556,'1ここに記入'!$A$13:$M$246,2)</f>
        <v>#N/A</v>
      </c>
      <c r="X561" s="279" t="e">
        <f>VLOOKUP(W556,'1ここに記入'!$A$13:$M$246,2)</f>
        <v>#N/A</v>
      </c>
      <c r="Y561" s="143"/>
    </row>
    <row r="562" spans="2:25" ht="15" customHeight="1">
      <c r="B562" s="264"/>
      <c r="C562" s="277"/>
      <c r="D562" s="280"/>
      <c r="E562" s="283"/>
      <c r="F562" s="277"/>
      <c r="G562" s="286"/>
      <c r="H562" s="286"/>
      <c r="I562" s="286"/>
      <c r="J562" s="286"/>
      <c r="K562" s="280"/>
      <c r="L562" s="102"/>
      <c r="M562" s="162"/>
      <c r="N562" s="103"/>
      <c r="O562" s="264"/>
      <c r="P562" s="277"/>
      <c r="Q562" s="280"/>
      <c r="R562" s="283"/>
      <c r="S562" s="277"/>
      <c r="T562" s="286"/>
      <c r="U562" s="286"/>
      <c r="V562" s="286"/>
      <c r="W562" s="286"/>
      <c r="X562" s="280"/>
      <c r="Y562" s="143"/>
    </row>
    <row r="563" spans="2:25" ht="15" customHeight="1" thickBot="1">
      <c r="B563" s="288"/>
      <c r="C563" s="278"/>
      <c r="D563" s="281"/>
      <c r="E563" s="284"/>
      <c r="F563" s="278"/>
      <c r="G563" s="287"/>
      <c r="H563" s="287"/>
      <c r="I563" s="287"/>
      <c r="J563" s="287"/>
      <c r="K563" s="281"/>
      <c r="L563" s="102"/>
      <c r="M563" s="162"/>
      <c r="N563" s="103"/>
      <c r="O563" s="288"/>
      <c r="P563" s="278"/>
      <c r="Q563" s="281"/>
      <c r="R563" s="284"/>
      <c r="S563" s="278"/>
      <c r="T563" s="287"/>
      <c r="U563" s="287"/>
      <c r="V563" s="287"/>
      <c r="W563" s="287"/>
      <c r="X563" s="281"/>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20"/>
      <c r="E565" s="320"/>
      <c r="F565" s="320"/>
      <c r="G565" s="320"/>
      <c r="H565" s="320"/>
      <c r="I565" s="320"/>
      <c r="J565" s="320"/>
      <c r="K565" s="320"/>
      <c r="L565" s="104"/>
      <c r="M565" s="157"/>
      <c r="N565" s="104"/>
      <c r="O565" s="117" t="s">
        <v>213</v>
      </c>
      <c r="P565" s="325" t="str">
        <f>'1ここに記入'!$B$3&amp;"滋賀県教育美術展出品票"</f>
        <v>第72回滋賀県教育美術展出品票</v>
      </c>
      <c r="Q565" s="320"/>
      <c r="R565" s="320"/>
      <c r="S565" s="320"/>
      <c r="T565" s="320"/>
      <c r="U565" s="320"/>
      <c r="V565" s="320"/>
      <c r="W565" s="320"/>
      <c r="X565" s="320"/>
    </row>
    <row r="566" spans="2:25" ht="15" customHeight="1">
      <c r="B566" s="327">
        <v>145</v>
      </c>
      <c r="C566" s="325"/>
      <c r="D566" s="320"/>
      <c r="E566" s="320"/>
      <c r="F566" s="320"/>
      <c r="G566" s="320"/>
      <c r="H566" s="320"/>
      <c r="I566" s="320"/>
      <c r="J566" s="320"/>
      <c r="K566" s="320"/>
      <c r="L566" s="104"/>
      <c r="M566" s="157"/>
      <c r="N566" s="104"/>
      <c r="O566" s="327">
        <v>146</v>
      </c>
      <c r="P566" s="325"/>
      <c r="Q566" s="320"/>
      <c r="R566" s="320"/>
      <c r="S566" s="320"/>
      <c r="T566" s="320"/>
      <c r="U566" s="320"/>
      <c r="V566" s="320"/>
      <c r="W566" s="320"/>
      <c r="X566" s="320"/>
    </row>
    <row r="567" spans="2:25" ht="15" customHeight="1" thickBot="1">
      <c r="B567" s="328"/>
      <c r="C567" s="325"/>
      <c r="D567" s="320"/>
      <c r="E567" s="320"/>
      <c r="F567" s="320"/>
      <c r="G567" s="320"/>
      <c r="H567" s="326"/>
      <c r="I567" s="326"/>
      <c r="J567" s="326"/>
      <c r="K567" s="326"/>
      <c r="L567" s="104"/>
      <c r="M567" s="157"/>
      <c r="N567" s="104"/>
      <c r="O567" s="328"/>
      <c r="P567" s="325"/>
      <c r="Q567" s="320"/>
      <c r="R567" s="320"/>
      <c r="S567" s="320"/>
      <c r="T567" s="320"/>
      <c r="U567" s="326"/>
      <c r="V567" s="326"/>
      <c r="W567" s="326"/>
      <c r="X567" s="326"/>
    </row>
    <row r="568" spans="2:25" ht="15" customHeight="1" thickTop="1" thickBot="1">
      <c r="B568" s="144" t="s">
        <v>157</v>
      </c>
      <c r="C568" s="289">
        <f>VLOOKUP(B566,'1ここに記入'!$A$13:$M$246,2)</f>
        <v>0</v>
      </c>
      <c r="D568" s="289">
        <f>VLOOKUP(B566,'1ここに記入'!$A$13:$M$246,3)</f>
        <v>0</v>
      </c>
      <c r="E568" s="289">
        <f>VLOOKUP(B566,'1ここに記入'!$A$13:$M$246,4)</f>
        <v>0</v>
      </c>
      <c r="F568" s="289">
        <f>VLOOKUP(B566,'1ここに記入'!$A$13:$M$246,5)</f>
        <v>0</v>
      </c>
      <c r="G568" s="289" t="str">
        <f>VLOOKUP(B566,'1ここに記入'!$A$13:$M$246,13)</f>
        <v>00</v>
      </c>
      <c r="H568" s="290" t="e">
        <f>'1ここに記入'!$H$10</f>
        <v>#N/A</v>
      </c>
      <c r="I568" s="291"/>
      <c r="J568" s="291"/>
      <c r="K568" s="292" t="s">
        <v>158</v>
      </c>
      <c r="L568" s="118"/>
      <c r="M568" s="158"/>
      <c r="N568" s="32"/>
      <c r="O568" s="144" t="s">
        <v>157</v>
      </c>
      <c r="P568" s="289">
        <f>VLOOKUP(O566,'1ここに記入'!$A$13:$M$246,2)</f>
        <v>0</v>
      </c>
      <c r="Q568" s="289">
        <f>VLOOKUP(O566,'1ここに記入'!$A$13:$M$246,3)</f>
        <v>0</v>
      </c>
      <c r="R568" s="289">
        <f>VLOOKUP(O566,'1ここに記入'!$A$13:$M$246,4)</f>
        <v>0</v>
      </c>
      <c r="S568" s="289">
        <f>VLOOKUP(O566,'1ここに記入'!$A$13:$M$246,5)</f>
        <v>0</v>
      </c>
      <c r="T568" s="289" t="str">
        <f>VLOOKUP(O566,'1ここに記入'!$A$13:$M$246,13)</f>
        <v>00</v>
      </c>
      <c r="U568" s="290" t="e">
        <f>'1ここに記入'!$H$10</f>
        <v>#N/A</v>
      </c>
      <c r="V568" s="291"/>
      <c r="W568" s="291"/>
      <c r="X568" s="292" t="s">
        <v>158</v>
      </c>
    </row>
    <row r="569" spans="2:25" ht="15" customHeight="1" thickTop="1" thickBot="1">
      <c r="B569" s="145"/>
      <c r="C569" s="289"/>
      <c r="D569" s="289"/>
      <c r="E569" s="289"/>
      <c r="F569" s="289"/>
      <c r="G569" s="289"/>
      <c r="H569" s="290"/>
      <c r="I569" s="291"/>
      <c r="J569" s="291"/>
      <c r="K569" s="292"/>
      <c r="L569" s="118"/>
      <c r="M569" s="158"/>
      <c r="N569" s="32"/>
      <c r="O569" s="145"/>
      <c r="P569" s="289"/>
      <c r="Q569" s="289"/>
      <c r="R569" s="289"/>
      <c r="S569" s="289"/>
      <c r="T569" s="289"/>
      <c r="U569" s="290"/>
      <c r="V569" s="291"/>
      <c r="W569" s="291"/>
      <c r="X569" s="292"/>
    </row>
    <row r="570" spans="2:25" ht="15" customHeight="1" thickTop="1" thickBot="1">
      <c r="B570" s="146" t="s">
        <v>159</v>
      </c>
      <c r="C570" s="289"/>
      <c r="D570" s="289"/>
      <c r="E570" s="289"/>
      <c r="F570" s="289"/>
      <c r="G570" s="289"/>
      <c r="H570" s="290"/>
      <c r="I570" s="291"/>
      <c r="J570" s="291"/>
      <c r="K570" s="292"/>
      <c r="L570" s="118"/>
      <c r="M570" s="158"/>
      <c r="N570" s="32"/>
      <c r="O570" s="146" t="s">
        <v>159</v>
      </c>
      <c r="P570" s="289"/>
      <c r="Q570" s="289"/>
      <c r="R570" s="289"/>
      <c r="S570" s="289"/>
      <c r="T570" s="289"/>
      <c r="U570" s="290"/>
      <c r="V570" s="291"/>
      <c r="W570" s="291"/>
      <c r="X570" s="292"/>
    </row>
    <row r="571" spans="2:25" ht="15" customHeight="1" thickTop="1">
      <c r="B571" s="264" t="s">
        <v>160</v>
      </c>
      <c r="C571" s="277" t="e">
        <f>'1ここに記入'!$G$10</f>
        <v>#N/A</v>
      </c>
      <c r="D571" s="286"/>
      <c r="E571" s="280"/>
      <c r="F571" s="264" t="s">
        <v>161</v>
      </c>
      <c r="G571" s="296" t="e">
        <f>'1ここに記入'!$I$10</f>
        <v>#N/A</v>
      </c>
      <c r="H571" s="297"/>
      <c r="I571" s="297"/>
      <c r="J571" s="297"/>
      <c r="K571" s="298"/>
      <c r="L571" s="100"/>
      <c r="M571" s="159"/>
      <c r="N571" s="99"/>
      <c r="O571" s="264" t="s">
        <v>160</v>
      </c>
      <c r="P571" s="277" t="e">
        <f>'1ここに記入'!$G$10</f>
        <v>#N/A</v>
      </c>
      <c r="Q571" s="286"/>
      <c r="R571" s="280"/>
      <c r="S571" s="264" t="s">
        <v>161</v>
      </c>
      <c r="T571" s="296" t="e">
        <f>'1ここに記入'!$I$10</f>
        <v>#N/A</v>
      </c>
      <c r="U571" s="297"/>
      <c r="V571" s="297"/>
      <c r="W571" s="297"/>
      <c r="X571" s="298"/>
    </row>
    <row r="572" spans="2:25" ht="15" customHeight="1">
      <c r="B572" s="264"/>
      <c r="C572" s="277"/>
      <c r="D572" s="286"/>
      <c r="E572" s="280"/>
      <c r="F572" s="264"/>
      <c r="G572" s="296"/>
      <c r="H572" s="297"/>
      <c r="I572" s="297"/>
      <c r="J572" s="297"/>
      <c r="K572" s="298"/>
      <c r="L572" s="101"/>
      <c r="M572" s="159"/>
      <c r="N572" s="99"/>
      <c r="O572" s="264"/>
      <c r="P572" s="277"/>
      <c r="Q572" s="286"/>
      <c r="R572" s="280"/>
      <c r="S572" s="264"/>
      <c r="T572" s="296"/>
      <c r="U572" s="297"/>
      <c r="V572" s="297"/>
      <c r="W572" s="297"/>
      <c r="X572" s="298"/>
    </row>
    <row r="573" spans="2:25" ht="15" customHeight="1">
      <c r="B573" s="264"/>
      <c r="C573" s="277"/>
      <c r="D573" s="286"/>
      <c r="E573" s="280"/>
      <c r="F573" s="264"/>
      <c r="G573" s="296"/>
      <c r="H573" s="297"/>
      <c r="I573" s="297"/>
      <c r="J573" s="297"/>
      <c r="K573" s="298"/>
      <c r="L573" s="101"/>
      <c r="M573" s="159"/>
      <c r="N573" s="99"/>
      <c r="O573" s="264"/>
      <c r="P573" s="277"/>
      <c r="Q573" s="286"/>
      <c r="R573" s="280"/>
      <c r="S573" s="264"/>
      <c r="T573" s="296"/>
      <c r="U573" s="297"/>
      <c r="V573" s="297"/>
      <c r="W573" s="297"/>
      <c r="X573" s="298"/>
    </row>
    <row r="574" spans="2:25" ht="15" customHeight="1" thickBot="1">
      <c r="B574" s="288"/>
      <c r="C574" s="278"/>
      <c r="D574" s="287"/>
      <c r="E574" s="281"/>
      <c r="F574" s="288"/>
      <c r="G574" s="299"/>
      <c r="H574" s="300"/>
      <c r="I574" s="300"/>
      <c r="J574" s="300"/>
      <c r="K574" s="301"/>
      <c r="L574" s="101"/>
      <c r="M574" s="159"/>
      <c r="N574" s="99"/>
      <c r="O574" s="288"/>
      <c r="P574" s="278"/>
      <c r="Q574" s="287"/>
      <c r="R574" s="281"/>
      <c r="S574" s="288"/>
      <c r="T574" s="299"/>
      <c r="U574" s="300"/>
      <c r="V574" s="300"/>
      <c r="W574" s="300"/>
      <c r="X574" s="301"/>
    </row>
    <row r="575" spans="2:25" ht="15" customHeight="1">
      <c r="B575" s="263" t="s">
        <v>162</v>
      </c>
      <c r="C575" s="265">
        <f>VLOOKUP(B566,'1ここに記入'!$A$13:$M$246,10)</f>
        <v>0</v>
      </c>
      <c r="D575" s="266"/>
      <c r="E575" s="266"/>
      <c r="F575" s="266"/>
      <c r="G575" s="266"/>
      <c r="H575" s="266"/>
      <c r="I575" s="267"/>
      <c r="J575" s="263" t="s">
        <v>203</v>
      </c>
      <c r="K575" s="321">
        <f>VLOOKUP(B566,'1ここに記入'!$A$13:$M$246,12)</f>
        <v>0</v>
      </c>
      <c r="L575" s="34"/>
      <c r="M575" s="160"/>
      <c r="N575" s="36"/>
      <c r="O575" s="263" t="s">
        <v>162</v>
      </c>
      <c r="P575" s="265">
        <f>VLOOKUP(O566,'1ここに記入'!$A$13:$M$246,10)</f>
        <v>0</v>
      </c>
      <c r="Q575" s="266"/>
      <c r="R575" s="266"/>
      <c r="S575" s="266"/>
      <c r="T575" s="266"/>
      <c r="U575" s="266"/>
      <c r="V575" s="267"/>
      <c r="W575" s="263" t="s">
        <v>203</v>
      </c>
      <c r="X575" s="321">
        <f>VLOOKUP(O566,'1ここに記入'!$A$13:$M$246,12)</f>
        <v>0</v>
      </c>
    </row>
    <row r="576" spans="2:25" ht="15" customHeight="1">
      <c r="B576" s="264"/>
      <c r="C576" s="268"/>
      <c r="D576" s="269"/>
      <c r="E576" s="269"/>
      <c r="F576" s="269"/>
      <c r="G576" s="269"/>
      <c r="H576" s="269"/>
      <c r="I576" s="270"/>
      <c r="J576" s="264"/>
      <c r="K576" s="322"/>
      <c r="L576" s="34"/>
      <c r="M576" s="160"/>
      <c r="N576" s="36"/>
      <c r="O576" s="264"/>
      <c r="P576" s="268"/>
      <c r="Q576" s="269"/>
      <c r="R576" s="269"/>
      <c r="S576" s="269"/>
      <c r="T576" s="269"/>
      <c r="U576" s="269"/>
      <c r="V576" s="270"/>
      <c r="W576" s="264"/>
      <c r="X576" s="322"/>
    </row>
    <row r="577" spans="2:24" ht="15" customHeight="1">
      <c r="B577" s="264"/>
      <c r="C577" s="268"/>
      <c r="D577" s="269"/>
      <c r="E577" s="269"/>
      <c r="F577" s="269"/>
      <c r="G577" s="269"/>
      <c r="H577" s="269"/>
      <c r="I577" s="270"/>
      <c r="J577" s="264"/>
      <c r="K577" s="322"/>
      <c r="L577" s="130"/>
      <c r="M577" s="161"/>
      <c r="N577" s="38"/>
      <c r="O577" s="264"/>
      <c r="P577" s="268"/>
      <c r="Q577" s="269"/>
      <c r="R577" s="269"/>
      <c r="S577" s="269"/>
      <c r="T577" s="269"/>
      <c r="U577" s="269"/>
      <c r="V577" s="270"/>
      <c r="W577" s="264"/>
      <c r="X577" s="322"/>
    </row>
    <row r="578" spans="2:24" ht="15" customHeight="1">
      <c r="B578" s="264"/>
      <c r="C578" s="268"/>
      <c r="D578" s="269"/>
      <c r="E578" s="269"/>
      <c r="F578" s="269"/>
      <c r="G578" s="269"/>
      <c r="H578" s="269"/>
      <c r="I578" s="270"/>
      <c r="J578" s="264"/>
      <c r="K578" s="322"/>
      <c r="L578" s="130"/>
      <c r="M578" s="161"/>
      <c r="N578" s="38"/>
      <c r="O578" s="264"/>
      <c r="P578" s="268"/>
      <c r="Q578" s="269"/>
      <c r="R578" s="269"/>
      <c r="S578" s="269"/>
      <c r="T578" s="269"/>
      <c r="U578" s="269"/>
      <c r="V578" s="270"/>
      <c r="W578" s="264"/>
      <c r="X578" s="322"/>
    </row>
    <row r="579" spans="2:24" ht="15" customHeight="1">
      <c r="B579" s="271" t="s">
        <v>1881</v>
      </c>
      <c r="C579" s="268">
        <f>VLOOKUP(B566,'1ここに記入'!$A$13:$M$246,11)</f>
        <v>0</v>
      </c>
      <c r="D579" s="269"/>
      <c r="E579" s="269"/>
      <c r="F579" s="269"/>
      <c r="G579" s="269"/>
      <c r="H579" s="269"/>
      <c r="I579" s="270"/>
      <c r="J579" s="264"/>
      <c r="K579" s="322"/>
      <c r="L579" s="130"/>
      <c r="M579" s="161"/>
      <c r="N579" s="38"/>
      <c r="O579" s="271" t="s">
        <v>1881</v>
      </c>
      <c r="P579" s="268">
        <f>VLOOKUP(O566,'1ここに記入'!$A$13:$M$246,11)</f>
        <v>0</v>
      </c>
      <c r="Q579" s="269"/>
      <c r="R579" s="269"/>
      <c r="S579" s="269"/>
      <c r="T579" s="269"/>
      <c r="U579" s="269"/>
      <c r="V579" s="270"/>
      <c r="W579" s="264"/>
      <c r="X579" s="322"/>
    </row>
    <row r="580" spans="2:24" ht="15" customHeight="1">
      <c r="B580" s="271"/>
      <c r="C580" s="268"/>
      <c r="D580" s="269"/>
      <c r="E580" s="269"/>
      <c r="F580" s="269"/>
      <c r="G580" s="269"/>
      <c r="H580" s="269"/>
      <c r="I580" s="270"/>
      <c r="J580" s="264"/>
      <c r="K580" s="322"/>
      <c r="L580" s="130"/>
      <c r="M580" s="161"/>
      <c r="N580" s="38"/>
      <c r="O580" s="271"/>
      <c r="P580" s="268"/>
      <c r="Q580" s="269"/>
      <c r="R580" s="269"/>
      <c r="S580" s="269"/>
      <c r="T580" s="269"/>
      <c r="U580" s="269"/>
      <c r="V580" s="270"/>
      <c r="W580" s="264"/>
      <c r="X580" s="322"/>
    </row>
    <row r="581" spans="2:24" ht="15" customHeight="1">
      <c r="B581" s="271"/>
      <c r="C581" s="268"/>
      <c r="D581" s="269"/>
      <c r="E581" s="269"/>
      <c r="F581" s="269"/>
      <c r="G581" s="269"/>
      <c r="H581" s="269"/>
      <c r="I581" s="270"/>
      <c r="J581" s="264"/>
      <c r="K581" s="322"/>
      <c r="L581" s="130"/>
      <c r="M581" s="161"/>
      <c r="N581" s="38"/>
      <c r="O581" s="271"/>
      <c r="P581" s="268"/>
      <c r="Q581" s="269"/>
      <c r="R581" s="269"/>
      <c r="S581" s="269"/>
      <c r="T581" s="269"/>
      <c r="U581" s="269"/>
      <c r="V581" s="270"/>
      <c r="W581" s="264"/>
      <c r="X581" s="322"/>
    </row>
    <row r="582" spans="2:24" ht="15" customHeight="1" thickBot="1">
      <c r="B582" s="272"/>
      <c r="C582" s="273"/>
      <c r="D582" s="274"/>
      <c r="E582" s="274"/>
      <c r="F582" s="274"/>
      <c r="G582" s="274"/>
      <c r="H582" s="274"/>
      <c r="I582" s="275"/>
      <c r="J582" s="288"/>
      <c r="K582" s="323"/>
      <c r="L582" s="130"/>
      <c r="M582" s="161"/>
      <c r="N582" s="38"/>
      <c r="O582" s="272"/>
      <c r="P582" s="273"/>
      <c r="Q582" s="274"/>
      <c r="R582" s="274"/>
      <c r="S582" s="274"/>
      <c r="T582" s="274"/>
      <c r="U582" s="274"/>
      <c r="V582" s="275"/>
      <c r="W582" s="288"/>
      <c r="X582" s="323"/>
    </row>
    <row r="583" spans="2:24" ht="15" customHeight="1">
      <c r="B583" s="263" t="s">
        <v>163</v>
      </c>
      <c r="C583" s="276">
        <f>VLOOKUP(B566,'1ここに記入'!$A$13:$M$246,5)</f>
        <v>0</v>
      </c>
      <c r="D583" s="279" t="str">
        <f>VLOOKUP(B566,'1ここに記入'!$A$13:$M$246,6)</f>
        <v>　</v>
      </c>
      <c r="E583" s="282" t="s">
        <v>164</v>
      </c>
      <c r="F583" s="276">
        <f>VLOOKUP(B566,'1ここに記入'!$A$13:$M$246,8)</f>
        <v>0</v>
      </c>
      <c r="G583" s="285" t="e">
        <f>VLOOKUP(F577,'1ここに記入'!$A$13:$M$246,2)</f>
        <v>#N/A</v>
      </c>
      <c r="H583" s="285" t="e">
        <f>VLOOKUP(G577,'1ここに記入'!$A$13:$M$246,2)</f>
        <v>#N/A</v>
      </c>
      <c r="I583" s="285" t="e">
        <f>VLOOKUP(H577,'1ここに記入'!$A$13:$M$246,2)</f>
        <v>#N/A</v>
      </c>
      <c r="J583" s="285" t="e">
        <f>VLOOKUP(I577,'1ここに記入'!$A$13:$M$246,2)</f>
        <v>#N/A</v>
      </c>
      <c r="K583" s="279" t="e">
        <f>VLOOKUP(J577,'1ここに記入'!$A$13:$M$246,2)</f>
        <v>#N/A</v>
      </c>
      <c r="L583" s="98"/>
      <c r="M583" s="159"/>
      <c r="N583" s="99"/>
      <c r="O583" s="263" t="s">
        <v>163</v>
      </c>
      <c r="P583" s="276">
        <f>VLOOKUP(O566,'1ここに記入'!$A$13:$M$246,5)</f>
        <v>0</v>
      </c>
      <c r="Q583" s="279" t="str">
        <f>VLOOKUP(O566,'1ここに記入'!$A$13:$M$246,6)</f>
        <v>　</v>
      </c>
      <c r="R583" s="282" t="s">
        <v>164</v>
      </c>
      <c r="S583" s="276">
        <f>VLOOKUP(O566,'1ここに記入'!$A$13:$M$246,8)</f>
        <v>0</v>
      </c>
      <c r="T583" s="285" t="e">
        <f>VLOOKUP(S577,'1ここに記入'!$A$13:$M$246,2)</f>
        <v>#N/A</v>
      </c>
      <c r="U583" s="285" t="e">
        <f>VLOOKUP(T577,'1ここに記入'!$A$13:$M$246,2)</f>
        <v>#N/A</v>
      </c>
      <c r="V583" s="285" t="e">
        <f>VLOOKUP(U577,'1ここに記入'!$A$13:$M$246,2)</f>
        <v>#N/A</v>
      </c>
      <c r="W583" s="285" t="e">
        <f>VLOOKUP(V577,'1ここに記入'!$A$13:$M$246,2)</f>
        <v>#N/A</v>
      </c>
      <c r="X583" s="279" t="e">
        <f>VLOOKUP(W577,'1ここに記入'!$A$13:$M$246,2)</f>
        <v>#N/A</v>
      </c>
    </row>
    <row r="584" spans="2:24" ht="15" customHeight="1">
      <c r="B584" s="264"/>
      <c r="C584" s="277"/>
      <c r="D584" s="280"/>
      <c r="E584" s="283"/>
      <c r="F584" s="277"/>
      <c r="G584" s="286"/>
      <c r="H584" s="286"/>
      <c r="I584" s="286"/>
      <c r="J584" s="286"/>
      <c r="K584" s="280"/>
      <c r="L584" s="98"/>
      <c r="M584" s="159"/>
      <c r="N584" s="99"/>
      <c r="O584" s="264"/>
      <c r="P584" s="277"/>
      <c r="Q584" s="280"/>
      <c r="R584" s="283"/>
      <c r="S584" s="277"/>
      <c r="T584" s="286"/>
      <c r="U584" s="286"/>
      <c r="V584" s="286"/>
      <c r="W584" s="286"/>
      <c r="X584" s="280"/>
    </row>
    <row r="585" spans="2:24" ht="15" customHeight="1">
      <c r="B585" s="264"/>
      <c r="C585" s="277"/>
      <c r="D585" s="280"/>
      <c r="E585" s="283"/>
      <c r="F585" s="277"/>
      <c r="G585" s="286"/>
      <c r="H585" s="286"/>
      <c r="I585" s="286"/>
      <c r="J585" s="286"/>
      <c r="K585" s="280"/>
      <c r="L585" s="98"/>
      <c r="M585" s="159"/>
      <c r="N585" s="99"/>
      <c r="O585" s="264"/>
      <c r="P585" s="277"/>
      <c r="Q585" s="280"/>
      <c r="R585" s="283"/>
      <c r="S585" s="277"/>
      <c r="T585" s="286"/>
      <c r="U585" s="286"/>
      <c r="V585" s="286"/>
      <c r="W585" s="286"/>
      <c r="X585" s="280"/>
    </row>
    <row r="586" spans="2:24" ht="15" customHeight="1" thickBot="1">
      <c r="B586" s="288"/>
      <c r="C586" s="278"/>
      <c r="D586" s="281"/>
      <c r="E586" s="284"/>
      <c r="F586" s="278"/>
      <c r="G586" s="287"/>
      <c r="H586" s="286"/>
      <c r="I586" s="286"/>
      <c r="J586" s="286"/>
      <c r="K586" s="280"/>
      <c r="L586" s="98"/>
      <c r="M586" s="159"/>
      <c r="N586" s="99"/>
      <c r="O586" s="288"/>
      <c r="P586" s="278"/>
      <c r="Q586" s="281"/>
      <c r="R586" s="284"/>
      <c r="S586" s="278"/>
      <c r="T586" s="287"/>
      <c r="U586" s="286"/>
      <c r="V586" s="286"/>
      <c r="W586" s="286"/>
      <c r="X586" s="280"/>
    </row>
    <row r="587" spans="2:24" ht="15" customHeight="1" thickTop="1">
      <c r="B587" s="263" t="s">
        <v>165</v>
      </c>
      <c r="C587" s="293">
        <f>VLOOKUP(B566,'1ここに記入'!$A$13:$M$246,9)</f>
        <v>0</v>
      </c>
      <c r="D587" s="294" t="e">
        <f>VLOOKUP(C585,'1ここに記入'!$A$13:$M$246,2)</f>
        <v>#N/A</v>
      </c>
      <c r="E587" s="294" t="e">
        <f>VLOOKUP(D585,'1ここに記入'!$A$13:$M$246,2)</f>
        <v>#N/A</v>
      </c>
      <c r="F587" s="294" t="e">
        <f>VLOOKUP(E585,'1ここに記入'!$A$13:$M$246,2)</f>
        <v>#N/A</v>
      </c>
      <c r="G587" s="302" t="e">
        <f>VLOOKUP(F585,'1ここに記入'!$A$13:$M$246,2)</f>
        <v>#N/A</v>
      </c>
      <c r="H587" s="305" t="s">
        <v>167</v>
      </c>
      <c r="I587" s="308">
        <f>'1ここに記入'!$G$9</f>
        <v>0</v>
      </c>
      <c r="J587" s="309"/>
      <c r="K587" s="310"/>
      <c r="L587" s="102"/>
      <c r="M587" s="162"/>
      <c r="N587" s="103"/>
      <c r="O587" s="263" t="s">
        <v>165</v>
      </c>
      <c r="P587" s="293">
        <f>VLOOKUP(O566,'1ここに記入'!$A$13:$M$246,9)</f>
        <v>0</v>
      </c>
      <c r="Q587" s="294" t="e">
        <f>VLOOKUP(P585,'1ここに記入'!$A$13:$M$246,2)</f>
        <v>#N/A</v>
      </c>
      <c r="R587" s="294" t="e">
        <f>VLOOKUP(Q585,'1ここに記入'!$A$13:$M$246,2)</f>
        <v>#N/A</v>
      </c>
      <c r="S587" s="294" t="e">
        <f>VLOOKUP(R585,'1ここに記入'!$A$13:$M$246,2)</f>
        <v>#N/A</v>
      </c>
      <c r="T587" s="302" t="e">
        <f>VLOOKUP(S585,'1ここに記入'!$A$13:$M$246,2)</f>
        <v>#N/A</v>
      </c>
      <c r="U587" s="305" t="s">
        <v>167</v>
      </c>
      <c r="V587" s="308">
        <f>'1ここに記入'!$G$9</f>
        <v>0</v>
      </c>
      <c r="W587" s="309"/>
      <c r="X587" s="310"/>
    </row>
    <row r="588" spans="2:24" ht="15" customHeight="1">
      <c r="B588" s="264"/>
      <c r="C588" s="296"/>
      <c r="D588" s="297"/>
      <c r="E588" s="297"/>
      <c r="F588" s="297"/>
      <c r="G588" s="303"/>
      <c r="H588" s="306"/>
      <c r="I588" s="311"/>
      <c r="J588" s="312"/>
      <c r="K588" s="313"/>
      <c r="L588" s="102"/>
      <c r="M588" s="162"/>
      <c r="N588" s="103"/>
      <c r="O588" s="264"/>
      <c r="P588" s="296"/>
      <c r="Q588" s="297"/>
      <c r="R588" s="297"/>
      <c r="S588" s="297"/>
      <c r="T588" s="303"/>
      <c r="U588" s="306"/>
      <c r="V588" s="311"/>
      <c r="W588" s="312"/>
      <c r="X588" s="313"/>
    </row>
    <row r="589" spans="2:24" ht="15" customHeight="1" thickBot="1">
      <c r="B589" s="288"/>
      <c r="C589" s="299"/>
      <c r="D589" s="300"/>
      <c r="E589" s="300"/>
      <c r="F589" s="300"/>
      <c r="G589" s="304"/>
      <c r="H589" s="306"/>
      <c r="I589" s="311"/>
      <c r="J589" s="312"/>
      <c r="K589" s="313"/>
      <c r="L589" s="102"/>
      <c r="M589" s="162"/>
      <c r="N589" s="103"/>
      <c r="O589" s="288"/>
      <c r="P589" s="299"/>
      <c r="Q589" s="300"/>
      <c r="R589" s="300"/>
      <c r="S589" s="300"/>
      <c r="T589" s="304"/>
      <c r="U589" s="306"/>
      <c r="V589" s="311"/>
      <c r="W589" s="312"/>
      <c r="X589" s="313"/>
    </row>
    <row r="590" spans="2:24" ht="15" customHeight="1" thickBot="1">
      <c r="B590" s="317" t="s">
        <v>166</v>
      </c>
      <c r="C590" s="317"/>
      <c r="D590" s="317"/>
      <c r="E590" s="317"/>
      <c r="F590" s="317"/>
      <c r="G590" s="318"/>
      <c r="H590" s="307"/>
      <c r="I590" s="314"/>
      <c r="J590" s="315"/>
      <c r="K590" s="316"/>
      <c r="L590" s="102"/>
      <c r="M590" s="163"/>
      <c r="N590" s="41"/>
      <c r="O590" s="317" t="s">
        <v>166</v>
      </c>
      <c r="P590" s="317"/>
      <c r="Q590" s="317"/>
      <c r="R590" s="317"/>
      <c r="S590" s="317"/>
      <c r="T590" s="318"/>
      <c r="U590" s="307"/>
      <c r="V590" s="314"/>
      <c r="W590" s="315"/>
      <c r="X590" s="316"/>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324" t="s">
        <v>1982</v>
      </c>
      <c r="C593" s="324"/>
      <c r="D593" s="324"/>
      <c r="E593" s="324"/>
      <c r="F593" s="324"/>
      <c r="G593" s="324"/>
      <c r="H593" s="324"/>
      <c r="I593" s="324"/>
      <c r="J593" s="324"/>
      <c r="K593" s="324"/>
      <c r="L593" s="156"/>
      <c r="M593" s="164"/>
      <c r="N593" s="156"/>
      <c r="O593" s="324" t="s">
        <v>1982</v>
      </c>
      <c r="P593" s="324"/>
      <c r="Q593" s="324"/>
      <c r="R593" s="324"/>
      <c r="S593" s="324"/>
      <c r="T593" s="324"/>
      <c r="U593" s="324"/>
      <c r="V593" s="324"/>
      <c r="W593" s="324"/>
      <c r="X593" s="324"/>
    </row>
    <row r="594" spans="2:25" ht="15" customHeight="1">
      <c r="B594" s="132"/>
      <c r="C594" s="319" t="str">
        <f>'1ここに記入'!$B$3&amp;"県教美展　特選確認票"</f>
        <v>第72回県教美展　特選確認票</v>
      </c>
      <c r="D594" s="319"/>
      <c r="E594" s="319"/>
      <c r="F594" s="319"/>
      <c r="G594" s="319"/>
      <c r="H594" s="319"/>
      <c r="I594" s="319"/>
      <c r="J594" s="319"/>
      <c r="K594" s="319"/>
      <c r="L594" s="104"/>
      <c r="M594" s="157"/>
      <c r="N594" s="104"/>
      <c r="O594" s="132"/>
      <c r="P594" s="319" t="str">
        <f>'1ここに記入'!$B$3&amp;"県教美展　特選確認票"</f>
        <v>第72回県教美展　特選確認票</v>
      </c>
      <c r="Q594" s="319"/>
      <c r="R594" s="319"/>
      <c r="S594" s="319"/>
      <c r="T594" s="319"/>
      <c r="U594" s="319"/>
      <c r="V594" s="319"/>
      <c r="W594" s="319"/>
      <c r="X594" s="319"/>
    </row>
    <row r="595" spans="2:25" ht="15" customHeight="1" thickBot="1">
      <c r="B595" s="165"/>
      <c r="C595" s="320"/>
      <c r="D595" s="320"/>
      <c r="E595" s="320"/>
      <c r="F595" s="320"/>
      <c r="G595" s="320"/>
      <c r="H595" s="320"/>
      <c r="I595" s="320"/>
      <c r="J595" s="320"/>
      <c r="K595" s="320"/>
      <c r="L595" s="104"/>
      <c r="M595" s="157"/>
      <c r="N595" s="104"/>
      <c r="O595" s="165"/>
      <c r="P595" s="320"/>
      <c r="Q595" s="320"/>
      <c r="R595" s="320"/>
      <c r="S595" s="320"/>
      <c r="T595" s="320"/>
      <c r="U595" s="320"/>
      <c r="V595" s="320"/>
      <c r="W595" s="320"/>
      <c r="X595" s="320"/>
    </row>
    <row r="596" spans="2:25" ht="15" customHeight="1" thickTop="1" thickBot="1">
      <c r="B596" s="144" t="s">
        <v>157</v>
      </c>
      <c r="C596" s="289">
        <f>VLOOKUP(B566,'1ここに記入'!$A$13:$M$246,2)</f>
        <v>0</v>
      </c>
      <c r="D596" s="289">
        <f>VLOOKUP(B566,'1ここに記入'!$A$13:$M$246,3)</f>
        <v>0</v>
      </c>
      <c r="E596" s="289">
        <f>VLOOKUP(B566,'1ここに記入'!$A$13:$M$246,4)</f>
        <v>0</v>
      </c>
      <c r="F596" s="289">
        <f>VLOOKUP(B566,'1ここに記入'!$A$13:$M$246,5)</f>
        <v>0</v>
      </c>
      <c r="G596" s="289" t="str">
        <f>VLOOKUP(B566,'1ここに記入'!$A$13:$M$246,13)</f>
        <v>00</v>
      </c>
      <c r="H596" s="290" t="e">
        <f>'1ここに記入'!$H$10</f>
        <v>#N/A</v>
      </c>
      <c r="I596" s="291"/>
      <c r="J596" s="291"/>
      <c r="K596" s="292" t="s">
        <v>158</v>
      </c>
      <c r="L596" s="104"/>
      <c r="M596" s="157"/>
      <c r="N596" s="104"/>
      <c r="O596" s="144" t="s">
        <v>157</v>
      </c>
      <c r="P596" s="289">
        <f>VLOOKUP(O566,'1ここに記入'!$A$13:$M$246,2)</f>
        <v>0</v>
      </c>
      <c r="Q596" s="289">
        <f>VLOOKUP(O566,'1ここに記入'!$A$13:$M$246,3)</f>
        <v>0</v>
      </c>
      <c r="R596" s="289">
        <f>VLOOKUP(O566,'1ここに記入'!$A$13:$M$246,4)</f>
        <v>0</v>
      </c>
      <c r="S596" s="289">
        <f>VLOOKUP(O566,'1ここに記入'!$A$13:$M$246,5)</f>
        <v>0</v>
      </c>
      <c r="T596" s="289" t="str">
        <f>VLOOKUP(O566,'1ここに記入'!$A$13:$M$246,13)</f>
        <v>00</v>
      </c>
      <c r="U596" s="290" t="e">
        <f>'1ここに記入'!$H$10</f>
        <v>#N/A</v>
      </c>
      <c r="V596" s="291"/>
      <c r="W596" s="291"/>
      <c r="X596" s="292" t="s">
        <v>158</v>
      </c>
    </row>
    <row r="597" spans="2:25" ht="15" customHeight="1" thickTop="1" thickBot="1">
      <c r="B597" s="145"/>
      <c r="C597" s="289"/>
      <c r="D597" s="289"/>
      <c r="E597" s="289"/>
      <c r="F597" s="289"/>
      <c r="G597" s="289"/>
      <c r="H597" s="290"/>
      <c r="I597" s="291"/>
      <c r="J597" s="291"/>
      <c r="K597" s="292"/>
      <c r="L597" s="104"/>
      <c r="M597" s="157"/>
      <c r="N597" s="104"/>
      <c r="O597" s="145"/>
      <c r="P597" s="289"/>
      <c r="Q597" s="289"/>
      <c r="R597" s="289"/>
      <c r="S597" s="289"/>
      <c r="T597" s="289"/>
      <c r="U597" s="290"/>
      <c r="V597" s="291"/>
      <c r="W597" s="291"/>
      <c r="X597" s="292"/>
    </row>
    <row r="598" spans="2:25" ht="15" customHeight="1" thickTop="1" thickBot="1">
      <c r="B598" s="146" t="s">
        <v>159</v>
      </c>
      <c r="C598" s="289"/>
      <c r="D598" s="289"/>
      <c r="E598" s="289"/>
      <c r="F598" s="289"/>
      <c r="G598" s="289"/>
      <c r="H598" s="290"/>
      <c r="I598" s="291"/>
      <c r="J598" s="291"/>
      <c r="K598" s="292"/>
      <c r="L598" s="104"/>
      <c r="M598" s="157"/>
      <c r="N598" s="104"/>
      <c r="O598" s="146" t="s">
        <v>159</v>
      </c>
      <c r="P598" s="289"/>
      <c r="Q598" s="289"/>
      <c r="R598" s="289"/>
      <c r="S598" s="289"/>
      <c r="T598" s="289"/>
      <c r="U598" s="290"/>
      <c r="V598" s="291"/>
      <c r="W598" s="291"/>
      <c r="X598" s="292"/>
    </row>
    <row r="599" spans="2:25" ht="15" customHeight="1" thickTop="1">
      <c r="B599" s="263" t="s">
        <v>160</v>
      </c>
      <c r="C599" s="276" t="e">
        <f>'1ここに記入'!$G$10</f>
        <v>#N/A</v>
      </c>
      <c r="D599" s="285"/>
      <c r="E599" s="279"/>
      <c r="F599" s="263" t="s">
        <v>161</v>
      </c>
      <c r="G599" s="293" t="e">
        <f>'1ここに記入'!$I$10</f>
        <v>#N/A</v>
      </c>
      <c r="H599" s="294"/>
      <c r="I599" s="294"/>
      <c r="J599" s="294"/>
      <c r="K599" s="295"/>
      <c r="L599" s="100"/>
      <c r="M599" s="159"/>
      <c r="N599" s="99"/>
      <c r="O599" s="263" t="s">
        <v>160</v>
      </c>
      <c r="P599" s="276" t="e">
        <f>'1ここに記入'!$G$10</f>
        <v>#N/A</v>
      </c>
      <c r="Q599" s="285"/>
      <c r="R599" s="279"/>
      <c r="S599" s="263" t="s">
        <v>161</v>
      </c>
      <c r="T599" s="293" t="e">
        <f>'1ここに記入'!$I$10</f>
        <v>#N/A</v>
      </c>
      <c r="U599" s="294"/>
      <c r="V599" s="294"/>
      <c r="W599" s="294"/>
      <c r="X599" s="295"/>
      <c r="Y599" s="143"/>
    </row>
    <row r="600" spans="2:25" ht="15" customHeight="1">
      <c r="B600" s="264"/>
      <c r="C600" s="277"/>
      <c r="D600" s="286"/>
      <c r="E600" s="280"/>
      <c r="F600" s="264"/>
      <c r="G600" s="296"/>
      <c r="H600" s="297"/>
      <c r="I600" s="297"/>
      <c r="J600" s="297"/>
      <c r="K600" s="298"/>
      <c r="L600" s="101"/>
      <c r="M600" s="159"/>
      <c r="N600" s="99"/>
      <c r="O600" s="264"/>
      <c r="P600" s="277"/>
      <c r="Q600" s="286"/>
      <c r="R600" s="280"/>
      <c r="S600" s="264"/>
      <c r="T600" s="296"/>
      <c r="U600" s="297"/>
      <c r="V600" s="297"/>
      <c r="W600" s="297"/>
      <c r="X600" s="298"/>
      <c r="Y600" s="143"/>
    </row>
    <row r="601" spans="2:25" ht="15" customHeight="1" thickBot="1">
      <c r="B601" s="288"/>
      <c r="C601" s="278"/>
      <c r="D601" s="287"/>
      <c r="E601" s="281"/>
      <c r="F601" s="288"/>
      <c r="G601" s="299"/>
      <c r="H601" s="300"/>
      <c r="I601" s="300"/>
      <c r="J601" s="300"/>
      <c r="K601" s="301"/>
      <c r="L601" s="101"/>
      <c r="M601" s="159"/>
      <c r="N601" s="99"/>
      <c r="O601" s="288"/>
      <c r="P601" s="278"/>
      <c r="Q601" s="287"/>
      <c r="R601" s="281"/>
      <c r="S601" s="288"/>
      <c r="T601" s="299"/>
      <c r="U601" s="300"/>
      <c r="V601" s="300"/>
      <c r="W601" s="300"/>
      <c r="X601" s="301"/>
      <c r="Y601" s="143"/>
    </row>
    <row r="602" spans="2:25" ht="15" customHeight="1">
      <c r="B602" s="263" t="s">
        <v>162</v>
      </c>
      <c r="C602" s="265">
        <f>VLOOKUP(B566,'1ここに記入'!$A$13:$M$246,10)</f>
        <v>0</v>
      </c>
      <c r="D602" s="266"/>
      <c r="E602" s="266"/>
      <c r="F602" s="266"/>
      <c r="G602" s="266"/>
      <c r="H602" s="266"/>
      <c r="I602" s="266"/>
      <c r="J602" s="266"/>
      <c r="K602" s="267"/>
      <c r="L602" s="34"/>
      <c r="M602" s="160"/>
      <c r="N602" s="36"/>
      <c r="O602" s="263" t="s">
        <v>162</v>
      </c>
      <c r="P602" s="265">
        <f>VLOOKUP(O566,'1ここに記入'!$A$13:$M$246,10)</f>
        <v>0</v>
      </c>
      <c r="Q602" s="266"/>
      <c r="R602" s="266"/>
      <c r="S602" s="266"/>
      <c r="T602" s="266"/>
      <c r="U602" s="266"/>
      <c r="V602" s="266"/>
      <c r="W602" s="266"/>
      <c r="X602" s="267"/>
      <c r="Y602" s="143"/>
    </row>
    <row r="603" spans="2:25" ht="15" customHeight="1">
      <c r="B603" s="264"/>
      <c r="C603" s="268"/>
      <c r="D603" s="269"/>
      <c r="E603" s="269"/>
      <c r="F603" s="269"/>
      <c r="G603" s="269"/>
      <c r="H603" s="269"/>
      <c r="I603" s="269"/>
      <c r="J603" s="269"/>
      <c r="K603" s="270"/>
      <c r="L603" s="130"/>
      <c r="M603" s="161"/>
      <c r="N603" s="38"/>
      <c r="O603" s="264"/>
      <c r="P603" s="268"/>
      <c r="Q603" s="269"/>
      <c r="R603" s="269"/>
      <c r="S603" s="269"/>
      <c r="T603" s="269"/>
      <c r="U603" s="269"/>
      <c r="V603" s="269"/>
      <c r="W603" s="269"/>
      <c r="X603" s="270"/>
      <c r="Y603" s="143"/>
    </row>
    <row r="604" spans="2:25" ht="15" customHeight="1">
      <c r="B604" s="264"/>
      <c r="C604" s="268"/>
      <c r="D604" s="269"/>
      <c r="E604" s="269"/>
      <c r="F604" s="269"/>
      <c r="G604" s="269"/>
      <c r="H604" s="269"/>
      <c r="I604" s="269"/>
      <c r="J604" s="269"/>
      <c r="K604" s="270"/>
      <c r="L604" s="130"/>
      <c r="M604" s="161"/>
      <c r="N604" s="38"/>
      <c r="O604" s="264"/>
      <c r="P604" s="268"/>
      <c r="Q604" s="269"/>
      <c r="R604" s="269"/>
      <c r="S604" s="269"/>
      <c r="T604" s="269"/>
      <c r="U604" s="269"/>
      <c r="V604" s="269"/>
      <c r="W604" s="269"/>
      <c r="X604" s="270"/>
      <c r="Y604" s="143"/>
    </row>
    <row r="605" spans="2:25" ht="15" customHeight="1">
      <c r="B605" s="271" t="s">
        <v>1881</v>
      </c>
      <c r="C605" s="268">
        <f>VLOOKUP(B566,'1ここに記入'!$A$13:$M$246,11)</f>
        <v>0</v>
      </c>
      <c r="D605" s="269"/>
      <c r="E605" s="269"/>
      <c r="F605" s="269"/>
      <c r="G605" s="269"/>
      <c r="H605" s="269"/>
      <c r="I605" s="269"/>
      <c r="J605" s="269"/>
      <c r="K605" s="270"/>
      <c r="L605" s="98"/>
      <c r="M605" s="159"/>
      <c r="N605" s="99"/>
      <c r="O605" s="271" t="s">
        <v>1881</v>
      </c>
      <c r="P605" s="268">
        <f>VLOOKUP(O566,'1ここに記入'!$A$13:$M$246,11)</f>
        <v>0</v>
      </c>
      <c r="Q605" s="269"/>
      <c r="R605" s="269"/>
      <c r="S605" s="269"/>
      <c r="T605" s="269"/>
      <c r="U605" s="269"/>
      <c r="V605" s="269"/>
      <c r="W605" s="269"/>
      <c r="X605" s="270"/>
      <c r="Y605" s="143"/>
    </row>
    <row r="606" spans="2:25" ht="15" customHeight="1">
      <c r="B606" s="271"/>
      <c r="C606" s="268"/>
      <c r="D606" s="269"/>
      <c r="E606" s="269"/>
      <c r="F606" s="269"/>
      <c r="G606" s="269"/>
      <c r="H606" s="269"/>
      <c r="I606" s="269"/>
      <c r="J606" s="269"/>
      <c r="K606" s="270"/>
      <c r="L606" s="98"/>
      <c r="M606" s="159"/>
      <c r="N606" s="99"/>
      <c r="O606" s="271"/>
      <c r="P606" s="268"/>
      <c r="Q606" s="269"/>
      <c r="R606" s="269"/>
      <c r="S606" s="269"/>
      <c r="T606" s="269"/>
      <c r="U606" s="269"/>
      <c r="V606" s="269"/>
      <c r="W606" s="269"/>
      <c r="X606" s="270"/>
      <c r="Y606" s="143"/>
    </row>
    <row r="607" spans="2:25" ht="15" customHeight="1" thickBot="1">
      <c r="B607" s="272"/>
      <c r="C607" s="273"/>
      <c r="D607" s="274"/>
      <c r="E607" s="274"/>
      <c r="F607" s="274"/>
      <c r="G607" s="274"/>
      <c r="H607" s="274"/>
      <c r="I607" s="274"/>
      <c r="J607" s="274"/>
      <c r="K607" s="275"/>
      <c r="L607" s="98"/>
      <c r="M607" s="159"/>
      <c r="N607" s="99"/>
      <c r="O607" s="272"/>
      <c r="P607" s="273"/>
      <c r="Q607" s="274"/>
      <c r="R607" s="274"/>
      <c r="S607" s="274"/>
      <c r="T607" s="274"/>
      <c r="U607" s="274"/>
      <c r="V607" s="274"/>
      <c r="W607" s="274"/>
      <c r="X607" s="275"/>
      <c r="Y607" s="143"/>
    </row>
    <row r="608" spans="2:25" ht="15" customHeight="1">
      <c r="B608" s="263" t="s">
        <v>163</v>
      </c>
      <c r="C608" s="276">
        <f>VLOOKUP(B566,'1ここに記入'!$A$13:$M$246,5)</f>
        <v>0</v>
      </c>
      <c r="D608" s="279" t="str">
        <f>VLOOKUP(B566,'1ここに記入'!$A$13:$M$246,6)</f>
        <v>　</v>
      </c>
      <c r="E608" s="282" t="s">
        <v>164</v>
      </c>
      <c r="F608" s="276">
        <f>VLOOKUP(B566,'1ここに記入'!$A$13:$M$246,8)</f>
        <v>0</v>
      </c>
      <c r="G608" s="285" t="e">
        <f>VLOOKUP(F603,'1ここに記入'!$A$13:$M$246,2)</f>
        <v>#N/A</v>
      </c>
      <c r="H608" s="285" t="e">
        <f>VLOOKUP(G603,'1ここに記入'!$A$13:$M$246,2)</f>
        <v>#N/A</v>
      </c>
      <c r="I608" s="285" t="e">
        <f>VLOOKUP(H603,'1ここに記入'!$A$13:$M$246,2)</f>
        <v>#N/A</v>
      </c>
      <c r="J608" s="285" t="e">
        <f>VLOOKUP(I603,'1ここに記入'!$A$13:$M$246,2)</f>
        <v>#N/A</v>
      </c>
      <c r="K608" s="279" t="e">
        <f>VLOOKUP(J603,'1ここに記入'!$A$13:$M$246,2)</f>
        <v>#N/A</v>
      </c>
      <c r="L608" s="102"/>
      <c r="M608" s="162"/>
      <c r="N608" s="103"/>
      <c r="O608" s="263" t="s">
        <v>163</v>
      </c>
      <c r="P608" s="276">
        <f>VLOOKUP(O566,'1ここに記入'!$A$13:$M$246,5)</f>
        <v>0</v>
      </c>
      <c r="Q608" s="279" t="str">
        <f>VLOOKUP(O566,'1ここに記入'!$A$13:$M$246,6)</f>
        <v>　</v>
      </c>
      <c r="R608" s="282" t="s">
        <v>164</v>
      </c>
      <c r="S608" s="276">
        <f>VLOOKUP(O566,'1ここに記入'!$A$13:$M$246,8)</f>
        <v>0</v>
      </c>
      <c r="T608" s="285" t="e">
        <f>VLOOKUP(S603,'1ここに記入'!$A$13:$M$246,2)</f>
        <v>#N/A</v>
      </c>
      <c r="U608" s="285" t="e">
        <f>VLOOKUP(T603,'1ここに記入'!$A$13:$M$246,2)</f>
        <v>#N/A</v>
      </c>
      <c r="V608" s="285" t="e">
        <f>VLOOKUP(U603,'1ここに記入'!$A$13:$M$246,2)</f>
        <v>#N/A</v>
      </c>
      <c r="W608" s="285" t="e">
        <f>VLOOKUP(V603,'1ここに記入'!$A$13:$M$246,2)</f>
        <v>#N/A</v>
      </c>
      <c r="X608" s="279" t="e">
        <f>VLOOKUP(W603,'1ここに記入'!$A$13:$M$246,2)</f>
        <v>#N/A</v>
      </c>
      <c r="Y608" s="143"/>
    </row>
    <row r="609" spans="2:25" ht="15" customHeight="1">
      <c r="B609" s="264"/>
      <c r="C609" s="277"/>
      <c r="D609" s="280"/>
      <c r="E609" s="283"/>
      <c r="F609" s="277"/>
      <c r="G609" s="286"/>
      <c r="H609" s="286"/>
      <c r="I609" s="286"/>
      <c r="J609" s="286"/>
      <c r="K609" s="280"/>
      <c r="L609" s="102"/>
      <c r="M609" s="162"/>
      <c r="N609" s="103"/>
      <c r="O609" s="264"/>
      <c r="P609" s="277"/>
      <c r="Q609" s="280"/>
      <c r="R609" s="283"/>
      <c r="S609" s="277"/>
      <c r="T609" s="286"/>
      <c r="U609" s="286"/>
      <c r="V609" s="286"/>
      <c r="W609" s="286"/>
      <c r="X609" s="280"/>
      <c r="Y609" s="143"/>
    </row>
    <row r="610" spans="2:25" ht="15" customHeight="1" thickBot="1">
      <c r="B610" s="288"/>
      <c r="C610" s="278"/>
      <c r="D610" s="281"/>
      <c r="E610" s="284"/>
      <c r="F610" s="278"/>
      <c r="G610" s="287"/>
      <c r="H610" s="287"/>
      <c r="I610" s="287"/>
      <c r="J610" s="287"/>
      <c r="K610" s="281"/>
      <c r="L610" s="102"/>
      <c r="M610" s="162"/>
      <c r="N610" s="103"/>
      <c r="O610" s="288"/>
      <c r="P610" s="278"/>
      <c r="Q610" s="281"/>
      <c r="R610" s="284"/>
      <c r="S610" s="278"/>
      <c r="T610" s="287"/>
      <c r="U610" s="287"/>
      <c r="V610" s="287"/>
      <c r="W610" s="287"/>
      <c r="X610" s="281"/>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20"/>
      <c r="E612" s="320"/>
      <c r="F612" s="320"/>
      <c r="G612" s="320"/>
      <c r="H612" s="320"/>
      <c r="I612" s="320"/>
      <c r="J612" s="320"/>
      <c r="K612" s="320"/>
      <c r="L612" s="104"/>
      <c r="M612" s="157"/>
      <c r="N612" s="104"/>
      <c r="O612" s="117" t="s">
        <v>213</v>
      </c>
      <c r="P612" s="325" t="str">
        <f>'1ここに記入'!$B$3&amp;"滋賀県教育美術展出品票"</f>
        <v>第72回滋賀県教育美術展出品票</v>
      </c>
      <c r="Q612" s="320"/>
      <c r="R612" s="320"/>
      <c r="S612" s="320"/>
      <c r="T612" s="320"/>
      <c r="U612" s="320"/>
      <c r="V612" s="320"/>
      <c r="W612" s="320"/>
      <c r="X612" s="320"/>
    </row>
    <row r="613" spans="2:25" ht="15" customHeight="1">
      <c r="B613" s="327">
        <v>147</v>
      </c>
      <c r="C613" s="325"/>
      <c r="D613" s="320"/>
      <c r="E613" s="320"/>
      <c r="F613" s="320"/>
      <c r="G613" s="320"/>
      <c r="H613" s="320"/>
      <c r="I613" s="320"/>
      <c r="J613" s="320"/>
      <c r="K613" s="320"/>
      <c r="L613" s="104"/>
      <c r="M613" s="157"/>
      <c r="N613" s="104"/>
      <c r="O613" s="327">
        <v>148</v>
      </c>
      <c r="P613" s="325"/>
      <c r="Q613" s="320"/>
      <c r="R613" s="320"/>
      <c r="S613" s="320"/>
      <c r="T613" s="320"/>
      <c r="U613" s="320"/>
      <c r="V613" s="320"/>
      <c r="W613" s="320"/>
      <c r="X613" s="320"/>
    </row>
    <row r="614" spans="2:25" ht="15" customHeight="1" thickBot="1">
      <c r="B614" s="328"/>
      <c r="C614" s="325"/>
      <c r="D614" s="320"/>
      <c r="E614" s="320"/>
      <c r="F614" s="320"/>
      <c r="G614" s="320"/>
      <c r="H614" s="326"/>
      <c r="I614" s="326"/>
      <c r="J614" s="326"/>
      <c r="K614" s="326"/>
      <c r="L614" s="104"/>
      <c r="M614" s="157"/>
      <c r="N614" s="104"/>
      <c r="O614" s="328"/>
      <c r="P614" s="325"/>
      <c r="Q614" s="320"/>
      <c r="R614" s="320"/>
      <c r="S614" s="320"/>
      <c r="T614" s="320"/>
      <c r="U614" s="326"/>
      <c r="V614" s="326"/>
      <c r="W614" s="326"/>
      <c r="X614" s="326"/>
    </row>
    <row r="615" spans="2:25" ht="15" customHeight="1" thickTop="1" thickBot="1">
      <c r="B615" s="144" t="s">
        <v>157</v>
      </c>
      <c r="C615" s="289">
        <f>VLOOKUP(B613,'1ここに記入'!$A$13:$M$246,2)</f>
        <v>0</v>
      </c>
      <c r="D615" s="289">
        <f>VLOOKUP(B613,'1ここに記入'!$A$13:$M$246,3)</f>
        <v>0</v>
      </c>
      <c r="E615" s="289">
        <f>VLOOKUP(B613,'1ここに記入'!$A$13:$M$246,4)</f>
        <v>0</v>
      </c>
      <c r="F615" s="289">
        <f>VLOOKUP(B613,'1ここに記入'!$A$13:$M$246,5)</f>
        <v>0</v>
      </c>
      <c r="G615" s="289" t="str">
        <f>VLOOKUP(B613,'1ここに記入'!$A$13:$M$246,13)</f>
        <v>00</v>
      </c>
      <c r="H615" s="290" t="e">
        <f>'1ここに記入'!$H$10</f>
        <v>#N/A</v>
      </c>
      <c r="I615" s="291"/>
      <c r="J615" s="291"/>
      <c r="K615" s="292" t="s">
        <v>158</v>
      </c>
      <c r="L615" s="118"/>
      <c r="M615" s="158"/>
      <c r="N615" s="32"/>
      <c r="O615" s="144" t="s">
        <v>157</v>
      </c>
      <c r="P615" s="289">
        <f>VLOOKUP(O613,'1ここに記入'!$A$13:$M$246,2)</f>
        <v>0</v>
      </c>
      <c r="Q615" s="289">
        <f>VLOOKUP(O613,'1ここに記入'!$A$13:$M$246,3)</f>
        <v>0</v>
      </c>
      <c r="R615" s="289">
        <f>VLOOKUP(O613,'1ここに記入'!$A$13:$M$246,4)</f>
        <v>0</v>
      </c>
      <c r="S615" s="289">
        <f>VLOOKUP(O613,'1ここに記入'!$A$13:$M$246,5)</f>
        <v>0</v>
      </c>
      <c r="T615" s="289" t="str">
        <f>VLOOKUP(O613,'1ここに記入'!$A$13:$M$246,13)</f>
        <v>00</v>
      </c>
      <c r="U615" s="290" t="e">
        <f>'1ここに記入'!$H$10</f>
        <v>#N/A</v>
      </c>
      <c r="V615" s="291"/>
      <c r="W615" s="291"/>
      <c r="X615" s="292" t="s">
        <v>158</v>
      </c>
    </row>
    <row r="616" spans="2:25" ht="15" customHeight="1" thickTop="1" thickBot="1">
      <c r="B616" s="145"/>
      <c r="C616" s="289"/>
      <c r="D616" s="289"/>
      <c r="E616" s="289"/>
      <c r="F616" s="289"/>
      <c r="G616" s="289"/>
      <c r="H616" s="290"/>
      <c r="I616" s="291"/>
      <c r="J616" s="291"/>
      <c r="K616" s="292"/>
      <c r="L616" s="118"/>
      <c r="M616" s="158"/>
      <c r="N616" s="32"/>
      <c r="O616" s="145"/>
      <c r="P616" s="289"/>
      <c r="Q616" s="289"/>
      <c r="R616" s="289"/>
      <c r="S616" s="289"/>
      <c r="T616" s="289"/>
      <c r="U616" s="290"/>
      <c r="V616" s="291"/>
      <c r="W616" s="291"/>
      <c r="X616" s="292"/>
    </row>
    <row r="617" spans="2:25" ht="15" customHeight="1" thickTop="1" thickBot="1">
      <c r="B617" s="146" t="s">
        <v>159</v>
      </c>
      <c r="C617" s="289"/>
      <c r="D617" s="289"/>
      <c r="E617" s="289"/>
      <c r="F617" s="289"/>
      <c r="G617" s="289"/>
      <c r="H617" s="290"/>
      <c r="I617" s="291"/>
      <c r="J617" s="291"/>
      <c r="K617" s="292"/>
      <c r="L617" s="118"/>
      <c r="M617" s="158"/>
      <c r="N617" s="32"/>
      <c r="O617" s="146" t="s">
        <v>159</v>
      </c>
      <c r="P617" s="289"/>
      <c r="Q617" s="289"/>
      <c r="R617" s="289"/>
      <c r="S617" s="289"/>
      <c r="T617" s="289"/>
      <c r="U617" s="290"/>
      <c r="V617" s="291"/>
      <c r="W617" s="291"/>
      <c r="X617" s="292"/>
    </row>
    <row r="618" spans="2:25" ht="15" customHeight="1" thickTop="1">
      <c r="B618" s="264" t="s">
        <v>160</v>
      </c>
      <c r="C618" s="277" t="e">
        <f>'1ここに記入'!$G$10</f>
        <v>#N/A</v>
      </c>
      <c r="D618" s="286"/>
      <c r="E618" s="280"/>
      <c r="F618" s="264" t="s">
        <v>161</v>
      </c>
      <c r="G618" s="296" t="e">
        <f>'1ここに記入'!$I$10</f>
        <v>#N/A</v>
      </c>
      <c r="H618" s="297"/>
      <c r="I618" s="297"/>
      <c r="J618" s="297"/>
      <c r="K618" s="298"/>
      <c r="L618" s="100"/>
      <c r="M618" s="159"/>
      <c r="N618" s="99"/>
      <c r="O618" s="264" t="s">
        <v>160</v>
      </c>
      <c r="P618" s="277" t="e">
        <f>'1ここに記入'!$G$10</f>
        <v>#N/A</v>
      </c>
      <c r="Q618" s="286"/>
      <c r="R618" s="280"/>
      <c r="S618" s="264" t="s">
        <v>161</v>
      </c>
      <c r="T618" s="296" t="e">
        <f>'1ここに記入'!$I$10</f>
        <v>#N/A</v>
      </c>
      <c r="U618" s="297"/>
      <c r="V618" s="297"/>
      <c r="W618" s="297"/>
      <c r="X618" s="298"/>
    </row>
    <row r="619" spans="2:25" ht="15" customHeight="1">
      <c r="B619" s="264"/>
      <c r="C619" s="277"/>
      <c r="D619" s="286"/>
      <c r="E619" s="280"/>
      <c r="F619" s="264"/>
      <c r="G619" s="296"/>
      <c r="H619" s="297"/>
      <c r="I619" s="297"/>
      <c r="J619" s="297"/>
      <c r="K619" s="298"/>
      <c r="L619" s="101"/>
      <c r="M619" s="159"/>
      <c r="N619" s="99"/>
      <c r="O619" s="264"/>
      <c r="P619" s="277"/>
      <c r="Q619" s="286"/>
      <c r="R619" s="280"/>
      <c r="S619" s="264"/>
      <c r="T619" s="296"/>
      <c r="U619" s="297"/>
      <c r="V619" s="297"/>
      <c r="W619" s="297"/>
      <c r="X619" s="298"/>
    </row>
    <row r="620" spans="2:25" ht="15" customHeight="1">
      <c r="B620" s="264"/>
      <c r="C620" s="277"/>
      <c r="D620" s="286"/>
      <c r="E620" s="280"/>
      <c r="F620" s="264"/>
      <c r="G620" s="296"/>
      <c r="H620" s="297"/>
      <c r="I620" s="297"/>
      <c r="J620" s="297"/>
      <c r="K620" s="298"/>
      <c r="L620" s="101"/>
      <c r="M620" s="159"/>
      <c r="N620" s="99"/>
      <c r="O620" s="264"/>
      <c r="P620" s="277"/>
      <c r="Q620" s="286"/>
      <c r="R620" s="280"/>
      <c r="S620" s="264"/>
      <c r="T620" s="296"/>
      <c r="U620" s="297"/>
      <c r="V620" s="297"/>
      <c r="W620" s="297"/>
      <c r="X620" s="298"/>
    </row>
    <row r="621" spans="2:25" ht="15" customHeight="1" thickBot="1">
      <c r="B621" s="288"/>
      <c r="C621" s="278"/>
      <c r="D621" s="287"/>
      <c r="E621" s="281"/>
      <c r="F621" s="288"/>
      <c r="G621" s="299"/>
      <c r="H621" s="300"/>
      <c r="I621" s="300"/>
      <c r="J621" s="300"/>
      <c r="K621" s="301"/>
      <c r="L621" s="101"/>
      <c r="M621" s="159"/>
      <c r="N621" s="99"/>
      <c r="O621" s="288"/>
      <c r="P621" s="278"/>
      <c r="Q621" s="287"/>
      <c r="R621" s="281"/>
      <c r="S621" s="288"/>
      <c r="T621" s="299"/>
      <c r="U621" s="300"/>
      <c r="V621" s="300"/>
      <c r="W621" s="300"/>
      <c r="X621" s="301"/>
    </row>
    <row r="622" spans="2:25" ht="15" customHeight="1">
      <c r="B622" s="263" t="s">
        <v>162</v>
      </c>
      <c r="C622" s="265">
        <f>VLOOKUP(B613,'1ここに記入'!$A$13:$M$246,10)</f>
        <v>0</v>
      </c>
      <c r="D622" s="266"/>
      <c r="E622" s="266"/>
      <c r="F622" s="266"/>
      <c r="G622" s="266"/>
      <c r="H622" s="266"/>
      <c r="I622" s="267"/>
      <c r="J622" s="263" t="s">
        <v>203</v>
      </c>
      <c r="K622" s="321">
        <f>VLOOKUP(B613,'1ここに記入'!$A$13:$M$246,12)</f>
        <v>0</v>
      </c>
      <c r="L622" s="34"/>
      <c r="M622" s="160"/>
      <c r="N622" s="36"/>
      <c r="O622" s="263" t="s">
        <v>162</v>
      </c>
      <c r="P622" s="265">
        <f>VLOOKUP(O613,'1ここに記入'!$A$13:$M$246,10)</f>
        <v>0</v>
      </c>
      <c r="Q622" s="266"/>
      <c r="R622" s="266"/>
      <c r="S622" s="266"/>
      <c r="T622" s="266"/>
      <c r="U622" s="266"/>
      <c r="V622" s="267"/>
      <c r="W622" s="263" t="s">
        <v>203</v>
      </c>
      <c r="X622" s="321">
        <f>VLOOKUP(O613,'1ここに記入'!$A$13:$M$246,12)</f>
        <v>0</v>
      </c>
    </row>
    <row r="623" spans="2:25" ht="15" customHeight="1">
      <c r="B623" s="264"/>
      <c r="C623" s="268"/>
      <c r="D623" s="269"/>
      <c r="E623" s="269"/>
      <c r="F623" s="269"/>
      <c r="G623" s="269"/>
      <c r="H623" s="269"/>
      <c r="I623" s="270"/>
      <c r="J623" s="264"/>
      <c r="K623" s="322"/>
      <c r="L623" s="34"/>
      <c r="M623" s="160"/>
      <c r="N623" s="36"/>
      <c r="O623" s="264"/>
      <c r="P623" s="268"/>
      <c r="Q623" s="269"/>
      <c r="R623" s="269"/>
      <c r="S623" s="269"/>
      <c r="T623" s="269"/>
      <c r="U623" s="269"/>
      <c r="V623" s="270"/>
      <c r="W623" s="264"/>
      <c r="X623" s="322"/>
    </row>
    <row r="624" spans="2:25" ht="15" customHeight="1">
      <c r="B624" s="264"/>
      <c r="C624" s="268"/>
      <c r="D624" s="269"/>
      <c r="E624" s="269"/>
      <c r="F624" s="269"/>
      <c r="G624" s="269"/>
      <c r="H624" s="269"/>
      <c r="I624" s="270"/>
      <c r="J624" s="264"/>
      <c r="K624" s="322"/>
      <c r="L624" s="130"/>
      <c r="M624" s="161"/>
      <c r="N624" s="38"/>
      <c r="O624" s="264"/>
      <c r="P624" s="268"/>
      <c r="Q624" s="269"/>
      <c r="R624" s="269"/>
      <c r="S624" s="269"/>
      <c r="T624" s="269"/>
      <c r="U624" s="269"/>
      <c r="V624" s="270"/>
      <c r="W624" s="264"/>
      <c r="X624" s="322"/>
    </row>
    <row r="625" spans="2:24" ht="15" customHeight="1">
      <c r="B625" s="264"/>
      <c r="C625" s="268"/>
      <c r="D625" s="269"/>
      <c r="E625" s="269"/>
      <c r="F625" s="269"/>
      <c r="G625" s="269"/>
      <c r="H625" s="269"/>
      <c r="I625" s="270"/>
      <c r="J625" s="264"/>
      <c r="K625" s="322"/>
      <c r="L625" s="130"/>
      <c r="M625" s="161"/>
      <c r="N625" s="38"/>
      <c r="O625" s="264"/>
      <c r="P625" s="268"/>
      <c r="Q625" s="269"/>
      <c r="R625" s="269"/>
      <c r="S625" s="269"/>
      <c r="T625" s="269"/>
      <c r="U625" s="269"/>
      <c r="V625" s="270"/>
      <c r="W625" s="264"/>
      <c r="X625" s="322"/>
    </row>
    <row r="626" spans="2:24" ht="15" customHeight="1">
      <c r="B626" s="271" t="s">
        <v>1881</v>
      </c>
      <c r="C626" s="268">
        <f>VLOOKUP(B613,'1ここに記入'!$A$13:$M$246,11)</f>
        <v>0</v>
      </c>
      <c r="D626" s="269"/>
      <c r="E626" s="269"/>
      <c r="F626" s="269"/>
      <c r="G626" s="269"/>
      <c r="H626" s="269"/>
      <c r="I626" s="270"/>
      <c r="J626" s="264"/>
      <c r="K626" s="322"/>
      <c r="L626" s="130"/>
      <c r="M626" s="161"/>
      <c r="N626" s="38"/>
      <c r="O626" s="271" t="s">
        <v>1881</v>
      </c>
      <c r="P626" s="268">
        <f>VLOOKUP(O613,'1ここに記入'!$A$13:$M$246,11)</f>
        <v>0</v>
      </c>
      <c r="Q626" s="269"/>
      <c r="R626" s="269"/>
      <c r="S626" s="269"/>
      <c r="T626" s="269"/>
      <c r="U626" s="269"/>
      <c r="V626" s="270"/>
      <c r="W626" s="264"/>
      <c r="X626" s="322"/>
    </row>
    <row r="627" spans="2:24" ht="15" customHeight="1">
      <c r="B627" s="271"/>
      <c r="C627" s="268"/>
      <c r="D627" s="269"/>
      <c r="E627" s="269"/>
      <c r="F627" s="269"/>
      <c r="G627" s="269"/>
      <c r="H627" s="269"/>
      <c r="I627" s="270"/>
      <c r="J627" s="264"/>
      <c r="K627" s="322"/>
      <c r="L627" s="130"/>
      <c r="M627" s="161"/>
      <c r="N627" s="38"/>
      <c r="O627" s="271"/>
      <c r="P627" s="268"/>
      <c r="Q627" s="269"/>
      <c r="R627" s="269"/>
      <c r="S627" s="269"/>
      <c r="T627" s="269"/>
      <c r="U627" s="269"/>
      <c r="V627" s="270"/>
      <c r="W627" s="264"/>
      <c r="X627" s="322"/>
    </row>
    <row r="628" spans="2:24" ht="15" customHeight="1">
      <c r="B628" s="271"/>
      <c r="C628" s="268"/>
      <c r="D628" s="269"/>
      <c r="E628" s="269"/>
      <c r="F628" s="269"/>
      <c r="G628" s="269"/>
      <c r="H628" s="269"/>
      <c r="I628" s="270"/>
      <c r="J628" s="264"/>
      <c r="K628" s="322"/>
      <c r="L628" s="130"/>
      <c r="M628" s="161"/>
      <c r="N628" s="38"/>
      <c r="O628" s="271"/>
      <c r="P628" s="268"/>
      <c r="Q628" s="269"/>
      <c r="R628" s="269"/>
      <c r="S628" s="269"/>
      <c r="T628" s="269"/>
      <c r="U628" s="269"/>
      <c r="V628" s="270"/>
      <c r="W628" s="264"/>
      <c r="X628" s="322"/>
    </row>
    <row r="629" spans="2:24" ht="15" customHeight="1" thickBot="1">
      <c r="B629" s="272"/>
      <c r="C629" s="273"/>
      <c r="D629" s="274"/>
      <c r="E629" s="274"/>
      <c r="F629" s="274"/>
      <c r="G629" s="274"/>
      <c r="H629" s="274"/>
      <c r="I629" s="275"/>
      <c r="J629" s="288"/>
      <c r="K629" s="323"/>
      <c r="L629" s="130"/>
      <c r="M629" s="161"/>
      <c r="N629" s="38"/>
      <c r="O629" s="272"/>
      <c r="P629" s="273"/>
      <c r="Q629" s="274"/>
      <c r="R629" s="274"/>
      <c r="S629" s="274"/>
      <c r="T629" s="274"/>
      <c r="U629" s="274"/>
      <c r="V629" s="275"/>
      <c r="W629" s="288"/>
      <c r="X629" s="323"/>
    </row>
    <row r="630" spans="2:24" ht="15" customHeight="1">
      <c r="B630" s="263" t="s">
        <v>163</v>
      </c>
      <c r="C630" s="276">
        <f>VLOOKUP(B613,'1ここに記入'!$A$13:$M$246,5)</f>
        <v>0</v>
      </c>
      <c r="D630" s="279" t="str">
        <f>VLOOKUP(B613,'1ここに記入'!$A$13:$M$246,6)</f>
        <v>　</v>
      </c>
      <c r="E630" s="282" t="s">
        <v>164</v>
      </c>
      <c r="F630" s="276">
        <f>VLOOKUP(B613,'1ここに記入'!$A$13:$M$246,8)</f>
        <v>0</v>
      </c>
      <c r="G630" s="285" t="e">
        <f>VLOOKUP(F624,'1ここに記入'!$A$13:$M$246,2)</f>
        <v>#N/A</v>
      </c>
      <c r="H630" s="285" t="e">
        <f>VLOOKUP(G624,'1ここに記入'!$A$13:$M$246,2)</f>
        <v>#N/A</v>
      </c>
      <c r="I630" s="285" t="e">
        <f>VLOOKUP(H624,'1ここに記入'!$A$13:$M$246,2)</f>
        <v>#N/A</v>
      </c>
      <c r="J630" s="285" t="e">
        <f>VLOOKUP(I624,'1ここに記入'!$A$13:$M$246,2)</f>
        <v>#N/A</v>
      </c>
      <c r="K630" s="279" t="e">
        <f>VLOOKUP(J624,'1ここに記入'!$A$13:$M$246,2)</f>
        <v>#N/A</v>
      </c>
      <c r="L630" s="98"/>
      <c r="M630" s="159"/>
      <c r="N630" s="99"/>
      <c r="O630" s="263" t="s">
        <v>163</v>
      </c>
      <c r="P630" s="276">
        <f>VLOOKUP(O613,'1ここに記入'!$A$13:$M$246,5)</f>
        <v>0</v>
      </c>
      <c r="Q630" s="279" t="str">
        <f>VLOOKUP(O613,'1ここに記入'!$A$13:$M$246,6)</f>
        <v>　</v>
      </c>
      <c r="R630" s="282" t="s">
        <v>164</v>
      </c>
      <c r="S630" s="276">
        <f>VLOOKUP(O613,'1ここに記入'!$A$13:$M$246,8)</f>
        <v>0</v>
      </c>
      <c r="T630" s="285" t="e">
        <f>VLOOKUP(S624,'1ここに記入'!$A$13:$M$246,2)</f>
        <v>#N/A</v>
      </c>
      <c r="U630" s="285" t="e">
        <f>VLOOKUP(T624,'1ここに記入'!$A$13:$M$246,2)</f>
        <v>#N/A</v>
      </c>
      <c r="V630" s="285" t="e">
        <f>VLOOKUP(U624,'1ここに記入'!$A$13:$M$246,2)</f>
        <v>#N/A</v>
      </c>
      <c r="W630" s="285" t="e">
        <f>VLOOKUP(V624,'1ここに記入'!$A$13:$M$246,2)</f>
        <v>#N/A</v>
      </c>
      <c r="X630" s="279" t="e">
        <f>VLOOKUP(W624,'1ここに記入'!$A$13:$M$246,2)</f>
        <v>#N/A</v>
      </c>
    </row>
    <row r="631" spans="2:24" ht="15" customHeight="1">
      <c r="B631" s="264"/>
      <c r="C631" s="277"/>
      <c r="D631" s="280"/>
      <c r="E631" s="283"/>
      <c r="F631" s="277"/>
      <c r="G631" s="286"/>
      <c r="H631" s="286"/>
      <c r="I631" s="286"/>
      <c r="J631" s="286"/>
      <c r="K631" s="280"/>
      <c r="L631" s="98"/>
      <c r="M631" s="159"/>
      <c r="N631" s="99"/>
      <c r="O631" s="264"/>
      <c r="P631" s="277"/>
      <c r="Q631" s="280"/>
      <c r="R631" s="283"/>
      <c r="S631" s="277"/>
      <c r="T631" s="286"/>
      <c r="U631" s="286"/>
      <c r="V631" s="286"/>
      <c r="W631" s="286"/>
      <c r="X631" s="280"/>
    </row>
    <row r="632" spans="2:24" ht="15" customHeight="1">
      <c r="B632" s="264"/>
      <c r="C632" s="277"/>
      <c r="D632" s="280"/>
      <c r="E632" s="283"/>
      <c r="F632" s="277"/>
      <c r="G632" s="286"/>
      <c r="H632" s="286"/>
      <c r="I632" s="286"/>
      <c r="J632" s="286"/>
      <c r="K632" s="280"/>
      <c r="L632" s="98"/>
      <c r="M632" s="159"/>
      <c r="N632" s="99"/>
      <c r="O632" s="264"/>
      <c r="P632" s="277"/>
      <c r="Q632" s="280"/>
      <c r="R632" s="283"/>
      <c r="S632" s="277"/>
      <c r="T632" s="286"/>
      <c r="U632" s="286"/>
      <c r="V632" s="286"/>
      <c r="W632" s="286"/>
      <c r="X632" s="280"/>
    </row>
    <row r="633" spans="2:24" ht="15" customHeight="1" thickBot="1">
      <c r="B633" s="288"/>
      <c r="C633" s="278"/>
      <c r="D633" s="281"/>
      <c r="E633" s="284"/>
      <c r="F633" s="278"/>
      <c r="G633" s="287"/>
      <c r="H633" s="286"/>
      <c r="I633" s="286"/>
      <c r="J633" s="286"/>
      <c r="K633" s="280"/>
      <c r="L633" s="98"/>
      <c r="M633" s="159"/>
      <c r="N633" s="99"/>
      <c r="O633" s="288"/>
      <c r="P633" s="278"/>
      <c r="Q633" s="281"/>
      <c r="R633" s="284"/>
      <c r="S633" s="278"/>
      <c r="T633" s="287"/>
      <c r="U633" s="286"/>
      <c r="V633" s="286"/>
      <c r="W633" s="286"/>
      <c r="X633" s="280"/>
    </row>
    <row r="634" spans="2:24" ht="15" customHeight="1" thickTop="1">
      <c r="B634" s="263" t="s">
        <v>165</v>
      </c>
      <c r="C634" s="293">
        <f>VLOOKUP(B613,'1ここに記入'!$A$13:$M$246,9)</f>
        <v>0</v>
      </c>
      <c r="D634" s="294" t="e">
        <f>VLOOKUP(C632,'1ここに記入'!$A$13:$M$246,2)</f>
        <v>#N/A</v>
      </c>
      <c r="E634" s="294" t="e">
        <f>VLOOKUP(D632,'1ここに記入'!$A$13:$M$246,2)</f>
        <v>#N/A</v>
      </c>
      <c r="F634" s="294" t="e">
        <f>VLOOKUP(E632,'1ここに記入'!$A$13:$M$246,2)</f>
        <v>#N/A</v>
      </c>
      <c r="G634" s="302" t="e">
        <f>VLOOKUP(F632,'1ここに記入'!$A$13:$M$246,2)</f>
        <v>#N/A</v>
      </c>
      <c r="H634" s="305" t="s">
        <v>167</v>
      </c>
      <c r="I634" s="308">
        <f>'1ここに記入'!$G$9</f>
        <v>0</v>
      </c>
      <c r="J634" s="309"/>
      <c r="K634" s="310"/>
      <c r="L634" s="102"/>
      <c r="M634" s="162"/>
      <c r="N634" s="103"/>
      <c r="O634" s="263" t="s">
        <v>165</v>
      </c>
      <c r="P634" s="293">
        <f>VLOOKUP(O613,'1ここに記入'!$A$13:$M$246,9)</f>
        <v>0</v>
      </c>
      <c r="Q634" s="294" t="e">
        <f>VLOOKUP(P632,'1ここに記入'!$A$13:$M$246,2)</f>
        <v>#N/A</v>
      </c>
      <c r="R634" s="294" t="e">
        <f>VLOOKUP(Q632,'1ここに記入'!$A$13:$M$246,2)</f>
        <v>#N/A</v>
      </c>
      <c r="S634" s="294" t="e">
        <f>VLOOKUP(R632,'1ここに記入'!$A$13:$M$246,2)</f>
        <v>#N/A</v>
      </c>
      <c r="T634" s="302" t="e">
        <f>VLOOKUP(S632,'1ここに記入'!$A$13:$M$246,2)</f>
        <v>#N/A</v>
      </c>
      <c r="U634" s="305" t="s">
        <v>167</v>
      </c>
      <c r="V634" s="308">
        <f>'1ここに記入'!$G$9</f>
        <v>0</v>
      </c>
      <c r="W634" s="309"/>
      <c r="X634" s="310"/>
    </row>
    <row r="635" spans="2:24" ht="15" customHeight="1">
      <c r="B635" s="264"/>
      <c r="C635" s="296"/>
      <c r="D635" s="297"/>
      <c r="E635" s="297"/>
      <c r="F635" s="297"/>
      <c r="G635" s="303"/>
      <c r="H635" s="306"/>
      <c r="I635" s="311"/>
      <c r="J635" s="312"/>
      <c r="K635" s="313"/>
      <c r="L635" s="102"/>
      <c r="M635" s="162"/>
      <c r="N635" s="103"/>
      <c r="O635" s="264"/>
      <c r="P635" s="296"/>
      <c r="Q635" s="297"/>
      <c r="R635" s="297"/>
      <c r="S635" s="297"/>
      <c r="T635" s="303"/>
      <c r="U635" s="306"/>
      <c r="V635" s="311"/>
      <c r="W635" s="312"/>
      <c r="X635" s="313"/>
    </row>
    <row r="636" spans="2:24" ht="15" customHeight="1" thickBot="1">
      <c r="B636" s="288"/>
      <c r="C636" s="299"/>
      <c r="D636" s="300"/>
      <c r="E636" s="300"/>
      <c r="F636" s="300"/>
      <c r="G636" s="304"/>
      <c r="H636" s="306"/>
      <c r="I636" s="311"/>
      <c r="J636" s="312"/>
      <c r="K636" s="313"/>
      <c r="L636" s="102"/>
      <c r="M636" s="162"/>
      <c r="N636" s="103"/>
      <c r="O636" s="288"/>
      <c r="P636" s="299"/>
      <c r="Q636" s="300"/>
      <c r="R636" s="300"/>
      <c r="S636" s="300"/>
      <c r="T636" s="304"/>
      <c r="U636" s="306"/>
      <c r="V636" s="311"/>
      <c r="W636" s="312"/>
      <c r="X636" s="313"/>
    </row>
    <row r="637" spans="2:24" ht="15" customHeight="1" thickBot="1">
      <c r="B637" s="317" t="s">
        <v>166</v>
      </c>
      <c r="C637" s="317"/>
      <c r="D637" s="317"/>
      <c r="E637" s="317"/>
      <c r="F637" s="317"/>
      <c r="G637" s="318"/>
      <c r="H637" s="307"/>
      <c r="I637" s="314"/>
      <c r="J637" s="315"/>
      <c r="K637" s="316"/>
      <c r="L637" s="102"/>
      <c r="M637" s="163"/>
      <c r="N637" s="41"/>
      <c r="O637" s="317" t="s">
        <v>166</v>
      </c>
      <c r="P637" s="317"/>
      <c r="Q637" s="317"/>
      <c r="R637" s="317"/>
      <c r="S637" s="317"/>
      <c r="T637" s="318"/>
      <c r="U637" s="307"/>
      <c r="V637" s="314"/>
      <c r="W637" s="315"/>
      <c r="X637" s="316"/>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324" t="s">
        <v>1982</v>
      </c>
      <c r="C640" s="324"/>
      <c r="D640" s="324"/>
      <c r="E640" s="324"/>
      <c r="F640" s="324"/>
      <c r="G640" s="324"/>
      <c r="H640" s="324"/>
      <c r="I640" s="324"/>
      <c r="J640" s="324"/>
      <c r="K640" s="324"/>
      <c r="L640" s="156"/>
      <c r="M640" s="164"/>
      <c r="N640" s="156"/>
      <c r="O640" s="324" t="s">
        <v>1982</v>
      </c>
      <c r="P640" s="324"/>
      <c r="Q640" s="324"/>
      <c r="R640" s="324"/>
      <c r="S640" s="324"/>
      <c r="T640" s="324"/>
      <c r="U640" s="324"/>
      <c r="V640" s="324"/>
      <c r="W640" s="324"/>
      <c r="X640" s="324"/>
    </row>
    <row r="641" spans="2:25" ht="15" customHeight="1">
      <c r="B641" s="132"/>
      <c r="C641" s="319" t="str">
        <f>'1ここに記入'!$B$3&amp;"県教美展　特選確認票"</f>
        <v>第72回県教美展　特選確認票</v>
      </c>
      <c r="D641" s="319"/>
      <c r="E641" s="319"/>
      <c r="F641" s="319"/>
      <c r="G641" s="319"/>
      <c r="H641" s="319"/>
      <c r="I641" s="319"/>
      <c r="J641" s="319"/>
      <c r="K641" s="319"/>
      <c r="L641" s="104"/>
      <c r="M641" s="157"/>
      <c r="N641" s="104"/>
      <c r="O641" s="132"/>
      <c r="P641" s="319" t="str">
        <f>'1ここに記入'!$B$3&amp;"県教美展　特選確認票"</f>
        <v>第72回県教美展　特選確認票</v>
      </c>
      <c r="Q641" s="319"/>
      <c r="R641" s="319"/>
      <c r="S641" s="319"/>
      <c r="T641" s="319"/>
      <c r="U641" s="319"/>
      <c r="V641" s="319"/>
      <c r="W641" s="319"/>
      <c r="X641" s="319"/>
    </row>
    <row r="642" spans="2:25" ht="15" customHeight="1" thickBot="1">
      <c r="B642" s="165"/>
      <c r="C642" s="320"/>
      <c r="D642" s="320"/>
      <c r="E642" s="320"/>
      <c r="F642" s="320"/>
      <c r="G642" s="320"/>
      <c r="H642" s="320"/>
      <c r="I642" s="320"/>
      <c r="J642" s="320"/>
      <c r="K642" s="320"/>
      <c r="L642" s="104"/>
      <c r="M642" s="157"/>
      <c r="N642" s="104"/>
      <c r="O642" s="165"/>
      <c r="P642" s="320"/>
      <c r="Q642" s="320"/>
      <c r="R642" s="320"/>
      <c r="S642" s="320"/>
      <c r="T642" s="320"/>
      <c r="U642" s="320"/>
      <c r="V642" s="320"/>
      <c r="W642" s="320"/>
      <c r="X642" s="320"/>
    </row>
    <row r="643" spans="2:25" ht="15" customHeight="1" thickTop="1" thickBot="1">
      <c r="B643" s="144" t="s">
        <v>157</v>
      </c>
      <c r="C643" s="289">
        <f>VLOOKUP(B613,'1ここに記入'!$A$13:$M$246,2)</f>
        <v>0</v>
      </c>
      <c r="D643" s="289">
        <f>VLOOKUP(B613,'1ここに記入'!$A$13:$M$246,3)</f>
        <v>0</v>
      </c>
      <c r="E643" s="289">
        <f>VLOOKUP(B613,'1ここに記入'!$A$13:$M$246,4)</f>
        <v>0</v>
      </c>
      <c r="F643" s="289">
        <f>VLOOKUP(B613,'1ここに記入'!$A$13:$M$246,5)</f>
        <v>0</v>
      </c>
      <c r="G643" s="289" t="str">
        <f>VLOOKUP(B613,'1ここに記入'!$A$13:$M$246,13)</f>
        <v>00</v>
      </c>
      <c r="H643" s="290" t="e">
        <f>'1ここに記入'!$H$10</f>
        <v>#N/A</v>
      </c>
      <c r="I643" s="291"/>
      <c r="J643" s="291"/>
      <c r="K643" s="292" t="s">
        <v>158</v>
      </c>
      <c r="L643" s="104"/>
      <c r="M643" s="157"/>
      <c r="N643" s="104"/>
      <c r="O643" s="144" t="s">
        <v>157</v>
      </c>
      <c r="P643" s="289">
        <f>VLOOKUP(O613,'1ここに記入'!$A$13:$M$246,2)</f>
        <v>0</v>
      </c>
      <c r="Q643" s="289">
        <f>VLOOKUP(O613,'1ここに記入'!$A$13:$M$246,3)</f>
        <v>0</v>
      </c>
      <c r="R643" s="289">
        <f>VLOOKUP(O613,'1ここに記入'!$A$13:$M$246,4)</f>
        <v>0</v>
      </c>
      <c r="S643" s="289">
        <f>VLOOKUP(O613,'1ここに記入'!$A$13:$M$246,5)</f>
        <v>0</v>
      </c>
      <c r="T643" s="289" t="str">
        <f>VLOOKUP(O613,'1ここに記入'!$A$13:$M$246,13)</f>
        <v>00</v>
      </c>
      <c r="U643" s="290" t="e">
        <f>'1ここに記入'!$H$10</f>
        <v>#N/A</v>
      </c>
      <c r="V643" s="291"/>
      <c r="W643" s="291"/>
      <c r="X643" s="292" t="s">
        <v>158</v>
      </c>
    </row>
    <row r="644" spans="2:25" ht="15" customHeight="1" thickTop="1" thickBot="1">
      <c r="B644" s="145"/>
      <c r="C644" s="289"/>
      <c r="D644" s="289"/>
      <c r="E644" s="289"/>
      <c r="F644" s="289"/>
      <c r="G644" s="289"/>
      <c r="H644" s="290"/>
      <c r="I644" s="291"/>
      <c r="J644" s="291"/>
      <c r="K644" s="292"/>
      <c r="L644" s="104"/>
      <c r="M644" s="157"/>
      <c r="N644" s="104"/>
      <c r="O644" s="145"/>
      <c r="P644" s="289"/>
      <c r="Q644" s="289"/>
      <c r="R644" s="289"/>
      <c r="S644" s="289"/>
      <c r="T644" s="289"/>
      <c r="U644" s="290"/>
      <c r="V644" s="291"/>
      <c r="W644" s="291"/>
      <c r="X644" s="292"/>
    </row>
    <row r="645" spans="2:25" ht="15" customHeight="1" thickTop="1" thickBot="1">
      <c r="B645" s="146" t="s">
        <v>159</v>
      </c>
      <c r="C645" s="289"/>
      <c r="D645" s="289"/>
      <c r="E645" s="289"/>
      <c r="F645" s="289"/>
      <c r="G645" s="289"/>
      <c r="H645" s="290"/>
      <c r="I645" s="291"/>
      <c r="J645" s="291"/>
      <c r="K645" s="292"/>
      <c r="L645" s="104"/>
      <c r="M645" s="157"/>
      <c r="N645" s="104"/>
      <c r="O645" s="146" t="s">
        <v>159</v>
      </c>
      <c r="P645" s="289"/>
      <c r="Q645" s="289"/>
      <c r="R645" s="289"/>
      <c r="S645" s="289"/>
      <c r="T645" s="289"/>
      <c r="U645" s="290"/>
      <c r="V645" s="291"/>
      <c r="W645" s="291"/>
      <c r="X645" s="292"/>
    </row>
    <row r="646" spans="2:25" ht="15" customHeight="1" thickTop="1">
      <c r="B646" s="263" t="s">
        <v>160</v>
      </c>
      <c r="C646" s="276" t="e">
        <f>'1ここに記入'!$G$10</f>
        <v>#N/A</v>
      </c>
      <c r="D646" s="285"/>
      <c r="E646" s="279"/>
      <c r="F646" s="263" t="s">
        <v>161</v>
      </c>
      <c r="G646" s="293" t="e">
        <f>'1ここに記入'!$I$10</f>
        <v>#N/A</v>
      </c>
      <c r="H646" s="294"/>
      <c r="I646" s="294"/>
      <c r="J646" s="294"/>
      <c r="K646" s="295"/>
      <c r="L646" s="100"/>
      <c r="M646" s="159"/>
      <c r="N646" s="99"/>
      <c r="O646" s="263" t="s">
        <v>160</v>
      </c>
      <c r="P646" s="276" t="e">
        <f>'1ここに記入'!$G$10</f>
        <v>#N/A</v>
      </c>
      <c r="Q646" s="285"/>
      <c r="R646" s="279"/>
      <c r="S646" s="263" t="s">
        <v>161</v>
      </c>
      <c r="T646" s="293" t="e">
        <f>'1ここに記入'!$I$10</f>
        <v>#N/A</v>
      </c>
      <c r="U646" s="294"/>
      <c r="V646" s="294"/>
      <c r="W646" s="294"/>
      <c r="X646" s="295"/>
      <c r="Y646" s="143"/>
    </row>
    <row r="647" spans="2:25" ht="15" customHeight="1">
      <c r="B647" s="264"/>
      <c r="C647" s="277"/>
      <c r="D647" s="286"/>
      <c r="E647" s="280"/>
      <c r="F647" s="264"/>
      <c r="G647" s="296"/>
      <c r="H647" s="297"/>
      <c r="I647" s="297"/>
      <c r="J647" s="297"/>
      <c r="K647" s="298"/>
      <c r="L647" s="101"/>
      <c r="M647" s="159"/>
      <c r="N647" s="99"/>
      <c r="O647" s="264"/>
      <c r="P647" s="277"/>
      <c r="Q647" s="286"/>
      <c r="R647" s="280"/>
      <c r="S647" s="264"/>
      <c r="T647" s="296"/>
      <c r="U647" s="297"/>
      <c r="V647" s="297"/>
      <c r="W647" s="297"/>
      <c r="X647" s="298"/>
      <c r="Y647" s="143"/>
    </row>
    <row r="648" spans="2:25" ht="15" customHeight="1" thickBot="1">
      <c r="B648" s="288"/>
      <c r="C648" s="278"/>
      <c r="D648" s="287"/>
      <c r="E648" s="281"/>
      <c r="F648" s="288"/>
      <c r="G648" s="299"/>
      <c r="H648" s="300"/>
      <c r="I648" s="300"/>
      <c r="J648" s="300"/>
      <c r="K648" s="301"/>
      <c r="L648" s="101"/>
      <c r="M648" s="159"/>
      <c r="N648" s="99"/>
      <c r="O648" s="288"/>
      <c r="P648" s="278"/>
      <c r="Q648" s="287"/>
      <c r="R648" s="281"/>
      <c r="S648" s="288"/>
      <c r="T648" s="299"/>
      <c r="U648" s="300"/>
      <c r="V648" s="300"/>
      <c r="W648" s="300"/>
      <c r="X648" s="301"/>
      <c r="Y648" s="143"/>
    </row>
    <row r="649" spans="2:25" ht="15" customHeight="1">
      <c r="B649" s="263" t="s">
        <v>162</v>
      </c>
      <c r="C649" s="265">
        <f>VLOOKUP(B613,'1ここに記入'!$A$13:$M$246,10)</f>
        <v>0</v>
      </c>
      <c r="D649" s="266"/>
      <c r="E649" s="266"/>
      <c r="F649" s="266"/>
      <c r="G649" s="266"/>
      <c r="H649" s="266"/>
      <c r="I649" s="266"/>
      <c r="J649" s="266"/>
      <c r="K649" s="267"/>
      <c r="L649" s="34"/>
      <c r="M649" s="160"/>
      <c r="N649" s="36"/>
      <c r="O649" s="263" t="s">
        <v>162</v>
      </c>
      <c r="P649" s="265">
        <f>VLOOKUP(O613,'1ここに記入'!$A$13:$M$246,10)</f>
        <v>0</v>
      </c>
      <c r="Q649" s="266"/>
      <c r="R649" s="266"/>
      <c r="S649" s="266"/>
      <c r="T649" s="266"/>
      <c r="U649" s="266"/>
      <c r="V649" s="266"/>
      <c r="W649" s="266"/>
      <c r="X649" s="267"/>
      <c r="Y649" s="143"/>
    </row>
    <row r="650" spans="2:25" ht="15" customHeight="1">
      <c r="B650" s="264"/>
      <c r="C650" s="268"/>
      <c r="D650" s="269"/>
      <c r="E650" s="269"/>
      <c r="F650" s="269"/>
      <c r="G650" s="269"/>
      <c r="H650" s="269"/>
      <c r="I650" s="269"/>
      <c r="J650" s="269"/>
      <c r="K650" s="270"/>
      <c r="L650" s="130"/>
      <c r="M650" s="161"/>
      <c r="N650" s="38"/>
      <c r="O650" s="264"/>
      <c r="P650" s="268"/>
      <c r="Q650" s="269"/>
      <c r="R650" s="269"/>
      <c r="S650" s="269"/>
      <c r="T650" s="269"/>
      <c r="U650" s="269"/>
      <c r="V650" s="269"/>
      <c r="W650" s="269"/>
      <c r="X650" s="270"/>
      <c r="Y650" s="143"/>
    </row>
    <row r="651" spans="2:25" ht="15" customHeight="1">
      <c r="B651" s="264"/>
      <c r="C651" s="268"/>
      <c r="D651" s="269"/>
      <c r="E651" s="269"/>
      <c r="F651" s="269"/>
      <c r="G651" s="269"/>
      <c r="H651" s="269"/>
      <c r="I651" s="269"/>
      <c r="J651" s="269"/>
      <c r="K651" s="270"/>
      <c r="L651" s="130"/>
      <c r="M651" s="161"/>
      <c r="N651" s="38"/>
      <c r="O651" s="264"/>
      <c r="P651" s="268"/>
      <c r="Q651" s="269"/>
      <c r="R651" s="269"/>
      <c r="S651" s="269"/>
      <c r="T651" s="269"/>
      <c r="U651" s="269"/>
      <c r="V651" s="269"/>
      <c r="W651" s="269"/>
      <c r="X651" s="270"/>
      <c r="Y651" s="143"/>
    </row>
    <row r="652" spans="2:25" ht="15" customHeight="1">
      <c r="B652" s="271" t="s">
        <v>1881</v>
      </c>
      <c r="C652" s="268">
        <f>VLOOKUP(B613,'1ここに記入'!$A$13:$M$246,11)</f>
        <v>0</v>
      </c>
      <c r="D652" s="269"/>
      <c r="E652" s="269"/>
      <c r="F652" s="269"/>
      <c r="G652" s="269"/>
      <c r="H652" s="269"/>
      <c r="I652" s="269"/>
      <c r="J652" s="269"/>
      <c r="K652" s="270"/>
      <c r="L652" s="98"/>
      <c r="M652" s="159"/>
      <c r="N652" s="99"/>
      <c r="O652" s="271" t="s">
        <v>1881</v>
      </c>
      <c r="P652" s="268">
        <f>VLOOKUP(O613,'1ここに記入'!$A$13:$M$246,11)</f>
        <v>0</v>
      </c>
      <c r="Q652" s="269"/>
      <c r="R652" s="269"/>
      <c r="S652" s="269"/>
      <c r="T652" s="269"/>
      <c r="U652" s="269"/>
      <c r="V652" s="269"/>
      <c r="W652" s="269"/>
      <c r="X652" s="270"/>
      <c r="Y652" s="143"/>
    </row>
    <row r="653" spans="2:25" ht="15" customHeight="1">
      <c r="B653" s="271"/>
      <c r="C653" s="268"/>
      <c r="D653" s="269"/>
      <c r="E653" s="269"/>
      <c r="F653" s="269"/>
      <c r="G653" s="269"/>
      <c r="H653" s="269"/>
      <c r="I653" s="269"/>
      <c r="J653" s="269"/>
      <c r="K653" s="270"/>
      <c r="L653" s="98"/>
      <c r="M653" s="159"/>
      <c r="N653" s="99"/>
      <c r="O653" s="271"/>
      <c r="P653" s="268"/>
      <c r="Q653" s="269"/>
      <c r="R653" s="269"/>
      <c r="S653" s="269"/>
      <c r="T653" s="269"/>
      <c r="U653" s="269"/>
      <c r="V653" s="269"/>
      <c r="W653" s="269"/>
      <c r="X653" s="270"/>
      <c r="Y653" s="143"/>
    </row>
    <row r="654" spans="2:25" ht="15" customHeight="1" thickBot="1">
      <c r="B654" s="272"/>
      <c r="C654" s="273"/>
      <c r="D654" s="274"/>
      <c r="E654" s="274"/>
      <c r="F654" s="274"/>
      <c r="G654" s="274"/>
      <c r="H654" s="274"/>
      <c r="I654" s="274"/>
      <c r="J654" s="274"/>
      <c r="K654" s="275"/>
      <c r="L654" s="98"/>
      <c r="M654" s="159"/>
      <c r="N654" s="99"/>
      <c r="O654" s="272"/>
      <c r="P654" s="273"/>
      <c r="Q654" s="274"/>
      <c r="R654" s="274"/>
      <c r="S654" s="274"/>
      <c r="T654" s="274"/>
      <c r="U654" s="274"/>
      <c r="V654" s="274"/>
      <c r="W654" s="274"/>
      <c r="X654" s="275"/>
      <c r="Y654" s="143"/>
    </row>
    <row r="655" spans="2:25" ht="15" customHeight="1">
      <c r="B655" s="263" t="s">
        <v>163</v>
      </c>
      <c r="C655" s="276">
        <f>VLOOKUP(B613,'1ここに記入'!$A$13:$M$246,5)</f>
        <v>0</v>
      </c>
      <c r="D655" s="279" t="str">
        <f>VLOOKUP(B613,'1ここに記入'!$A$13:$M$246,6)</f>
        <v>　</v>
      </c>
      <c r="E655" s="282" t="s">
        <v>164</v>
      </c>
      <c r="F655" s="276">
        <f>VLOOKUP(B613,'1ここに記入'!$A$13:$M$246,8)</f>
        <v>0</v>
      </c>
      <c r="G655" s="285" t="e">
        <f>VLOOKUP(F650,'1ここに記入'!$A$13:$M$246,2)</f>
        <v>#N/A</v>
      </c>
      <c r="H655" s="285" t="e">
        <f>VLOOKUP(G650,'1ここに記入'!$A$13:$M$246,2)</f>
        <v>#N/A</v>
      </c>
      <c r="I655" s="285" t="e">
        <f>VLOOKUP(H650,'1ここに記入'!$A$13:$M$246,2)</f>
        <v>#N/A</v>
      </c>
      <c r="J655" s="285" t="e">
        <f>VLOOKUP(I650,'1ここに記入'!$A$13:$M$246,2)</f>
        <v>#N/A</v>
      </c>
      <c r="K655" s="279" t="e">
        <f>VLOOKUP(J650,'1ここに記入'!$A$13:$M$246,2)</f>
        <v>#N/A</v>
      </c>
      <c r="L655" s="102"/>
      <c r="M655" s="162"/>
      <c r="N655" s="103"/>
      <c r="O655" s="263" t="s">
        <v>163</v>
      </c>
      <c r="P655" s="276">
        <f>VLOOKUP(O613,'1ここに記入'!$A$13:$M$246,5)</f>
        <v>0</v>
      </c>
      <c r="Q655" s="279" t="str">
        <f>VLOOKUP(O613,'1ここに記入'!$A$13:$M$246,6)</f>
        <v>　</v>
      </c>
      <c r="R655" s="282" t="s">
        <v>164</v>
      </c>
      <c r="S655" s="276">
        <f>VLOOKUP(O613,'1ここに記入'!$A$13:$M$246,8)</f>
        <v>0</v>
      </c>
      <c r="T655" s="285" t="e">
        <f>VLOOKUP(S650,'1ここに記入'!$A$13:$M$246,2)</f>
        <v>#N/A</v>
      </c>
      <c r="U655" s="285" t="e">
        <f>VLOOKUP(T650,'1ここに記入'!$A$13:$M$246,2)</f>
        <v>#N/A</v>
      </c>
      <c r="V655" s="285" t="e">
        <f>VLOOKUP(U650,'1ここに記入'!$A$13:$M$246,2)</f>
        <v>#N/A</v>
      </c>
      <c r="W655" s="285" t="e">
        <f>VLOOKUP(V650,'1ここに記入'!$A$13:$M$246,2)</f>
        <v>#N/A</v>
      </c>
      <c r="X655" s="279" t="e">
        <f>VLOOKUP(W650,'1ここに記入'!$A$13:$M$246,2)</f>
        <v>#N/A</v>
      </c>
      <c r="Y655" s="143"/>
    </row>
    <row r="656" spans="2:25" ht="15" customHeight="1">
      <c r="B656" s="264"/>
      <c r="C656" s="277"/>
      <c r="D656" s="280"/>
      <c r="E656" s="283"/>
      <c r="F656" s="277"/>
      <c r="G656" s="286"/>
      <c r="H656" s="286"/>
      <c r="I656" s="286"/>
      <c r="J656" s="286"/>
      <c r="K656" s="280"/>
      <c r="L656" s="102"/>
      <c r="M656" s="162"/>
      <c r="N656" s="103"/>
      <c r="O656" s="264"/>
      <c r="P656" s="277"/>
      <c r="Q656" s="280"/>
      <c r="R656" s="283"/>
      <c r="S656" s="277"/>
      <c r="T656" s="286"/>
      <c r="U656" s="286"/>
      <c r="V656" s="286"/>
      <c r="W656" s="286"/>
      <c r="X656" s="280"/>
      <c r="Y656" s="143"/>
    </row>
    <row r="657" spans="2:24" ht="15" customHeight="1" thickBot="1">
      <c r="B657" s="288"/>
      <c r="C657" s="278"/>
      <c r="D657" s="281"/>
      <c r="E657" s="284"/>
      <c r="F657" s="278"/>
      <c r="G657" s="287"/>
      <c r="H657" s="287"/>
      <c r="I657" s="287"/>
      <c r="J657" s="287"/>
      <c r="K657" s="281"/>
      <c r="L657" s="102"/>
      <c r="M657" s="162"/>
      <c r="N657" s="103"/>
      <c r="O657" s="288"/>
      <c r="P657" s="278"/>
      <c r="Q657" s="281"/>
      <c r="R657" s="284"/>
      <c r="S657" s="278"/>
      <c r="T657" s="287"/>
      <c r="U657" s="287"/>
      <c r="V657" s="287"/>
      <c r="W657" s="287"/>
      <c r="X657" s="281"/>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20"/>
      <c r="E659" s="320"/>
      <c r="F659" s="320"/>
      <c r="G659" s="320"/>
      <c r="H659" s="320"/>
      <c r="I659" s="320"/>
      <c r="J659" s="320"/>
      <c r="K659" s="320"/>
      <c r="L659" s="104"/>
      <c r="M659" s="157"/>
      <c r="N659" s="104"/>
      <c r="O659" s="117" t="s">
        <v>213</v>
      </c>
      <c r="P659" s="325" t="str">
        <f>'1ここに記入'!$B$3&amp;"滋賀県教育美術展出品票"</f>
        <v>第72回滋賀県教育美術展出品票</v>
      </c>
      <c r="Q659" s="320"/>
      <c r="R659" s="320"/>
      <c r="S659" s="320"/>
      <c r="T659" s="320"/>
      <c r="U659" s="320"/>
      <c r="V659" s="320"/>
      <c r="W659" s="320"/>
      <c r="X659" s="320"/>
    </row>
    <row r="660" spans="2:24" ht="15" customHeight="1">
      <c r="B660" s="327">
        <v>149</v>
      </c>
      <c r="C660" s="325"/>
      <c r="D660" s="320"/>
      <c r="E660" s="320"/>
      <c r="F660" s="320"/>
      <c r="G660" s="320"/>
      <c r="H660" s="320"/>
      <c r="I660" s="320"/>
      <c r="J660" s="320"/>
      <c r="K660" s="320"/>
      <c r="L660" s="104"/>
      <c r="M660" s="157"/>
      <c r="N660" s="104"/>
      <c r="O660" s="327">
        <v>150</v>
      </c>
      <c r="P660" s="325"/>
      <c r="Q660" s="320"/>
      <c r="R660" s="320"/>
      <c r="S660" s="320"/>
      <c r="T660" s="320"/>
      <c r="U660" s="320"/>
      <c r="V660" s="320"/>
      <c r="W660" s="320"/>
      <c r="X660" s="320"/>
    </row>
    <row r="661" spans="2:24" ht="15" customHeight="1" thickBot="1">
      <c r="B661" s="328"/>
      <c r="C661" s="325"/>
      <c r="D661" s="320"/>
      <c r="E661" s="320"/>
      <c r="F661" s="320"/>
      <c r="G661" s="320"/>
      <c r="H661" s="326"/>
      <c r="I661" s="326"/>
      <c r="J661" s="326"/>
      <c r="K661" s="326"/>
      <c r="L661" s="104"/>
      <c r="M661" s="157"/>
      <c r="N661" s="104"/>
      <c r="O661" s="328"/>
      <c r="P661" s="325"/>
      <c r="Q661" s="320"/>
      <c r="R661" s="320"/>
      <c r="S661" s="320"/>
      <c r="T661" s="320"/>
      <c r="U661" s="326"/>
      <c r="V661" s="326"/>
      <c r="W661" s="326"/>
      <c r="X661" s="326"/>
    </row>
    <row r="662" spans="2:24" ht="15" customHeight="1" thickTop="1" thickBot="1">
      <c r="B662" s="144" t="s">
        <v>157</v>
      </c>
      <c r="C662" s="289">
        <f>VLOOKUP(B660,'1ここに記入'!$A$13:$M$246,2)</f>
        <v>0</v>
      </c>
      <c r="D662" s="289">
        <f>VLOOKUP(B660,'1ここに記入'!$A$13:$M$246,3)</f>
        <v>0</v>
      </c>
      <c r="E662" s="289">
        <f>VLOOKUP(B660,'1ここに記入'!$A$13:$M$246,4)</f>
        <v>0</v>
      </c>
      <c r="F662" s="289">
        <f>VLOOKUP(B660,'1ここに記入'!$A$13:$M$246,5)</f>
        <v>0</v>
      </c>
      <c r="G662" s="289" t="str">
        <f>VLOOKUP(B660,'1ここに記入'!$A$13:$M$246,13)</f>
        <v>00</v>
      </c>
      <c r="H662" s="290" t="e">
        <f>'1ここに記入'!$H$10</f>
        <v>#N/A</v>
      </c>
      <c r="I662" s="291"/>
      <c r="J662" s="291"/>
      <c r="K662" s="292" t="s">
        <v>158</v>
      </c>
      <c r="L662" s="118"/>
      <c r="M662" s="158"/>
      <c r="N662" s="32"/>
      <c r="O662" s="144" t="s">
        <v>157</v>
      </c>
      <c r="P662" s="289">
        <f>VLOOKUP(O660,'1ここに記入'!$A$13:$M$246,2)</f>
        <v>0</v>
      </c>
      <c r="Q662" s="289">
        <f>VLOOKUP(O660,'1ここに記入'!$A$13:$M$246,3)</f>
        <v>0</v>
      </c>
      <c r="R662" s="289">
        <f>VLOOKUP(O660,'1ここに記入'!$A$13:$M$246,4)</f>
        <v>0</v>
      </c>
      <c r="S662" s="289">
        <f>VLOOKUP(O660,'1ここに記入'!$A$13:$M$246,5)</f>
        <v>0</v>
      </c>
      <c r="T662" s="289" t="str">
        <f>VLOOKUP(O660,'1ここに記入'!$A$13:$M$246,13)</f>
        <v>00</v>
      </c>
      <c r="U662" s="290" t="e">
        <f>'1ここに記入'!$H$10</f>
        <v>#N/A</v>
      </c>
      <c r="V662" s="291"/>
      <c r="W662" s="291"/>
      <c r="X662" s="292" t="s">
        <v>158</v>
      </c>
    </row>
    <row r="663" spans="2:24" ht="15" customHeight="1" thickTop="1" thickBot="1">
      <c r="B663" s="145"/>
      <c r="C663" s="289"/>
      <c r="D663" s="289"/>
      <c r="E663" s="289"/>
      <c r="F663" s="289"/>
      <c r="G663" s="289"/>
      <c r="H663" s="290"/>
      <c r="I663" s="291"/>
      <c r="J663" s="291"/>
      <c r="K663" s="292"/>
      <c r="L663" s="118"/>
      <c r="M663" s="158"/>
      <c r="N663" s="32"/>
      <c r="O663" s="145"/>
      <c r="P663" s="289"/>
      <c r="Q663" s="289"/>
      <c r="R663" s="289"/>
      <c r="S663" s="289"/>
      <c r="T663" s="289"/>
      <c r="U663" s="290"/>
      <c r="V663" s="291"/>
      <c r="W663" s="291"/>
      <c r="X663" s="292"/>
    </row>
    <row r="664" spans="2:24" ht="15" customHeight="1" thickTop="1" thickBot="1">
      <c r="B664" s="146" t="s">
        <v>159</v>
      </c>
      <c r="C664" s="289"/>
      <c r="D664" s="289"/>
      <c r="E664" s="289"/>
      <c r="F664" s="289"/>
      <c r="G664" s="289"/>
      <c r="H664" s="290"/>
      <c r="I664" s="291"/>
      <c r="J664" s="291"/>
      <c r="K664" s="292"/>
      <c r="L664" s="118"/>
      <c r="M664" s="158"/>
      <c r="N664" s="32"/>
      <c r="O664" s="146" t="s">
        <v>159</v>
      </c>
      <c r="P664" s="289"/>
      <c r="Q664" s="289"/>
      <c r="R664" s="289"/>
      <c r="S664" s="289"/>
      <c r="T664" s="289"/>
      <c r="U664" s="290"/>
      <c r="V664" s="291"/>
      <c r="W664" s="291"/>
      <c r="X664" s="292"/>
    </row>
    <row r="665" spans="2:24" ht="15" customHeight="1" thickTop="1">
      <c r="B665" s="264" t="s">
        <v>160</v>
      </c>
      <c r="C665" s="277" t="e">
        <f>'1ここに記入'!$G$10</f>
        <v>#N/A</v>
      </c>
      <c r="D665" s="286"/>
      <c r="E665" s="280"/>
      <c r="F665" s="264" t="s">
        <v>161</v>
      </c>
      <c r="G665" s="296" t="e">
        <f>'1ここに記入'!$I$10</f>
        <v>#N/A</v>
      </c>
      <c r="H665" s="297"/>
      <c r="I665" s="297"/>
      <c r="J665" s="297"/>
      <c r="K665" s="298"/>
      <c r="L665" s="100"/>
      <c r="M665" s="159"/>
      <c r="N665" s="99"/>
      <c r="O665" s="264" t="s">
        <v>160</v>
      </c>
      <c r="P665" s="277" t="e">
        <f>'1ここに記入'!$G$10</f>
        <v>#N/A</v>
      </c>
      <c r="Q665" s="286"/>
      <c r="R665" s="280"/>
      <c r="S665" s="264" t="s">
        <v>161</v>
      </c>
      <c r="T665" s="296" t="e">
        <f>'1ここに記入'!$I$10</f>
        <v>#N/A</v>
      </c>
      <c r="U665" s="297"/>
      <c r="V665" s="297"/>
      <c r="W665" s="297"/>
      <c r="X665" s="298"/>
    </row>
    <row r="666" spans="2:24" ht="15" customHeight="1">
      <c r="B666" s="264"/>
      <c r="C666" s="277"/>
      <c r="D666" s="286"/>
      <c r="E666" s="280"/>
      <c r="F666" s="264"/>
      <c r="G666" s="296"/>
      <c r="H666" s="297"/>
      <c r="I666" s="297"/>
      <c r="J666" s="297"/>
      <c r="K666" s="298"/>
      <c r="L666" s="101"/>
      <c r="M666" s="159"/>
      <c r="N666" s="99"/>
      <c r="O666" s="264"/>
      <c r="P666" s="277"/>
      <c r="Q666" s="286"/>
      <c r="R666" s="280"/>
      <c r="S666" s="264"/>
      <c r="T666" s="296"/>
      <c r="U666" s="297"/>
      <c r="V666" s="297"/>
      <c r="W666" s="297"/>
      <c r="X666" s="298"/>
    </row>
    <row r="667" spans="2:24" ht="15" customHeight="1">
      <c r="B667" s="264"/>
      <c r="C667" s="277"/>
      <c r="D667" s="286"/>
      <c r="E667" s="280"/>
      <c r="F667" s="264"/>
      <c r="G667" s="296"/>
      <c r="H667" s="297"/>
      <c r="I667" s="297"/>
      <c r="J667" s="297"/>
      <c r="K667" s="298"/>
      <c r="L667" s="101"/>
      <c r="M667" s="159"/>
      <c r="N667" s="99"/>
      <c r="O667" s="264"/>
      <c r="P667" s="277"/>
      <c r="Q667" s="286"/>
      <c r="R667" s="280"/>
      <c r="S667" s="264"/>
      <c r="T667" s="296"/>
      <c r="U667" s="297"/>
      <c r="V667" s="297"/>
      <c r="W667" s="297"/>
      <c r="X667" s="298"/>
    </row>
    <row r="668" spans="2:24" ht="15" customHeight="1" thickBot="1">
      <c r="B668" s="288"/>
      <c r="C668" s="278"/>
      <c r="D668" s="287"/>
      <c r="E668" s="281"/>
      <c r="F668" s="288"/>
      <c r="G668" s="299"/>
      <c r="H668" s="300"/>
      <c r="I668" s="300"/>
      <c r="J668" s="300"/>
      <c r="K668" s="301"/>
      <c r="L668" s="101"/>
      <c r="M668" s="159"/>
      <c r="N668" s="99"/>
      <c r="O668" s="288"/>
      <c r="P668" s="278"/>
      <c r="Q668" s="287"/>
      <c r="R668" s="281"/>
      <c r="S668" s="288"/>
      <c r="T668" s="299"/>
      <c r="U668" s="300"/>
      <c r="V668" s="300"/>
      <c r="W668" s="300"/>
      <c r="X668" s="301"/>
    </row>
    <row r="669" spans="2:24" ht="15" customHeight="1">
      <c r="B669" s="263" t="s">
        <v>162</v>
      </c>
      <c r="C669" s="265">
        <f>VLOOKUP(B660,'1ここに記入'!$A$13:$M$246,10)</f>
        <v>0</v>
      </c>
      <c r="D669" s="266"/>
      <c r="E669" s="266"/>
      <c r="F669" s="266"/>
      <c r="G669" s="266"/>
      <c r="H669" s="266"/>
      <c r="I669" s="267"/>
      <c r="J669" s="263" t="s">
        <v>203</v>
      </c>
      <c r="K669" s="321">
        <f>VLOOKUP(B660,'1ここに記入'!$A$13:$M$246,12)</f>
        <v>0</v>
      </c>
      <c r="L669" s="34"/>
      <c r="M669" s="160"/>
      <c r="N669" s="36"/>
      <c r="O669" s="263" t="s">
        <v>162</v>
      </c>
      <c r="P669" s="265">
        <f>VLOOKUP(O660,'1ここに記入'!$A$13:$M$246,10)</f>
        <v>0</v>
      </c>
      <c r="Q669" s="266"/>
      <c r="R669" s="266"/>
      <c r="S669" s="266"/>
      <c r="T669" s="266"/>
      <c r="U669" s="266"/>
      <c r="V669" s="267"/>
      <c r="W669" s="263" t="s">
        <v>203</v>
      </c>
      <c r="X669" s="321">
        <f>VLOOKUP(O660,'1ここに記入'!$A$13:$M$246,12)</f>
        <v>0</v>
      </c>
    </row>
    <row r="670" spans="2:24" ht="15" customHeight="1">
      <c r="B670" s="264"/>
      <c r="C670" s="268"/>
      <c r="D670" s="269"/>
      <c r="E670" s="269"/>
      <c r="F670" s="269"/>
      <c r="G670" s="269"/>
      <c r="H670" s="269"/>
      <c r="I670" s="270"/>
      <c r="J670" s="264"/>
      <c r="K670" s="322"/>
      <c r="L670" s="34"/>
      <c r="M670" s="160"/>
      <c r="N670" s="36"/>
      <c r="O670" s="264"/>
      <c r="P670" s="268"/>
      <c r="Q670" s="269"/>
      <c r="R670" s="269"/>
      <c r="S670" s="269"/>
      <c r="T670" s="269"/>
      <c r="U670" s="269"/>
      <c r="V670" s="270"/>
      <c r="W670" s="264"/>
      <c r="X670" s="322"/>
    </row>
    <row r="671" spans="2:24" ht="15" customHeight="1">
      <c r="B671" s="264"/>
      <c r="C671" s="268"/>
      <c r="D671" s="269"/>
      <c r="E671" s="269"/>
      <c r="F671" s="269"/>
      <c r="G671" s="269"/>
      <c r="H671" s="269"/>
      <c r="I671" s="270"/>
      <c r="J671" s="264"/>
      <c r="K671" s="322"/>
      <c r="L671" s="130"/>
      <c r="M671" s="161"/>
      <c r="N671" s="38"/>
      <c r="O671" s="264"/>
      <c r="P671" s="268"/>
      <c r="Q671" s="269"/>
      <c r="R671" s="269"/>
      <c r="S671" s="269"/>
      <c r="T671" s="269"/>
      <c r="U671" s="269"/>
      <c r="V671" s="270"/>
      <c r="W671" s="264"/>
      <c r="X671" s="322"/>
    </row>
    <row r="672" spans="2:24" ht="15" customHeight="1">
      <c r="B672" s="264"/>
      <c r="C672" s="268"/>
      <c r="D672" s="269"/>
      <c r="E672" s="269"/>
      <c r="F672" s="269"/>
      <c r="G672" s="269"/>
      <c r="H672" s="269"/>
      <c r="I672" s="270"/>
      <c r="J672" s="264"/>
      <c r="K672" s="322"/>
      <c r="L672" s="130"/>
      <c r="M672" s="161"/>
      <c r="N672" s="38"/>
      <c r="O672" s="264"/>
      <c r="P672" s="268"/>
      <c r="Q672" s="269"/>
      <c r="R672" s="269"/>
      <c r="S672" s="269"/>
      <c r="T672" s="269"/>
      <c r="U672" s="269"/>
      <c r="V672" s="270"/>
      <c r="W672" s="264"/>
      <c r="X672" s="322"/>
    </row>
    <row r="673" spans="2:24" ht="15" customHeight="1">
      <c r="B673" s="271" t="s">
        <v>1881</v>
      </c>
      <c r="C673" s="268">
        <f>VLOOKUP(B660,'1ここに記入'!$A$13:$M$246,11)</f>
        <v>0</v>
      </c>
      <c r="D673" s="269"/>
      <c r="E673" s="269"/>
      <c r="F673" s="269"/>
      <c r="G673" s="269"/>
      <c r="H673" s="269"/>
      <c r="I673" s="270"/>
      <c r="J673" s="264"/>
      <c r="K673" s="322"/>
      <c r="L673" s="130"/>
      <c r="M673" s="161"/>
      <c r="N673" s="38"/>
      <c r="O673" s="271" t="s">
        <v>1881</v>
      </c>
      <c r="P673" s="268">
        <f>VLOOKUP(O660,'1ここに記入'!$A$13:$M$246,11)</f>
        <v>0</v>
      </c>
      <c r="Q673" s="269"/>
      <c r="R673" s="269"/>
      <c r="S673" s="269"/>
      <c r="T673" s="269"/>
      <c r="U673" s="269"/>
      <c r="V673" s="270"/>
      <c r="W673" s="264"/>
      <c r="X673" s="322"/>
    </row>
    <row r="674" spans="2:24" ht="15" customHeight="1">
      <c r="B674" s="271"/>
      <c r="C674" s="268"/>
      <c r="D674" s="269"/>
      <c r="E674" s="269"/>
      <c r="F674" s="269"/>
      <c r="G674" s="269"/>
      <c r="H674" s="269"/>
      <c r="I674" s="270"/>
      <c r="J674" s="264"/>
      <c r="K674" s="322"/>
      <c r="L674" s="130"/>
      <c r="M674" s="161"/>
      <c r="N674" s="38"/>
      <c r="O674" s="271"/>
      <c r="P674" s="268"/>
      <c r="Q674" s="269"/>
      <c r="R674" s="269"/>
      <c r="S674" s="269"/>
      <c r="T674" s="269"/>
      <c r="U674" s="269"/>
      <c r="V674" s="270"/>
      <c r="W674" s="264"/>
      <c r="X674" s="322"/>
    </row>
    <row r="675" spans="2:24" ht="15" customHeight="1">
      <c r="B675" s="271"/>
      <c r="C675" s="268"/>
      <c r="D675" s="269"/>
      <c r="E675" s="269"/>
      <c r="F675" s="269"/>
      <c r="G675" s="269"/>
      <c r="H675" s="269"/>
      <c r="I675" s="270"/>
      <c r="J675" s="264"/>
      <c r="K675" s="322"/>
      <c r="L675" s="130"/>
      <c r="M675" s="161"/>
      <c r="N675" s="38"/>
      <c r="O675" s="271"/>
      <c r="P675" s="268"/>
      <c r="Q675" s="269"/>
      <c r="R675" s="269"/>
      <c r="S675" s="269"/>
      <c r="T675" s="269"/>
      <c r="U675" s="269"/>
      <c r="V675" s="270"/>
      <c r="W675" s="264"/>
      <c r="X675" s="322"/>
    </row>
    <row r="676" spans="2:24" ht="15" customHeight="1" thickBot="1">
      <c r="B676" s="272"/>
      <c r="C676" s="273"/>
      <c r="D676" s="274"/>
      <c r="E676" s="274"/>
      <c r="F676" s="274"/>
      <c r="G676" s="274"/>
      <c r="H676" s="274"/>
      <c r="I676" s="275"/>
      <c r="J676" s="288"/>
      <c r="K676" s="323"/>
      <c r="L676" s="130"/>
      <c r="M676" s="161"/>
      <c r="N676" s="38"/>
      <c r="O676" s="272"/>
      <c r="P676" s="273"/>
      <c r="Q676" s="274"/>
      <c r="R676" s="274"/>
      <c r="S676" s="274"/>
      <c r="T676" s="274"/>
      <c r="U676" s="274"/>
      <c r="V676" s="275"/>
      <c r="W676" s="288"/>
      <c r="X676" s="323"/>
    </row>
    <row r="677" spans="2:24" ht="15" customHeight="1">
      <c r="B677" s="263" t="s">
        <v>163</v>
      </c>
      <c r="C677" s="276">
        <f>VLOOKUP(B660,'1ここに記入'!$A$13:$M$246,5)</f>
        <v>0</v>
      </c>
      <c r="D677" s="279" t="str">
        <f>VLOOKUP(B660,'1ここに記入'!$A$13:$M$246,6)</f>
        <v>　</v>
      </c>
      <c r="E677" s="282" t="s">
        <v>164</v>
      </c>
      <c r="F677" s="276">
        <f>VLOOKUP(B660,'1ここに記入'!$A$13:$M$246,8)</f>
        <v>0</v>
      </c>
      <c r="G677" s="285" t="e">
        <f>VLOOKUP(F671,'1ここに記入'!$A$13:$M$246,2)</f>
        <v>#N/A</v>
      </c>
      <c r="H677" s="285" t="e">
        <f>VLOOKUP(G671,'1ここに記入'!$A$13:$M$246,2)</f>
        <v>#N/A</v>
      </c>
      <c r="I677" s="285" t="e">
        <f>VLOOKUP(H671,'1ここに記入'!$A$13:$M$246,2)</f>
        <v>#N/A</v>
      </c>
      <c r="J677" s="285" t="e">
        <f>VLOOKUP(I671,'1ここに記入'!$A$13:$M$246,2)</f>
        <v>#N/A</v>
      </c>
      <c r="K677" s="279" t="e">
        <f>VLOOKUP(J671,'1ここに記入'!$A$13:$M$246,2)</f>
        <v>#N/A</v>
      </c>
      <c r="L677" s="98"/>
      <c r="M677" s="159"/>
      <c r="N677" s="99"/>
      <c r="O677" s="263" t="s">
        <v>163</v>
      </c>
      <c r="P677" s="276">
        <f>VLOOKUP(O660,'1ここに記入'!$A$13:$M$246,5)</f>
        <v>0</v>
      </c>
      <c r="Q677" s="279" t="str">
        <f>VLOOKUP(O660,'1ここに記入'!$A$13:$M$246,6)</f>
        <v>　</v>
      </c>
      <c r="R677" s="282" t="s">
        <v>164</v>
      </c>
      <c r="S677" s="276">
        <f>VLOOKUP(O660,'1ここに記入'!$A$13:$M$246,8)</f>
        <v>0</v>
      </c>
      <c r="T677" s="285" t="e">
        <f>VLOOKUP(S671,'1ここに記入'!$A$13:$M$246,2)</f>
        <v>#N/A</v>
      </c>
      <c r="U677" s="285" t="e">
        <f>VLOOKUP(T671,'1ここに記入'!$A$13:$M$246,2)</f>
        <v>#N/A</v>
      </c>
      <c r="V677" s="285" t="e">
        <f>VLOOKUP(U671,'1ここに記入'!$A$13:$M$246,2)</f>
        <v>#N/A</v>
      </c>
      <c r="W677" s="285" t="e">
        <f>VLOOKUP(V671,'1ここに記入'!$A$13:$M$246,2)</f>
        <v>#N/A</v>
      </c>
      <c r="X677" s="279" t="e">
        <f>VLOOKUP(W671,'1ここに記入'!$A$13:$M$246,2)</f>
        <v>#N/A</v>
      </c>
    </row>
    <row r="678" spans="2:24" ht="15" customHeight="1">
      <c r="B678" s="264"/>
      <c r="C678" s="277"/>
      <c r="D678" s="280"/>
      <c r="E678" s="283"/>
      <c r="F678" s="277"/>
      <c r="G678" s="286"/>
      <c r="H678" s="286"/>
      <c r="I678" s="286"/>
      <c r="J678" s="286"/>
      <c r="K678" s="280"/>
      <c r="L678" s="98"/>
      <c r="M678" s="159"/>
      <c r="N678" s="99"/>
      <c r="O678" s="264"/>
      <c r="P678" s="277"/>
      <c r="Q678" s="280"/>
      <c r="R678" s="283"/>
      <c r="S678" s="277"/>
      <c r="T678" s="286"/>
      <c r="U678" s="286"/>
      <c r="V678" s="286"/>
      <c r="W678" s="286"/>
      <c r="X678" s="280"/>
    </row>
    <row r="679" spans="2:24" ht="15" customHeight="1">
      <c r="B679" s="264"/>
      <c r="C679" s="277"/>
      <c r="D679" s="280"/>
      <c r="E679" s="283"/>
      <c r="F679" s="277"/>
      <c r="G679" s="286"/>
      <c r="H679" s="286"/>
      <c r="I679" s="286"/>
      <c r="J679" s="286"/>
      <c r="K679" s="280"/>
      <c r="L679" s="98"/>
      <c r="M679" s="159"/>
      <c r="N679" s="99"/>
      <c r="O679" s="264"/>
      <c r="P679" s="277"/>
      <c r="Q679" s="280"/>
      <c r="R679" s="283"/>
      <c r="S679" s="277"/>
      <c r="T679" s="286"/>
      <c r="U679" s="286"/>
      <c r="V679" s="286"/>
      <c r="W679" s="286"/>
      <c r="X679" s="280"/>
    </row>
    <row r="680" spans="2:24" ht="15" customHeight="1" thickBot="1">
      <c r="B680" s="288"/>
      <c r="C680" s="278"/>
      <c r="D680" s="281"/>
      <c r="E680" s="284"/>
      <c r="F680" s="278"/>
      <c r="G680" s="287"/>
      <c r="H680" s="286"/>
      <c r="I680" s="286"/>
      <c r="J680" s="286"/>
      <c r="K680" s="280"/>
      <c r="L680" s="98"/>
      <c r="M680" s="159"/>
      <c r="N680" s="99"/>
      <c r="O680" s="288"/>
      <c r="P680" s="278"/>
      <c r="Q680" s="281"/>
      <c r="R680" s="284"/>
      <c r="S680" s="278"/>
      <c r="T680" s="287"/>
      <c r="U680" s="286"/>
      <c r="V680" s="286"/>
      <c r="W680" s="286"/>
      <c r="X680" s="280"/>
    </row>
    <row r="681" spans="2:24" ht="15" customHeight="1" thickTop="1">
      <c r="B681" s="263" t="s">
        <v>165</v>
      </c>
      <c r="C681" s="293">
        <f>VLOOKUP(B660,'1ここに記入'!$A$13:$M$246,9)</f>
        <v>0</v>
      </c>
      <c r="D681" s="294" t="e">
        <f>VLOOKUP(C679,'1ここに記入'!$A$13:$M$246,2)</f>
        <v>#N/A</v>
      </c>
      <c r="E681" s="294" t="e">
        <f>VLOOKUP(D679,'1ここに記入'!$A$13:$M$246,2)</f>
        <v>#N/A</v>
      </c>
      <c r="F681" s="294" t="e">
        <f>VLOOKUP(E679,'1ここに記入'!$A$13:$M$246,2)</f>
        <v>#N/A</v>
      </c>
      <c r="G681" s="302" t="e">
        <f>VLOOKUP(F679,'1ここに記入'!$A$13:$M$246,2)</f>
        <v>#N/A</v>
      </c>
      <c r="H681" s="305" t="s">
        <v>167</v>
      </c>
      <c r="I681" s="308">
        <f>'1ここに記入'!$G$9</f>
        <v>0</v>
      </c>
      <c r="J681" s="309"/>
      <c r="K681" s="310"/>
      <c r="L681" s="102"/>
      <c r="M681" s="162"/>
      <c r="N681" s="103"/>
      <c r="O681" s="263" t="s">
        <v>165</v>
      </c>
      <c r="P681" s="293">
        <f>VLOOKUP(O660,'1ここに記入'!$A$13:$M$246,9)</f>
        <v>0</v>
      </c>
      <c r="Q681" s="294" t="e">
        <f>VLOOKUP(P679,'1ここに記入'!$A$13:$M$246,2)</f>
        <v>#N/A</v>
      </c>
      <c r="R681" s="294" t="e">
        <f>VLOOKUP(Q679,'1ここに記入'!$A$13:$M$246,2)</f>
        <v>#N/A</v>
      </c>
      <c r="S681" s="294" t="e">
        <f>VLOOKUP(R679,'1ここに記入'!$A$13:$M$246,2)</f>
        <v>#N/A</v>
      </c>
      <c r="T681" s="302" t="e">
        <f>VLOOKUP(S679,'1ここに記入'!$A$13:$M$246,2)</f>
        <v>#N/A</v>
      </c>
      <c r="U681" s="305" t="s">
        <v>167</v>
      </c>
      <c r="V681" s="308">
        <f>'1ここに記入'!$G$9</f>
        <v>0</v>
      </c>
      <c r="W681" s="309"/>
      <c r="X681" s="310"/>
    </row>
    <row r="682" spans="2:24" ht="15" customHeight="1">
      <c r="B682" s="264"/>
      <c r="C682" s="296"/>
      <c r="D682" s="297"/>
      <c r="E682" s="297"/>
      <c r="F682" s="297"/>
      <c r="G682" s="303"/>
      <c r="H682" s="306"/>
      <c r="I682" s="311"/>
      <c r="J682" s="312"/>
      <c r="K682" s="313"/>
      <c r="L682" s="102"/>
      <c r="M682" s="162"/>
      <c r="N682" s="103"/>
      <c r="O682" s="264"/>
      <c r="P682" s="296"/>
      <c r="Q682" s="297"/>
      <c r="R682" s="297"/>
      <c r="S682" s="297"/>
      <c r="T682" s="303"/>
      <c r="U682" s="306"/>
      <c r="V682" s="311"/>
      <c r="W682" s="312"/>
      <c r="X682" s="313"/>
    </row>
    <row r="683" spans="2:24" ht="15" customHeight="1" thickBot="1">
      <c r="B683" s="288"/>
      <c r="C683" s="299"/>
      <c r="D683" s="300"/>
      <c r="E683" s="300"/>
      <c r="F683" s="300"/>
      <c r="G683" s="304"/>
      <c r="H683" s="306"/>
      <c r="I683" s="311"/>
      <c r="J683" s="312"/>
      <c r="K683" s="313"/>
      <c r="L683" s="102"/>
      <c r="M683" s="162"/>
      <c r="N683" s="103"/>
      <c r="O683" s="288"/>
      <c r="P683" s="299"/>
      <c r="Q683" s="300"/>
      <c r="R683" s="300"/>
      <c r="S683" s="300"/>
      <c r="T683" s="304"/>
      <c r="U683" s="306"/>
      <c r="V683" s="311"/>
      <c r="W683" s="312"/>
      <c r="X683" s="313"/>
    </row>
    <row r="684" spans="2:24" ht="15" customHeight="1" thickBot="1">
      <c r="B684" s="317" t="s">
        <v>166</v>
      </c>
      <c r="C684" s="317"/>
      <c r="D684" s="317"/>
      <c r="E684" s="317"/>
      <c r="F684" s="317"/>
      <c r="G684" s="318"/>
      <c r="H684" s="307"/>
      <c r="I684" s="314"/>
      <c r="J684" s="315"/>
      <c r="K684" s="316"/>
      <c r="L684" s="102"/>
      <c r="M684" s="163"/>
      <c r="N684" s="41"/>
      <c r="O684" s="317" t="s">
        <v>166</v>
      </c>
      <c r="P684" s="317"/>
      <c r="Q684" s="317"/>
      <c r="R684" s="317"/>
      <c r="S684" s="317"/>
      <c r="T684" s="318"/>
      <c r="U684" s="307"/>
      <c r="V684" s="314"/>
      <c r="W684" s="315"/>
      <c r="X684" s="316"/>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324" t="s">
        <v>1982</v>
      </c>
      <c r="C687" s="324"/>
      <c r="D687" s="324"/>
      <c r="E687" s="324"/>
      <c r="F687" s="324"/>
      <c r="G687" s="324"/>
      <c r="H687" s="324"/>
      <c r="I687" s="324"/>
      <c r="J687" s="324"/>
      <c r="K687" s="324"/>
      <c r="L687" s="156"/>
      <c r="M687" s="164"/>
      <c r="N687" s="156"/>
      <c r="O687" s="324" t="s">
        <v>1982</v>
      </c>
      <c r="P687" s="324"/>
      <c r="Q687" s="324"/>
      <c r="R687" s="324"/>
      <c r="S687" s="324"/>
      <c r="T687" s="324"/>
      <c r="U687" s="324"/>
      <c r="V687" s="324"/>
      <c r="W687" s="324"/>
      <c r="X687" s="324"/>
    </row>
    <row r="688" spans="2:24" ht="15" customHeight="1">
      <c r="B688" s="132"/>
      <c r="C688" s="319" t="str">
        <f>'1ここに記入'!$B$3&amp;"県教美展　特選確認票"</f>
        <v>第72回県教美展　特選確認票</v>
      </c>
      <c r="D688" s="319"/>
      <c r="E688" s="319"/>
      <c r="F688" s="319"/>
      <c r="G688" s="319"/>
      <c r="H688" s="319"/>
      <c r="I688" s="319"/>
      <c r="J688" s="319"/>
      <c r="K688" s="319"/>
      <c r="L688" s="104"/>
      <c r="M688" s="157"/>
      <c r="N688" s="104"/>
      <c r="O688" s="132"/>
      <c r="P688" s="319" t="str">
        <f>'1ここに記入'!$B$3&amp;"県教美展　特選確認票"</f>
        <v>第72回県教美展　特選確認票</v>
      </c>
      <c r="Q688" s="319"/>
      <c r="R688" s="319"/>
      <c r="S688" s="319"/>
      <c r="T688" s="319"/>
      <c r="U688" s="319"/>
      <c r="V688" s="319"/>
      <c r="W688" s="319"/>
      <c r="X688" s="319"/>
    </row>
    <row r="689" spans="2:25" ht="15" customHeight="1" thickBot="1">
      <c r="B689" s="165"/>
      <c r="C689" s="320"/>
      <c r="D689" s="320"/>
      <c r="E689" s="320"/>
      <c r="F689" s="320"/>
      <c r="G689" s="320"/>
      <c r="H689" s="320"/>
      <c r="I689" s="320"/>
      <c r="J689" s="320"/>
      <c r="K689" s="320"/>
      <c r="L689" s="104"/>
      <c r="M689" s="157"/>
      <c r="N689" s="104"/>
      <c r="O689" s="165"/>
      <c r="P689" s="320"/>
      <c r="Q689" s="320"/>
      <c r="R689" s="320"/>
      <c r="S689" s="320"/>
      <c r="T689" s="320"/>
      <c r="U689" s="320"/>
      <c r="V689" s="320"/>
      <c r="W689" s="320"/>
      <c r="X689" s="320"/>
    </row>
    <row r="690" spans="2:25" ht="15" customHeight="1" thickTop="1" thickBot="1">
      <c r="B690" s="144" t="s">
        <v>157</v>
      </c>
      <c r="C690" s="289">
        <f>VLOOKUP(B660,'1ここに記入'!$A$13:$M$246,2)</f>
        <v>0</v>
      </c>
      <c r="D690" s="289">
        <f>VLOOKUP(B660,'1ここに記入'!$A$13:$M$246,3)</f>
        <v>0</v>
      </c>
      <c r="E690" s="289">
        <f>VLOOKUP(B660,'1ここに記入'!$A$13:$M$246,4)</f>
        <v>0</v>
      </c>
      <c r="F690" s="289">
        <f>VLOOKUP(B660,'1ここに記入'!$A$13:$M$246,5)</f>
        <v>0</v>
      </c>
      <c r="G690" s="289" t="str">
        <f>VLOOKUP(B660,'1ここに記入'!$A$13:$M$246,13)</f>
        <v>00</v>
      </c>
      <c r="H690" s="290" t="e">
        <f>'1ここに記入'!$H$10</f>
        <v>#N/A</v>
      </c>
      <c r="I690" s="291"/>
      <c r="J690" s="291"/>
      <c r="K690" s="292" t="s">
        <v>158</v>
      </c>
      <c r="L690" s="104"/>
      <c r="M690" s="157"/>
      <c r="N690" s="104"/>
      <c r="O690" s="144" t="s">
        <v>157</v>
      </c>
      <c r="P690" s="289">
        <f>VLOOKUP(O660,'1ここに記入'!$A$13:$M$246,2)</f>
        <v>0</v>
      </c>
      <c r="Q690" s="289">
        <f>VLOOKUP(O660,'1ここに記入'!$A$13:$M$246,3)</f>
        <v>0</v>
      </c>
      <c r="R690" s="289">
        <f>VLOOKUP(O660,'1ここに記入'!$A$13:$M$246,4)</f>
        <v>0</v>
      </c>
      <c r="S690" s="289">
        <f>VLOOKUP(O660,'1ここに記入'!$A$13:$M$246,5)</f>
        <v>0</v>
      </c>
      <c r="T690" s="289" t="str">
        <f>VLOOKUP(O660,'1ここに記入'!$A$13:$M$246,13)</f>
        <v>00</v>
      </c>
      <c r="U690" s="290" t="e">
        <f>'1ここに記入'!$H$10</f>
        <v>#N/A</v>
      </c>
      <c r="V690" s="291"/>
      <c r="W690" s="291"/>
      <c r="X690" s="292" t="s">
        <v>158</v>
      </c>
    </row>
    <row r="691" spans="2:25" ht="15" customHeight="1" thickTop="1" thickBot="1">
      <c r="B691" s="145"/>
      <c r="C691" s="289"/>
      <c r="D691" s="289"/>
      <c r="E691" s="289"/>
      <c r="F691" s="289"/>
      <c r="G691" s="289"/>
      <c r="H691" s="290"/>
      <c r="I691" s="291"/>
      <c r="J691" s="291"/>
      <c r="K691" s="292"/>
      <c r="L691" s="104"/>
      <c r="M691" s="157"/>
      <c r="N691" s="104"/>
      <c r="O691" s="145"/>
      <c r="P691" s="289"/>
      <c r="Q691" s="289"/>
      <c r="R691" s="289"/>
      <c r="S691" s="289"/>
      <c r="T691" s="289"/>
      <c r="U691" s="290"/>
      <c r="V691" s="291"/>
      <c r="W691" s="291"/>
      <c r="X691" s="292"/>
    </row>
    <row r="692" spans="2:25" ht="15" customHeight="1" thickTop="1" thickBot="1">
      <c r="B692" s="146" t="s">
        <v>159</v>
      </c>
      <c r="C692" s="289"/>
      <c r="D692" s="289"/>
      <c r="E692" s="289"/>
      <c r="F692" s="289"/>
      <c r="G692" s="289"/>
      <c r="H692" s="290"/>
      <c r="I692" s="291"/>
      <c r="J692" s="291"/>
      <c r="K692" s="292"/>
      <c r="L692" s="104"/>
      <c r="M692" s="157"/>
      <c r="N692" s="104"/>
      <c r="O692" s="146" t="s">
        <v>159</v>
      </c>
      <c r="P692" s="289"/>
      <c r="Q692" s="289"/>
      <c r="R692" s="289"/>
      <c r="S692" s="289"/>
      <c r="T692" s="289"/>
      <c r="U692" s="290"/>
      <c r="V692" s="291"/>
      <c r="W692" s="291"/>
      <c r="X692" s="292"/>
    </row>
    <row r="693" spans="2:25" ht="15" customHeight="1" thickTop="1">
      <c r="B693" s="263" t="s">
        <v>160</v>
      </c>
      <c r="C693" s="276" t="e">
        <f>'1ここに記入'!$G$10</f>
        <v>#N/A</v>
      </c>
      <c r="D693" s="285"/>
      <c r="E693" s="279"/>
      <c r="F693" s="263" t="s">
        <v>161</v>
      </c>
      <c r="G693" s="293" t="e">
        <f>'1ここに記入'!$I$10</f>
        <v>#N/A</v>
      </c>
      <c r="H693" s="294"/>
      <c r="I693" s="294"/>
      <c r="J693" s="294"/>
      <c r="K693" s="295"/>
      <c r="L693" s="100"/>
      <c r="M693" s="159"/>
      <c r="N693" s="99"/>
      <c r="O693" s="263" t="s">
        <v>160</v>
      </c>
      <c r="P693" s="276" t="e">
        <f>'1ここに記入'!$G$10</f>
        <v>#N/A</v>
      </c>
      <c r="Q693" s="285"/>
      <c r="R693" s="279"/>
      <c r="S693" s="263" t="s">
        <v>161</v>
      </c>
      <c r="T693" s="293" t="e">
        <f>'1ここに記入'!$I$10</f>
        <v>#N/A</v>
      </c>
      <c r="U693" s="294"/>
      <c r="V693" s="294"/>
      <c r="W693" s="294"/>
      <c r="X693" s="295"/>
      <c r="Y693" s="143"/>
    </row>
    <row r="694" spans="2:25" ht="15" customHeight="1">
      <c r="B694" s="264"/>
      <c r="C694" s="277"/>
      <c r="D694" s="286"/>
      <c r="E694" s="280"/>
      <c r="F694" s="264"/>
      <c r="G694" s="296"/>
      <c r="H694" s="297"/>
      <c r="I694" s="297"/>
      <c r="J694" s="297"/>
      <c r="K694" s="298"/>
      <c r="L694" s="101"/>
      <c r="M694" s="159"/>
      <c r="N694" s="99"/>
      <c r="O694" s="264"/>
      <c r="P694" s="277"/>
      <c r="Q694" s="286"/>
      <c r="R694" s="280"/>
      <c r="S694" s="264"/>
      <c r="T694" s="296"/>
      <c r="U694" s="297"/>
      <c r="V694" s="297"/>
      <c r="W694" s="297"/>
      <c r="X694" s="298"/>
      <c r="Y694" s="143"/>
    </row>
    <row r="695" spans="2:25" ht="15" customHeight="1" thickBot="1">
      <c r="B695" s="288"/>
      <c r="C695" s="278"/>
      <c r="D695" s="287"/>
      <c r="E695" s="281"/>
      <c r="F695" s="288"/>
      <c r="G695" s="299"/>
      <c r="H695" s="300"/>
      <c r="I695" s="300"/>
      <c r="J695" s="300"/>
      <c r="K695" s="301"/>
      <c r="L695" s="101"/>
      <c r="M695" s="159"/>
      <c r="N695" s="99"/>
      <c r="O695" s="288"/>
      <c r="P695" s="278"/>
      <c r="Q695" s="287"/>
      <c r="R695" s="281"/>
      <c r="S695" s="288"/>
      <c r="T695" s="299"/>
      <c r="U695" s="300"/>
      <c r="V695" s="300"/>
      <c r="W695" s="300"/>
      <c r="X695" s="301"/>
      <c r="Y695" s="143"/>
    </row>
    <row r="696" spans="2:25" ht="15" customHeight="1">
      <c r="B696" s="263" t="s">
        <v>162</v>
      </c>
      <c r="C696" s="265">
        <f>VLOOKUP(B660,'1ここに記入'!$A$13:$M$246,10)</f>
        <v>0</v>
      </c>
      <c r="D696" s="266"/>
      <c r="E696" s="266"/>
      <c r="F696" s="266"/>
      <c r="G696" s="266"/>
      <c r="H696" s="266"/>
      <c r="I696" s="266"/>
      <c r="J696" s="266"/>
      <c r="K696" s="267"/>
      <c r="L696" s="34"/>
      <c r="M696" s="160"/>
      <c r="N696" s="36"/>
      <c r="O696" s="263" t="s">
        <v>162</v>
      </c>
      <c r="P696" s="265">
        <f>VLOOKUP(O660,'1ここに記入'!$A$13:$M$246,10)</f>
        <v>0</v>
      </c>
      <c r="Q696" s="266"/>
      <c r="R696" s="266"/>
      <c r="S696" s="266"/>
      <c r="T696" s="266"/>
      <c r="U696" s="266"/>
      <c r="V696" s="266"/>
      <c r="W696" s="266"/>
      <c r="X696" s="267"/>
      <c r="Y696" s="143"/>
    </row>
    <row r="697" spans="2:25" ht="15" customHeight="1">
      <c r="B697" s="264"/>
      <c r="C697" s="268"/>
      <c r="D697" s="269"/>
      <c r="E697" s="269"/>
      <c r="F697" s="269"/>
      <c r="G697" s="269"/>
      <c r="H697" s="269"/>
      <c r="I697" s="269"/>
      <c r="J697" s="269"/>
      <c r="K697" s="270"/>
      <c r="L697" s="130"/>
      <c r="M697" s="161"/>
      <c r="N697" s="38"/>
      <c r="O697" s="264"/>
      <c r="P697" s="268"/>
      <c r="Q697" s="269"/>
      <c r="R697" s="269"/>
      <c r="S697" s="269"/>
      <c r="T697" s="269"/>
      <c r="U697" s="269"/>
      <c r="V697" s="269"/>
      <c r="W697" s="269"/>
      <c r="X697" s="270"/>
      <c r="Y697" s="143"/>
    </row>
    <row r="698" spans="2:25" ht="15" customHeight="1">
      <c r="B698" s="264"/>
      <c r="C698" s="268"/>
      <c r="D698" s="269"/>
      <c r="E698" s="269"/>
      <c r="F698" s="269"/>
      <c r="G698" s="269"/>
      <c r="H698" s="269"/>
      <c r="I698" s="269"/>
      <c r="J698" s="269"/>
      <c r="K698" s="270"/>
      <c r="L698" s="130"/>
      <c r="M698" s="161"/>
      <c r="N698" s="38"/>
      <c r="O698" s="264"/>
      <c r="P698" s="268"/>
      <c r="Q698" s="269"/>
      <c r="R698" s="269"/>
      <c r="S698" s="269"/>
      <c r="T698" s="269"/>
      <c r="U698" s="269"/>
      <c r="V698" s="269"/>
      <c r="W698" s="269"/>
      <c r="X698" s="270"/>
      <c r="Y698" s="143"/>
    </row>
    <row r="699" spans="2:25" ht="15" customHeight="1">
      <c r="B699" s="271" t="s">
        <v>1881</v>
      </c>
      <c r="C699" s="268">
        <f>VLOOKUP(B660,'1ここに記入'!$A$13:$M$246,11)</f>
        <v>0</v>
      </c>
      <c r="D699" s="269"/>
      <c r="E699" s="269"/>
      <c r="F699" s="269"/>
      <c r="G699" s="269"/>
      <c r="H699" s="269"/>
      <c r="I699" s="269"/>
      <c r="J699" s="269"/>
      <c r="K699" s="270"/>
      <c r="L699" s="98"/>
      <c r="M699" s="159"/>
      <c r="N699" s="99"/>
      <c r="O699" s="271" t="s">
        <v>1881</v>
      </c>
      <c r="P699" s="268">
        <f>VLOOKUP(O660,'1ここに記入'!$A$13:$M$246,11)</f>
        <v>0</v>
      </c>
      <c r="Q699" s="269"/>
      <c r="R699" s="269"/>
      <c r="S699" s="269"/>
      <c r="T699" s="269"/>
      <c r="U699" s="269"/>
      <c r="V699" s="269"/>
      <c r="W699" s="269"/>
      <c r="X699" s="270"/>
      <c r="Y699" s="143"/>
    </row>
    <row r="700" spans="2:25" ht="15" customHeight="1">
      <c r="B700" s="271"/>
      <c r="C700" s="268"/>
      <c r="D700" s="269"/>
      <c r="E700" s="269"/>
      <c r="F700" s="269"/>
      <c r="G700" s="269"/>
      <c r="H700" s="269"/>
      <c r="I700" s="269"/>
      <c r="J700" s="269"/>
      <c r="K700" s="270"/>
      <c r="L700" s="98"/>
      <c r="M700" s="159"/>
      <c r="N700" s="99"/>
      <c r="O700" s="271"/>
      <c r="P700" s="268"/>
      <c r="Q700" s="269"/>
      <c r="R700" s="269"/>
      <c r="S700" s="269"/>
      <c r="T700" s="269"/>
      <c r="U700" s="269"/>
      <c r="V700" s="269"/>
      <c r="W700" s="269"/>
      <c r="X700" s="270"/>
      <c r="Y700" s="143"/>
    </row>
    <row r="701" spans="2:25" ht="15" customHeight="1" thickBot="1">
      <c r="B701" s="272"/>
      <c r="C701" s="273"/>
      <c r="D701" s="274"/>
      <c r="E701" s="274"/>
      <c r="F701" s="274"/>
      <c r="G701" s="274"/>
      <c r="H701" s="274"/>
      <c r="I701" s="274"/>
      <c r="J701" s="274"/>
      <c r="K701" s="275"/>
      <c r="L701" s="98"/>
      <c r="M701" s="159"/>
      <c r="N701" s="99"/>
      <c r="O701" s="272"/>
      <c r="P701" s="273"/>
      <c r="Q701" s="274"/>
      <c r="R701" s="274"/>
      <c r="S701" s="274"/>
      <c r="T701" s="274"/>
      <c r="U701" s="274"/>
      <c r="V701" s="274"/>
      <c r="W701" s="274"/>
      <c r="X701" s="275"/>
      <c r="Y701" s="143"/>
    </row>
    <row r="702" spans="2:25" ht="15" customHeight="1">
      <c r="B702" s="263" t="s">
        <v>163</v>
      </c>
      <c r="C702" s="276">
        <f>VLOOKUP(B660,'1ここに記入'!$A$13:$M$246,5)</f>
        <v>0</v>
      </c>
      <c r="D702" s="279" t="str">
        <f>VLOOKUP(B660,'1ここに記入'!$A$13:$M$246,6)</f>
        <v>　</v>
      </c>
      <c r="E702" s="282" t="s">
        <v>164</v>
      </c>
      <c r="F702" s="276">
        <f>VLOOKUP(B660,'1ここに記入'!$A$13:$M$246,8)</f>
        <v>0</v>
      </c>
      <c r="G702" s="285" t="e">
        <f>VLOOKUP(F697,'1ここに記入'!$A$13:$M$246,2)</f>
        <v>#N/A</v>
      </c>
      <c r="H702" s="285" t="e">
        <f>VLOOKUP(G697,'1ここに記入'!$A$13:$M$246,2)</f>
        <v>#N/A</v>
      </c>
      <c r="I702" s="285" t="e">
        <f>VLOOKUP(H697,'1ここに記入'!$A$13:$M$246,2)</f>
        <v>#N/A</v>
      </c>
      <c r="J702" s="285" t="e">
        <f>VLOOKUP(I697,'1ここに記入'!$A$13:$M$246,2)</f>
        <v>#N/A</v>
      </c>
      <c r="K702" s="279" t="e">
        <f>VLOOKUP(J697,'1ここに記入'!$A$13:$M$246,2)</f>
        <v>#N/A</v>
      </c>
      <c r="L702" s="102"/>
      <c r="M702" s="162"/>
      <c r="N702" s="103"/>
      <c r="O702" s="263" t="s">
        <v>163</v>
      </c>
      <c r="P702" s="276">
        <f>VLOOKUP(O660,'1ここに記入'!$A$13:$M$246,5)</f>
        <v>0</v>
      </c>
      <c r="Q702" s="279" t="str">
        <f>VLOOKUP(O660,'1ここに記入'!$A$13:$M$246,6)</f>
        <v>　</v>
      </c>
      <c r="R702" s="282" t="s">
        <v>164</v>
      </c>
      <c r="S702" s="276">
        <f>VLOOKUP(O660,'1ここに記入'!$A$13:$M$246,8)</f>
        <v>0</v>
      </c>
      <c r="T702" s="285" t="e">
        <f>VLOOKUP(S697,'1ここに記入'!$A$13:$M$246,2)</f>
        <v>#N/A</v>
      </c>
      <c r="U702" s="285" t="e">
        <f>VLOOKUP(T697,'1ここに記入'!$A$13:$M$246,2)</f>
        <v>#N/A</v>
      </c>
      <c r="V702" s="285" t="e">
        <f>VLOOKUP(U697,'1ここに記入'!$A$13:$M$246,2)</f>
        <v>#N/A</v>
      </c>
      <c r="W702" s="285" t="e">
        <f>VLOOKUP(V697,'1ここに記入'!$A$13:$M$246,2)</f>
        <v>#N/A</v>
      </c>
      <c r="X702" s="279" t="e">
        <f>VLOOKUP(W697,'1ここに記入'!$A$13:$M$246,2)</f>
        <v>#N/A</v>
      </c>
      <c r="Y702" s="143"/>
    </row>
    <row r="703" spans="2:25" ht="15" customHeight="1">
      <c r="B703" s="264"/>
      <c r="C703" s="277"/>
      <c r="D703" s="280"/>
      <c r="E703" s="283"/>
      <c r="F703" s="277"/>
      <c r="G703" s="286"/>
      <c r="H703" s="286"/>
      <c r="I703" s="286"/>
      <c r="J703" s="286"/>
      <c r="K703" s="280"/>
      <c r="L703" s="102"/>
      <c r="M703" s="162"/>
      <c r="N703" s="103"/>
      <c r="O703" s="264"/>
      <c r="P703" s="277"/>
      <c r="Q703" s="280"/>
      <c r="R703" s="283"/>
      <c r="S703" s="277"/>
      <c r="T703" s="286"/>
      <c r="U703" s="286"/>
      <c r="V703" s="286"/>
      <c r="W703" s="286"/>
      <c r="X703" s="280"/>
      <c r="Y703" s="143"/>
    </row>
    <row r="704" spans="2:25" ht="15" customHeight="1" thickBot="1">
      <c r="B704" s="288"/>
      <c r="C704" s="278"/>
      <c r="D704" s="281"/>
      <c r="E704" s="284"/>
      <c r="F704" s="278"/>
      <c r="G704" s="287"/>
      <c r="H704" s="287"/>
      <c r="I704" s="287"/>
      <c r="J704" s="287"/>
      <c r="K704" s="281"/>
      <c r="L704" s="102"/>
      <c r="M704" s="162"/>
      <c r="N704" s="103"/>
      <c r="O704" s="288"/>
      <c r="P704" s="278"/>
      <c r="Q704" s="281"/>
      <c r="R704" s="284"/>
      <c r="S704" s="278"/>
      <c r="T704" s="287"/>
      <c r="U704" s="287"/>
      <c r="V704" s="287"/>
      <c r="W704" s="287"/>
      <c r="X704" s="281"/>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20"/>
      <c r="E706" s="320"/>
      <c r="F706" s="320"/>
      <c r="G706" s="320"/>
      <c r="H706" s="320"/>
      <c r="I706" s="320"/>
      <c r="J706" s="320"/>
      <c r="K706" s="320"/>
      <c r="L706" s="104"/>
      <c r="M706" s="157"/>
      <c r="N706" s="104"/>
      <c r="O706" s="117" t="s">
        <v>213</v>
      </c>
      <c r="P706" s="325" t="str">
        <f>'1ここに記入'!$B$3&amp;"滋賀県教育美術展出品票"</f>
        <v>第72回滋賀県教育美術展出品票</v>
      </c>
      <c r="Q706" s="320"/>
      <c r="R706" s="320"/>
      <c r="S706" s="320"/>
      <c r="T706" s="320"/>
      <c r="U706" s="320"/>
      <c r="V706" s="320"/>
      <c r="W706" s="320"/>
      <c r="X706" s="320"/>
    </row>
    <row r="707" spans="2:24" ht="15" customHeight="1">
      <c r="B707" s="327">
        <v>151</v>
      </c>
      <c r="C707" s="325"/>
      <c r="D707" s="320"/>
      <c r="E707" s="320"/>
      <c r="F707" s="320"/>
      <c r="G707" s="320"/>
      <c r="H707" s="320"/>
      <c r="I707" s="320"/>
      <c r="J707" s="320"/>
      <c r="K707" s="320"/>
      <c r="L707" s="104"/>
      <c r="M707" s="157"/>
      <c r="N707" s="104"/>
      <c r="O707" s="327">
        <v>152</v>
      </c>
      <c r="P707" s="325"/>
      <c r="Q707" s="320"/>
      <c r="R707" s="320"/>
      <c r="S707" s="320"/>
      <c r="T707" s="320"/>
      <c r="U707" s="320"/>
      <c r="V707" s="320"/>
      <c r="W707" s="320"/>
      <c r="X707" s="320"/>
    </row>
    <row r="708" spans="2:24" ht="15" customHeight="1" thickBot="1">
      <c r="B708" s="328"/>
      <c r="C708" s="325"/>
      <c r="D708" s="320"/>
      <c r="E708" s="320"/>
      <c r="F708" s="320"/>
      <c r="G708" s="320"/>
      <c r="H708" s="326"/>
      <c r="I708" s="326"/>
      <c r="J708" s="326"/>
      <c r="K708" s="326"/>
      <c r="L708" s="104"/>
      <c r="M708" s="157"/>
      <c r="N708" s="104"/>
      <c r="O708" s="328"/>
      <c r="P708" s="325"/>
      <c r="Q708" s="320"/>
      <c r="R708" s="320"/>
      <c r="S708" s="320"/>
      <c r="T708" s="320"/>
      <c r="U708" s="326"/>
      <c r="V708" s="326"/>
      <c r="W708" s="326"/>
      <c r="X708" s="326"/>
    </row>
    <row r="709" spans="2:24" ht="15" customHeight="1" thickTop="1" thickBot="1">
      <c r="B709" s="144" t="s">
        <v>157</v>
      </c>
      <c r="C709" s="289">
        <f>VLOOKUP(B707,'1ここに記入'!$A$13:$M$246,2)</f>
        <v>0</v>
      </c>
      <c r="D709" s="289">
        <f>VLOOKUP(B707,'1ここに記入'!$A$13:$M$246,3)</f>
        <v>0</v>
      </c>
      <c r="E709" s="289">
        <f>VLOOKUP(B707,'1ここに記入'!$A$13:$M$246,4)</f>
        <v>0</v>
      </c>
      <c r="F709" s="289">
        <f>VLOOKUP(B707,'1ここに記入'!$A$13:$M$246,5)</f>
        <v>0</v>
      </c>
      <c r="G709" s="289" t="str">
        <f>VLOOKUP(B707,'1ここに記入'!$A$13:$M$246,13)</f>
        <v>00</v>
      </c>
      <c r="H709" s="290" t="e">
        <f>'1ここに記入'!$H$10</f>
        <v>#N/A</v>
      </c>
      <c r="I709" s="291"/>
      <c r="J709" s="291"/>
      <c r="K709" s="292" t="s">
        <v>158</v>
      </c>
      <c r="L709" s="118"/>
      <c r="M709" s="158"/>
      <c r="N709" s="32"/>
      <c r="O709" s="144" t="s">
        <v>157</v>
      </c>
      <c r="P709" s="289">
        <f>VLOOKUP(O707,'1ここに記入'!$A$13:$M$246,2)</f>
        <v>0</v>
      </c>
      <c r="Q709" s="289">
        <f>VLOOKUP(O707,'1ここに記入'!$A$13:$M$246,3)</f>
        <v>0</v>
      </c>
      <c r="R709" s="289">
        <f>VLOOKUP(O707,'1ここに記入'!$A$13:$M$246,4)</f>
        <v>0</v>
      </c>
      <c r="S709" s="289">
        <f>VLOOKUP(O707,'1ここに記入'!$A$13:$M$246,5)</f>
        <v>0</v>
      </c>
      <c r="T709" s="289" t="str">
        <f>VLOOKUP(O707,'1ここに記入'!$A$13:$M$246,13)</f>
        <v>00</v>
      </c>
      <c r="U709" s="290" t="e">
        <f>'1ここに記入'!$H$10</f>
        <v>#N/A</v>
      </c>
      <c r="V709" s="291"/>
      <c r="W709" s="291"/>
      <c r="X709" s="292" t="s">
        <v>158</v>
      </c>
    </row>
    <row r="710" spans="2:24" ht="15" customHeight="1" thickTop="1" thickBot="1">
      <c r="B710" s="145"/>
      <c r="C710" s="289"/>
      <c r="D710" s="289"/>
      <c r="E710" s="289"/>
      <c r="F710" s="289"/>
      <c r="G710" s="289"/>
      <c r="H710" s="290"/>
      <c r="I710" s="291"/>
      <c r="J710" s="291"/>
      <c r="K710" s="292"/>
      <c r="L710" s="118"/>
      <c r="M710" s="158"/>
      <c r="N710" s="32"/>
      <c r="O710" s="145"/>
      <c r="P710" s="289"/>
      <c r="Q710" s="289"/>
      <c r="R710" s="289"/>
      <c r="S710" s="289"/>
      <c r="T710" s="289"/>
      <c r="U710" s="290"/>
      <c r="V710" s="291"/>
      <c r="W710" s="291"/>
      <c r="X710" s="292"/>
    </row>
    <row r="711" spans="2:24" ht="15" customHeight="1" thickTop="1" thickBot="1">
      <c r="B711" s="146" t="s">
        <v>159</v>
      </c>
      <c r="C711" s="289"/>
      <c r="D711" s="289"/>
      <c r="E711" s="289"/>
      <c r="F711" s="289"/>
      <c r="G711" s="289"/>
      <c r="H711" s="290"/>
      <c r="I711" s="291"/>
      <c r="J711" s="291"/>
      <c r="K711" s="292"/>
      <c r="L711" s="118"/>
      <c r="M711" s="158"/>
      <c r="N711" s="32"/>
      <c r="O711" s="146" t="s">
        <v>159</v>
      </c>
      <c r="P711" s="289"/>
      <c r="Q711" s="289"/>
      <c r="R711" s="289"/>
      <c r="S711" s="289"/>
      <c r="T711" s="289"/>
      <c r="U711" s="290"/>
      <c r="V711" s="291"/>
      <c r="W711" s="291"/>
      <c r="X711" s="292"/>
    </row>
    <row r="712" spans="2:24" ht="15" customHeight="1" thickTop="1">
      <c r="B712" s="264" t="s">
        <v>160</v>
      </c>
      <c r="C712" s="277" t="e">
        <f>'1ここに記入'!$G$10</f>
        <v>#N/A</v>
      </c>
      <c r="D712" s="286"/>
      <c r="E712" s="280"/>
      <c r="F712" s="264" t="s">
        <v>161</v>
      </c>
      <c r="G712" s="296" t="e">
        <f>'1ここに記入'!$I$10</f>
        <v>#N/A</v>
      </c>
      <c r="H712" s="297"/>
      <c r="I712" s="297"/>
      <c r="J712" s="297"/>
      <c r="K712" s="298"/>
      <c r="L712" s="100"/>
      <c r="M712" s="159"/>
      <c r="N712" s="99"/>
      <c r="O712" s="264" t="s">
        <v>160</v>
      </c>
      <c r="P712" s="277" t="e">
        <f>'1ここに記入'!$G$10</f>
        <v>#N/A</v>
      </c>
      <c r="Q712" s="286"/>
      <c r="R712" s="280"/>
      <c r="S712" s="264" t="s">
        <v>161</v>
      </c>
      <c r="T712" s="296" t="e">
        <f>'1ここに記入'!$I$10</f>
        <v>#N/A</v>
      </c>
      <c r="U712" s="297"/>
      <c r="V712" s="297"/>
      <c r="W712" s="297"/>
      <c r="X712" s="298"/>
    </row>
    <row r="713" spans="2:24" ht="15" customHeight="1">
      <c r="B713" s="264"/>
      <c r="C713" s="277"/>
      <c r="D713" s="286"/>
      <c r="E713" s="280"/>
      <c r="F713" s="264"/>
      <c r="G713" s="296"/>
      <c r="H713" s="297"/>
      <c r="I713" s="297"/>
      <c r="J713" s="297"/>
      <c r="K713" s="298"/>
      <c r="L713" s="101"/>
      <c r="M713" s="159"/>
      <c r="N713" s="99"/>
      <c r="O713" s="264"/>
      <c r="P713" s="277"/>
      <c r="Q713" s="286"/>
      <c r="R713" s="280"/>
      <c r="S713" s="264"/>
      <c r="T713" s="296"/>
      <c r="U713" s="297"/>
      <c r="V713" s="297"/>
      <c r="W713" s="297"/>
      <c r="X713" s="298"/>
    </row>
    <row r="714" spans="2:24" ht="15" customHeight="1">
      <c r="B714" s="264"/>
      <c r="C714" s="277"/>
      <c r="D714" s="286"/>
      <c r="E714" s="280"/>
      <c r="F714" s="264"/>
      <c r="G714" s="296"/>
      <c r="H714" s="297"/>
      <c r="I714" s="297"/>
      <c r="J714" s="297"/>
      <c r="K714" s="298"/>
      <c r="L714" s="101"/>
      <c r="M714" s="159"/>
      <c r="N714" s="99"/>
      <c r="O714" s="264"/>
      <c r="P714" s="277"/>
      <c r="Q714" s="286"/>
      <c r="R714" s="280"/>
      <c r="S714" s="264"/>
      <c r="T714" s="296"/>
      <c r="U714" s="297"/>
      <c r="V714" s="297"/>
      <c r="W714" s="297"/>
      <c r="X714" s="298"/>
    </row>
    <row r="715" spans="2:24" ht="15" customHeight="1" thickBot="1">
      <c r="B715" s="288"/>
      <c r="C715" s="278"/>
      <c r="D715" s="287"/>
      <c r="E715" s="281"/>
      <c r="F715" s="288"/>
      <c r="G715" s="299"/>
      <c r="H715" s="300"/>
      <c r="I715" s="300"/>
      <c r="J715" s="300"/>
      <c r="K715" s="301"/>
      <c r="L715" s="101"/>
      <c r="M715" s="159"/>
      <c r="N715" s="99"/>
      <c r="O715" s="288"/>
      <c r="P715" s="278"/>
      <c r="Q715" s="287"/>
      <c r="R715" s="281"/>
      <c r="S715" s="288"/>
      <c r="T715" s="299"/>
      <c r="U715" s="300"/>
      <c r="V715" s="300"/>
      <c r="W715" s="300"/>
      <c r="X715" s="301"/>
    </row>
    <row r="716" spans="2:24" ht="15" customHeight="1">
      <c r="B716" s="263" t="s">
        <v>162</v>
      </c>
      <c r="C716" s="265">
        <f>VLOOKUP(B707,'1ここに記入'!$A$13:$M$246,10)</f>
        <v>0</v>
      </c>
      <c r="D716" s="266"/>
      <c r="E716" s="266"/>
      <c r="F716" s="266"/>
      <c r="G716" s="266"/>
      <c r="H716" s="266"/>
      <c r="I716" s="267"/>
      <c r="J716" s="263" t="s">
        <v>203</v>
      </c>
      <c r="K716" s="321">
        <f>VLOOKUP(B707,'1ここに記入'!$A$13:$M$246,12)</f>
        <v>0</v>
      </c>
      <c r="L716" s="34"/>
      <c r="M716" s="160"/>
      <c r="N716" s="36"/>
      <c r="O716" s="263" t="s">
        <v>162</v>
      </c>
      <c r="P716" s="265">
        <f>VLOOKUP(O707,'1ここに記入'!$A$13:$M$246,10)</f>
        <v>0</v>
      </c>
      <c r="Q716" s="266"/>
      <c r="R716" s="266"/>
      <c r="S716" s="266"/>
      <c r="T716" s="266"/>
      <c r="U716" s="266"/>
      <c r="V716" s="267"/>
      <c r="W716" s="263" t="s">
        <v>203</v>
      </c>
      <c r="X716" s="321">
        <f>VLOOKUP(O707,'1ここに記入'!$A$13:$M$246,12)</f>
        <v>0</v>
      </c>
    </row>
    <row r="717" spans="2:24" ht="15" customHeight="1">
      <c r="B717" s="264"/>
      <c r="C717" s="268"/>
      <c r="D717" s="269"/>
      <c r="E717" s="269"/>
      <c r="F717" s="269"/>
      <c r="G717" s="269"/>
      <c r="H717" s="269"/>
      <c r="I717" s="270"/>
      <c r="J717" s="264"/>
      <c r="K717" s="322"/>
      <c r="L717" s="34"/>
      <c r="M717" s="160"/>
      <c r="N717" s="36"/>
      <c r="O717" s="264"/>
      <c r="P717" s="268"/>
      <c r="Q717" s="269"/>
      <c r="R717" s="269"/>
      <c r="S717" s="269"/>
      <c r="T717" s="269"/>
      <c r="U717" s="269"/>
      <c r="V717" s="270"/>
      <c r="W717" s="264"/>
      <c r="X717" s="322"/>
    </row>
    <row r="718" spans="2:24" ht="15" customHeight="1">
      <c r="B718" s="264"/>
      <c r="C718" s="268"/>
      <c r="D718" s="269"/>
      <c r="E718" s="269"/>
      <c r="F718" s="269"/>
      <c r="G718" s="269"/>
      <c r="H718" s="269"/>
      <c r="I718" s="270"/>
      <c r="J718" s="264"/>
      <c r="K718" s="322"/>
      <c r="L718" s="130"/>
      <c r="M718" s="161"/>
      <c r="N718" s="38"/>
      <c r="O718" s="264"/>
      <c r="P718" s="268"/>
      <c r="Q718" s="269"/>
      <c r="R718" s="269"/>
      <c r="S718" s="269"/>
      <c r="T718" s="269"/>
      <c r="U718" s="269"/>
      <c r="V718" s="270"/>
      <c r="W718" s="264"/>
      <c r="X718" s="322"/>
    </row>
    <row r="719" spans="2:24" ht="15" customHeight="1">
      <c r="B719" s="264"/>
      <c r="C719" s="268"/>
      <c r="D719" s="269"/>
      <c r="E719" s="269"/>
      <c r="F719" s="269"/>
      <c r="G719" s="269"/>
      <c r="H719" s="269"/>
      <c r="I719" s="270"/>
      <c r="J719" s="264"/>
      <c r="K719" s="322"/>
      <c r="L719" s="130"/>
      <c r="M719" s="161"/>
      <c r="N719" s="38"/>
      <c r="O719" s="264"/>
      <c r="P719" s="268"/>
      <c r="Q719" s="269"/>
      <c r="R719" s="269"/>
      <c r="S719" s="269"/>
      <c r="T719" s="269"/>
      <c r="U719" s="269"/>
      <c r="V719" s="270"/>
      <c r="W719" s="264"/>
      <c r="X719" s="322"/>
    </row>
    <row r="720" spans="2:24" ht="15" customHeight="1">
      <c r="B720" s="271" t="s">
        <v>1881</v>
      </c>
      <c r="C720" s="268">
        <f>VLOOKUP(B707,'1ここに記入'!$A$13:$M$246,11)</f>
        <v>0</v>
      </c>
      <c r="D720" s="269"/>
      <c r="E720" s="269"/>
      <c r="F720" s="269"/>
      <c r="G720" s="269"/>
      <c r="H720" s="269"/>
      <c r="I720" s="270"/>
      <c r="J720" s="264"/>
      <c r="K720" s="322"/>
      <c r="L720" s="130"/>
      <c r="M720" s="161"/>
      <c r="N720" s="38"/>
      <c r="O720" s="271" t="s">
        <v>1881</v>
      </c>
      <c r="P720" s="268">
        <f>VLOOKUP(O707,'1ここに記入'!$A$13:$M$246,11)</f>
        <v>0</v>
      </c>
      <c r="Q720" s="269"/>
      <c r="R720" s="269"/>
      <c r="S720" s="269"/>
      <c r="T720" s="269"/>
      <c r="U720" s="269"/>
      <c r="V720" s="270"/>
      <c r="W720" s="264"/>
      <c r="X720" s="322"/>
    </row>
    <row r="721" spans="2:24" ht="15" customHeight="1">
      <c r="B721" s="271"/>
      <c r="C721" s="268"/>
      <c r="D721" s="269"/>
      <c r="E721" s="269"/>
      <c r="F721" s="269"/>
      <c r="G721" s="269"/>
      <c r="H721" s="269"/>
      <c r="I721" s="270"/>
      <c r="J721" s="264"/>
      <c r="K721" s="322"/>
      <c r="L721" s="130"/>
      <c r="M721" s="161"/>
      <c r="N721" s="38"/>
      <c r="O721" s="271"/>
      <c r="P721" s="268"/>
      <c r="Q721" s="269"/>
      <c r="R721" s="269"/>
      <c r="S721" s="269"/>
      <c r="T721" s="269"/>
      <c r="U721" s="269"/>
      <c r="V721" s="270"/>
      <c r="W721" s="264"/>
      <c r="X721" s="322"/>
    </row>
    <row r="722" spans="2:24" ht="15" customHeight="1">
      <c r="B722" s="271"/>
      <c r="C722" s="268"/>
      <c r="D722" s="269"/>
      <c r="E722" s="269"/>
      <c r="F722" s="269"/>
      <c r="G722" s="269"/>
      <c r="H722" s="269"/>
      <c r="I722" s="270"/>
      <c r="J722" s="264"/>
      <c r="K722" s="322"/>
      <c r="L722" s="130"/>
      <c r="M722" s="161"/>
      <c r="N722" s="38"/>
      <c r="O722" s="271"/>
      <c r="P722" s="268"/>
      <c r="Q722" s="269"/>
      <c r="R722" s="269"/>
      <c r="S722" s="269"/>
      <c r="T722" s="269"/>
      <c r="U722" s="269"/>
      <c r="V722" s="270"/>
      <c r="W722" s="264"/>
      <c r="X722" s="322"/>
    </row>
    <row r="723" spans="2:24" ht="15" customHeight="1" thickBot="1">
      <c r="B723" s="272"/>
      <c r="C723" s="273"/>
      <c r="D723" s="274"/>
      <c r="E723" s="274"/>
      <c r="F723" s="274"/>
      <c r="G723" s="274"/>
      <c r="H723" s="274"/>
      <c r="I723" s="275"/>
      <c r="J723" s="288"/>
      <c r="K723" s="323"/>
      <c r="L723" s="130"/>
      <c r="M723" s="161"/>
      <c r="N723" s="38"/>
      <c r="O723" s="272"/>
      <c r="P723" s="273"/>
      <c r="Q723" s="274"/>
      <c r="R723" s="274"/>
      <c r="S723" s="274"/>
      <c r="T723" s="274"/>
      <c r="U723" s="274"/>
      <c r="V723" s="275"/>
      <c r="W723" s="288"/>
      <c r="X723" s="323"/>
    </row>
    <row r="724" spans="2:24" ht="15" customHeight="1">
      <c r="B724" s="263" t="s">
        <v>163</v>
      </c>
      <c r="C724" s="276">
        <f>VLOOKUP(B707,'1ここに記入'!$A$13:$M$246,5)</f>
        <v>0</v>
      </c>
      <c r="D724" s="279" t="str">
        <f>VLOOKUP(B707,'1ここに記入'!$A$13:$M$246,6)</f>
        <v>　</v>
      </c>
      <c r="E724" s="282" t="s">
        <v>164</v>
      </c>
      <c r="F724" s="276">
        <f>VLOOKUP(B707,'1ここに記入'!$A$13:$M$246,8)</f>
        <v>0</v>
      </c>
      <c r="G724" s="285" t="e">
        <f>VLOOKUP(F718,'1ここに記入'!$A$13:$M$246,2)</f>
        <v>#N/A</v>
      </c>
      <c r="H724" s="285" t="e">
        <f>VLOOKUP(G718,'1ここに記入'!$A$13:$M$246,2)</f>
        <v>#N/A</v>
      </c>
      <c r="I724" s="285" t="e">
        <f>VLOOKUP(H718,'1ここに記入'!$A$13:$M$246,2)</f>
        <v>#N/A</v>
      </c>
      <c r="J724" s="285" t="e">
        <f>VLOOKUP(I718,'1ここに記入'!$A$13:$M$246,2)</f>
        <v>#N/A</v>
      </c>
      <c r="K724" s="279" t="e">
        <f>VLOOKUP(J718,'1ここに記入'!$A$13:$M$246,2)</f>
        <v>#N/A</v>
      </c>
      <c r="L724" s="98"/>
      <c r="M724" s="159"/>
      <c r="N724" s="99"/>
      <c r="O724" s="263" t="s">
        <v>163</v>
      </c>
      <c r="P724" s="276">
        <f>VLOOKUP(O707,'1ここに記入'!$A$13:$M$246,5)</f>
        <v>0</v>
      </c>
      <c r="Q724" s="279" t="str">
        <f>VLOOKUP(O707,'1ここに記入'!$A$13:$M$246,6)</f>
        <v>　</v>
      </c>
      <c r="R724" s="282" t="s">
        <v>164</v>
      </c>
      <c r="S724" s="276">
        <f>VLOOKUP(O707,'1ここに記入'!$A$13:$M$246,8)</f>
        <v>0</v>
      </c>
      <c r="T724" s="285" t="e">
        <f>VLOOKUP(S718,'1ここに記入'!$A$13:$M$246,2)</f>
        <v>#N/A</v>
      </c>
      <c r="U724" s="285" t="e">
        <f>VLOOKUP(T718,'1ここに記入'!$A$13:$M$246,2)</f>
        <v>#N/A</v>
      </c>
      <c r="V724" s="285" t="e">
        <f>VLOOKUP(U718,'1ここに記入'!$A$13:$M$246,2)</f>
        <v>#N/A</v>
      </c>
      <c r="W724" s="285" t="e">
        <f>VLOOKUP(V718,'1ここに記入'!$A$13:$M$246,2)</f>
        <v>#N/A</v>
      </c>
      <c r="X724" s="279" t="e">
        <f>VLOOKUP(W718,'1ここに記入'!$A$13:$M$246,2)</f>
        <v>#N/A</v>
      </c>
    </row>
    <row r="725" spans="2:24" ht="15" customHeight="1">
      <c r="B725" s="264"/>
      <c r="C725" s="277"/>
      <c r="D725" s="280"/>
      <c r="E725" s="283"/>
      <c r="F725" s="277"/>
      <c r="G725" s="286"/>
      <c r="H725" s="286"/>
      <c r="I725" s="286"/>
      <c r="J725" s="286"/>
      <c r="K725" s="280"/>
      <c r="L725" s="98"/>
      <c r="M725" s="159"/>
      <c r="N725" s="99"/>
      <c r="O725" s="264"/>
      <c r="P725" s="277"/>
      <c r="Q725" s="280"/>
      <c r="R725" s="283"/>
      <c r="S725" s="277"/>
      <c r="T725" s="286"/>
      <c r="U725" s="286"/>
      <c r="V725" s="286"/>
      <c r="W725" s="286"/>
      <c r="X725" s="280"/>
    </row>
    <row r="726" spans="2:24" ht="15" customHeight="1">
      <c r="B726" s="264"/>
      <c r="C726" s="277"/>
      <c r="D726" s="280"/>
      <c r="E726" s="283"/>
      <c r="F726" s="277"/>
      <c r="G726" s="286"/>
      <c r="H726" s="286"/>
      <c r="I726" s="286"/>
      <c r="J726" s="286"/>
      <c r="K726" s="280"/>
      <c r="L726" s="98"/>
      <c r="M726" s="159"/>
      <c r="N726" s="99"/>
      <c r="O726" s="264"/>
      <c r="P726" s="277"/>
      <c r="Q726" s="280"/>
      <c r="R726" s="283"/>
      <c r="S726" s="277"/>
      <c r="T726" s="286"/>
      <c r="U726" s="286"/>
      <c r="V726" s="286"/>
      <c r="W726" s="286"/>
      <c r="X726" s="280"/>
    </row>
    <row r="727" spans="2:24" ht="15" customHeight="1" thickBot="1">
      <c r="B727" s="288"/>
      <c r="C727" s="278"/>
      <c r="D727" s="281"/>
      <c r="E727" s="284"/>
      <c r="F727" s="278"/>
      <c r="G727" s="287"/>
      <c r="H727" s="286"/>
      <c r="I727" s="286"/>
      <c r="J727" s="286"/>
      <c r="K727" s="280"/>
      <c r="L727" s="98"/>
      <c r="M727" s="159"/>
      <c r="N727" s="99"/>
      <c r="O727" s="288"/>
      <c r="P727" s="278"/>
      <c r="Q727" s="281"/>
      <c r="R727" s="284"/>
      <c r="S727" s="278"/>
      <c r="T727" s="287"/>
      <c r="U727" s="286"/>
      <c r="V727" s="286"/>
      <c r="W727" s="286"/>
      <c r="X727" s="280"/>
    </row>
    <row r="728" spans="2:24" ht="15" customHeight="1" thickTop="1">
      <c r="B728" s="263" t="s">
        <v>165</v>
      </c>
      <c r="C728" s="293">
        <f>VLOOKUP(B707,'1ここに記入'!$A$13:$M$246,9)</f>
        <v>0</v>
      </c>
      <c r="D728" s="294" t="e">
        <f>VLOOKUP(C726,'1ここに記入'!$A$13:$M$246,2)</f>
        <v>#N/A</v>
      </c>
      <c r="E728" s="294" t="e">
        <f>VLOOKUP(D726,'1ここに記入'!$A$13:$M$246,2)</f>
        <v>#N/A</v>
      </c>
      <c r="F728" s="294" t="e">
        <f>VLOOKUP(E726,'1ここに記入'!$A$13:$M$246,2)</f>
        <v>#N/A</v>
      </c>
      <c r="G728" s="302" t="e">
        <f>VLOOKUP(F726,'1ここに記入'!$A$13:$M$246,2)</f>
        <v>#N/A</v>
      </c>
      <c r="H728" s="305" t="s">
        <v>167</v>
      </c>
      <c r="I728" s="308">
        <f>'1ここに記入'!$G$9</f>
        <v>0</v>
      </c>
      <c r="J728" s="309"/>
      <c r="K728" s="310"/>
      <c r="L728" s="102"/>
      <c r="M728" s="162"/>
      <c r="N728" s="103"/>
      <c r="O728" s="263" t="s">
        <v>165</v>
      </c>
      <c r="P728" s="293">
        <f>VLOOKUP(O707,'1ここに記入'!$A$13:$M$246,9)</f>
        <v>0</v>
      </c>
      <c r="Q728" s="294" t="e">
        <f>VLOOKUP(P726,'1ここに記入'!$A$13:$M$246,2)</f>
        <v>#N/A</v>
      </c>
      <c r="R728" s="294" t="e">
        <f>VLOOKUP(Q726,'1ここに記入'!$A$13:$M$246,2)</f>
        <v>#N/A</v>
      </c>
      <c r="S728" s="294" t="e">
        <f>VLOOKUP(R726,'1ここに記入'!$A$13:$M$246,2)</f>
        <v>#N/A</v>
      </c>
      <c r="T728" s="302" t="e">
        <f>VLOOKUP(S726,'1ここに記入'!$A$13:$M$246,2)</f>
        <v>#N/A</v>
      </c>
      <c r="U728" s="305" t="s">
        <v>167</v>
      </c>
      <c r="V728" s="308">
        <f>'1ここに記入'!$G$9</f>
        <v>0</v>
      </c>
      <c r="W728" s="309"/>
      <c r="X728" s="310"/>
    </row>
    <row r="729" spans="2:24" ht="15" customHeight="1">
      <c r="B729" s="264"/>
      <c r="C729" s="296"/>
      <c r="D729" s="297"/>
      <c r="E729" s="297"/>
      <c r="F729" s="297"/>
      <c r="G729" s="303"/>
      <c r="H729" s="306"/>
      <c r="I729" s="311"/>
      <c r="J729" s="312"/>
      <c r="K729" s="313"/>
      <c r="L729" s="102"/>
      <c r="M729" s="162"/>
      <c r="N729" s="103"/>
      <c r="O729" s="264"/>
      <c r="P729" s="296"/>
      <c r="Q729" s="297"/>
      <c r="R729" s="297"/>
      <c r="S729" s="297"/>
      <c r="T729" s="303"/>
      <c r="U729" s="306"/>
      <c r="V729" s="311"/>
      <c r="W729" s="312"/>
      <c r="X729" s="313"/>
    </row>
    <row r="730" spans="2:24" ht="15" customHeight="1" thickBot="1">
      <c r="B730" s="288"/>
      <c r="C730" s="299"/>
      <c r="D730" s="300"/>
      <c r="E730" s="300"/>
      <c r="F730" s="300"/>
      <c r="G730" s="304"/>
      <c r="H730" s="306"/>
      <c r="I730" s="311"/>
      <c r="J730" s="312"/>
      <c r="K730" s="313"/>
      <c r="L730" s="102"/>
      <c r="M730" s="162"/>
      <c r="N730" s="103"/>
      <c r="O730" s="288"/>
      <c r="P730" s="299"/>
      <c r="Q730" s="300"/>
      <c r="R730" s="300"/>
      <c r="S730" s="300"/>
      <c r="T730" s="304"/>
      <c r="U730" s="306"/>
      <c r="V730" s="311"/>
      <c r="W730" s="312"/>
      <c r="X730" s="313"/>
    </row>
    <row r="731" spans="2:24" ht="15" customHeight="1" thickBot="1">
      <c r="B731" s="317" t="s">
        <v>166</v>
      </c>
      <c r="C731" s="317"/>
      <c r="D731" s="317"/>
      <c r="E731" s="317"/>
      <c r="F731" s="317"/>
      <c r="G731" s="318"/>
      <c r="H731" s="307"/>
      <c r="I731" s="314"/>
      <c r="J731" s="315"/>
      <c r="K731" s="316"/>
      <c r="L731" s="102"/>
      <c r="M731" s="163"/>
      <c r="N731" s="41"/>
      <c r="O731" s="317" t="s">
        <v>166</v>
      </c>
      <c r="P731" s="317"/>
      <c r="Q731" s="317"/>
      <c r="R731" s="317"/>
      <c r="S731" s="317"/>
      <c r="T731" s="318"/>
      <c r="U731" s="307"/>
      <c r="V731" s="314"/>
      <c r="W731" s="315"/>
      <c r="X731" s="316"/>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324" t="s">
        <v>1982</v>
      </c>
      <c r="C734" s="324"/>
      <c r="D734" s="324"/>
      <c r="E734" s="324"/>
      <c r="F734" s="324"/>
      <c r="G734" s="324"/>
      <c r="H734" s="324"/>
      <c r="I734" s="324"/>
      <c r="J734" s="324"/>
      <c r="K734" s="324"/>
      <c r="L734" s="156"/>
      <c r="M734" s="164"/>
      <c r="N734" s="156"/>
      <c r="O734" s="324" t="s">
        <v>1982</v>
      </c>
      <c r="P734" s="324"/>
      <c r="Q734" s="324"/>
      <c r="R734" s="324"/>
      <c r="S734" s="324"/>
      <c r="T734" s="324"/>
      <c r="U734" s="324"/>
      <c r="V734" s="324"/>
      <c r="W734" s="324"/>
      <c r="X734" s="324"/>
    </row>
    <row r="735" spans="2:24" ht="15" customHeight="1">
      <c r="B735" s="132"/>
      <c r="C735" s="319" t="str">
        <f>'1ここに記入'!$B$3&amp;"県教美展　特選確認票"</f>
        <v>第72回県教美展　特選確認票</v>
      </c>
      <c r="D735" s="319"/>
      <c r="E735" s="319"/>
      <c r="F735" s="319"/>
      <c r="G735" s="319"/>
      <c r="H735" s="319"/>
      <c r="I735" s="319"/>
      <c r="J735" s="319"/>
      <c r="K735" s="319"/>
      <c r="L735" s="104"/>
      <c r="M735" s="157"/>
      <c r="N735" s="104"/>
      <c r="O735" s="132"/>
      <c r="P735" s="319" t="str">
        <f>'1ここに記入'!$B$3&amp;"県教美展　特選確認票"</f>
        <v>第72回県教美展　特選確認票</v>
      </c>
      <c r="Q735" s="319"/>
      <c r="R735" s="319"/>
      <c r="S735" s="319"/>
      <c r="T735" s="319"/>
      <c r="U735" s="319"/>
      <c r="V735" s="319"/>
      <c r="W735" s="319"/>
      <c r="X735" s="319"/>
    </row>
    <row r="736" spans="2:24" ht="15" customHeight="1" thickBot="1">
      <c r="B736" s="165"/>
      <c r="C736" s="320"/>
      <c r="D736" s="320"/>
      <c r="E736" s="320"/>
      <c r="F736" s="320"/>
      <c r="G736" s="320"/>
      <c r="H736" s="320"/>
      <c r="I736" s="320"/>
      <c r="J736" s="320"/>
      <c r="K736" s="320"/>
      <c r="L736" s="104"/>
      <c r="M736" s="157"/>
      <c r="N736" s="104"/>
      <c r="O736" s="165"/>
      <c r="P736" s="320"/>
      <c r="Q736" s="320"/>
      <c r="R736" s="320"/>
      <c r="S736" s="320"/>
      <c r="T736" s="320"/>
      <c r="U736" s="320"/>
      <c r="V736" s="320"/>
      <c r="W736" s="320"/>
      <c r="X736" s="320"/>
    </row>
    <row r="737" spans="2:25" ht="15" customHeight="1" thickTop="1" thickBot="1">
      <c r="B737" s="144" t="s">
        <v>157</v>
      </c>
      <c r="C737" s="289">
        <f>VLOOKUP(B707,'1ここに記入'!$A$13:$M$246,2)</f>
        <v>0</v>
      </c>
      <c r="D737" s="289">
        <f>VLOOKUP(B707,'1ここに記入'!$A$13:$M$246,3)</f>
        <v>0</v>
      </c>
      <c r="E737" s="289">
        <f>VLOOKUP(B707,'1ここに記入'!$A$13:$M$246,4)</f>
        <v>0</v>
      </c>
      <c r="F737" s="289">
        <f>VLOOKUP(B707,'1ここに記入'!$A$13:$M$246,5)</f>
        <v>0</v>
      </c>
      <c r="G737" s="289" t="str">
        <f>VLOOKUP(B707,'1ここに記入'!$A$13:$M$246,13)</f>
        <v>00</v>
      </c>
      <c r="H737" s="290" t="e">
        <f>'1ここに記入'!$H$10</f>
        <v>#N/A</v>
      </c>
      <c r="I737" s="291"/>
      <c r="J737" s="291"/>
      <c r="K737" s="292" t="s">
        <v>158</v>
      </c>
      <c r="L737" s="104"/>
      <c r="M737" s="157"/>
      <c r="N737" s="104"/>
      <c r="O737" s="144" t="s">
        <v>157</v>
      </c>
      <c r="P737" s="289">
        <f>VLOOKUP(O707,'1ここに記入'!$A$13:$M$246,2)</f>
        <v>0</v>
      </c>
      <c r="Q737" s="289">
        <f>VLOOKUP(O707,'1ここに記入'!$A$13:$M$246,3)</f>
        <v>0</v>
      </c>
      <c r="R737" s="289">
        <f>VLOOKUP(O707,'1ここに記入'!$A$13:$M$246,4)</f>
        <v>0</v>
      </c>
      <c r="S737" s="289">
        <f>VLOOKUP(O707,'1ここに記入'!$A$13:$M$246,5)</f>
        <v>0</v>
      </c>
      <c r="T737" s="289" t="str">
        <f>VLOOKUP(O707,'1ここに記入'!$A$13:$M$246,13)</f>
        <v>00</v>
      </c>
      <c r="U737" s="290" t="e">
        <f>'1ここに記入'!$H$10</f>
        <v>#N/A</v>
      </c>
      <c r="V737" s="291"/>
      <c r="W737" s="291"/>
      <c r="X737" s="292" t="s">
        <v>158</v>
      </c>
    </row>
    <row r="738" spans="2:25" ht="15" customHeight="1" thickTop="1" thickBot="1">
      <c r="B738" s="145"/>
      <c r="C738" s="289"/>
      <c r="D738" s="289"/>
      <c r="E738" s="289"/>
      <c r="F738" s="289"/>
      <c r="G738" s="289"/>
      <c r="H738" s="290"/>
      <c r="I738" s="291"/>
      <c r="J738" s="291"/>
      <c r="K738" s="292"/>
      <c r="L738" s="104"/>
      <c r="M738" s="157"/>
      <c r="N738" s="104"/>
      <c r="O738" s="145"/>
      <c r="P738" s="289"/>
      <c r="Q738" s="289"/>
      <c r="R738" s="289"/>
      <c r="S738" s="289"/>
      <c r="T738" s="289"/>
      <c r="U738" s="290"/>
      <c r="V738" s="291"/>
      <c r="W738" s="291"/>
      <c r="X738" s="292"/>
    </row>
    <row r="739" spans="2:25" ht="15" customHeight="1" thickTop="1" thickBot="1">
      <c r="B739" s="146" t="s">
        <v>159</v>
      </c>
      <c r="C739" s="289"/>
      <c r="D739" s="289"/>
      <c r="E739" s="289"/>
      <c r="F739" s="289"/>
      <c r="G739" s="289"/>
      <c r="H739" s="290"/>
      <c r="I739" s="291"/>
      <c r="J739" s="291"/>
      <c r="K739" s="292"/>
      <c r="L739" s="104"/>
      <c r="M739" s="157"/>
      <c r="N739" s="104"/>
      <c r="O739" s="146" t="s">
        <v>159</v>
      </c>
      <c r="P739" s="289"/>
      <c r="Q739" s="289"/>
      <c r="R739" s="289"/>
      <c r="S739" s="289"/>
      <c r="T739" s="289"/>
      <c r="U739" s="290"/>
      <c r="V739" s="291"/>
      <c r="W739" s="291"/>
      <c r="X739" s="292"/>
    </row>
    <row r="740" spans="2:25" ht="15" customHeight="1" thickTop="1">
      <c r="B740" s="263" t="s">
        <v>160</v>
      </c>
      <c r="C740" s="276" t="e">
        <f>'1ここに記入'!$G$10</f>
        <v>#N/A</v>
      </c>
      <c r="D740" s="285"/>
      <c r="E740" s="279"/>
      <c r="F740" s="263" t="s">
        <v>161</v>
      </c>
      <c r="G740" s="293" t="e">
        <f>'1ここに記入'!$I$10</f>
        <v>#N/A</v>
      </c>
      <c r="H740" s="294"/>
      <c r="I740" s="294"/>
      <c r="J740" s="294"/>
      <c r="K740" s="295"/>
      <c r="L740" s="100"/>
      <c r="M740" s="159"/>
      <c r="N740" s="99"/>
      <c r="O740" s="263" t="s">
        <v>160</v>
      </c>
      <c r="P740" s="276" t="e">
        <f>'1ここに記入'!$G$10</f>
        <v>#N/A</v>
      </c>
      <c r="Q740" s="285"/>
      <c r="R740" s="279"/>
      <c r="S740" s="263" t="s">
        <v>161</v>
      </c>
      <c r="T740" s="293" t="e">
        <f>'1ここに記入'!$I$10</f>
        <v>#N/A</v>
      </c>
      <c r="U740" s="294"/>
      <c r="V740" s="294"/>
      <c r="W740" s="294"/>
      <c r="X740" s="295"/>
      <c r="Y740" s="143"/>
    </row>
    <row r="741" spans="2:25" ht="15" customHeight="1">
      <c r="B741" s="264"/>
      <c r="C741" s="277"/>
      <c r="D741" s="286"/>
      <c r="E741" s="280"/>
      <c r="F741" s="264"/>
      <c r="G741" s="296"/>
      <c r="H741" s="297"/>
      <c r="I741" s="297"/>
      <c r="J741" s="297"/>
      <c r="K741" s="298"/>
      <c r="L741" s="101"/>
      <c r="M741" s="159"/>
      <c r="N741" s="99"/>
      <c r="O741" s="264"/>
      <c r="P741" s="277"/>
      <c r="Q741" s="286"/>
      <c r="R741" s="280"/>
      <c r="S741" s="264"/>
      <c r="T741" s="296"/>
      <c r="U741" s="297"/>
      <c r="V741" s="297"/>
      <c r="W741" s="297"/>
      <c r="X741" s="298"/>
      <c r="Y741" s="143"/>
    </row>
    <row r="742" spans="2:25" ht="15" customHeight="1" thickBot="1">
      <c r="B742" s="288"/>
      <c r="C742" s="278"/>
      <c r="D742" s="287"/>
      <c r="E742" s="281"/>
      <c r="F742" s="288"/>
      <c r="G742" s="299"/>
      <c r="H742" s="300"/>
      <c r="I742" s="300"/>
      <c r="J742" s="300"/>
      <c r="K742" s="301"/>
      <c r="L742" s="101"/>
      <c r="M742" s="159"/>
      <c r="N742" s="99"/>
      <c r="O742" s="288"/>
      <c r="P742" s="278"/>
      <c r="Q742" s="287"/>
      <c r="R742" s="281"/>
      <c r="S742" s="288"/>
      <c r="T742" s="299"/>
      <c r="U742" s="300"/>
      <c r="V742" s="300"/>
      <c r="W742" s="300"/>
      <c r="X742" s="301"/>
      <c r="Y742" s="143"/>
    </row>
    <row r="743" spans="2:25" ht="15" customHeight="1">
      <c r="B743" s="263" t="s">
        <v>162</v>
      </c>
      <c r="C743" s="265">
        <f>VLOOKUP(B707,'1ここに記入'!$A$13:$M$246,10)</f>
        <v>0</v>
      </c>
      <c r="D743" s="266"/>
      <c r="E743" s="266"/>
      <c r="F743" s="266"/>
      <c r="G743" s="266"/>
      <c r="H743" s="266"/>
      <c r="I743" s="266"/>
      <c r="J743" s="266"/>
      <c r="K743" s="267"/>
      <c r="L743" s="34"/>
      <c r="M743" s="160"/>
      <c r="N743" s="36"/>
      <c r="O743" s="263" t="s">
        <v>162</v>
      </c>
      <c r="P743" s="265">
        <f>VLOOKUP(O707,'1ここに記入'!$A$13:$M$246,10)</f>
        <v>0</v>
      </c>
      <c r="Q743" s="266"/>
      <c r="R743" s="266"/>
      <c r="S743" s="266"/>
      <c r="T743" s="266"/>
      <c r="U743" s="266"/>
      <c r="V743" s="266"/>
      <c r="W743" s="266"/>
      <c r="X743" s="267"/>
      <c r="Y743" s="143"/>
    </row>
    <row r="744" spans="2:25" ht="15" customHeight="1">
      <c r="B744" s="264"/>
      <c r="C744" s="268"/>
      <c r="D744" s="269"/>
      <c r="E744" s="269"/>
      <c r="F744" s="269"/>
      <c r="G744" s="269"/>
      <c r="H744" s="269"/>
      <c r="I744" s="269"/>
      <c r="J744" s="269"/>
      <c r="K744" s="270"/>
      <c r="L744" s="130"/>
      <c r="M744" s="161"/>
      <c r="N744" s="38"/>
      <c r="O744" s="264"/>
      <c r="P744" s="268"/>
      <c r="Q744" s="269"/>
      <c r="R744" s="269"/>
      <c r="S744" s="269"/>
      <c r="T744" s="269"/>
      <c r="U744" s="269"/>
      <c r="V744" s="269"/>
      <c r="W744" s="269"/>
      <c r="X744" s="270"/>
      <c r="Y744" s="143"/>
    </row>
    <row r="745" spans="2:25" ht="15" customHeight="1">
      <c r="B745" s="264"/>
      <c r="C745" s="268"/>
      <c r="D745" s="269"/>
      <c r="E745" s="269"/>
      <c r="F745" s="269"/>
      <c r="G745" s="269"/>
      <c r="H745" s="269"/>
      <c r="I745" s="269"/>
      <c r="J745" s="269"/>
      <c r="K745" s="270"/>
      <c r="L745" s="130"/>
      <c r="M745" s="161"/>
      <c r="N745" s="38"/>
      <c r="O745" s="264"/>
      <c r="P745" s="268"/>
      <c r="Q745" s="269"/>
      <c r="R745" s="269"/>
      <c r="S745" s="269"/>
      <c r="T745" s="269"/>
      <c r="U745" s="269"/>
      <c r="V745" s="269"/>
      <c r="W745" s="269"/>
      <c r="X745" s="270"/>
      <c r="Y745" s="143"/>
    </row>
    <row r="746" spans="2:25" ht="15" customHeight="1">
      <c r="B746" s="271" t="s">
        <v>1881</v>
      </c>
      <c r="C746" s="268">
        <f>VLOOKUP(B707,'1ここに記入'!$A$13:$M$246,11)</f>
        <v>0</v>
      </c>
      <c r="D746" s="269"/>
      <c r="E746" s="269"/>
      <c r="F746" s="269"/>
      <c r="G746" s="269"/>
      <c r="H746" s="269"/>
      <c r="I746" s="269"/>
      <c r="J746" s="269"/>
      <c r="K746" s="270"/>
      <c r="L746" s="98"/>
      <c r="M746" s="159"/>
      <c r="N746" s="99"/>
      <c r="O746" s="271" t="s">
        <v>1881</v>
      </c>
      <c r="P746" s="268">
        <f>VLOOKUP(O707,'1ここに記入'!$A$13:$M$246,11)</f>
        <v>0</v>
      </c>
      <c r="Q746" s="269"/>
      <c r="R746" s="269"/>
      <c r="S746" s="269"/>
      <c r="T746" s="269"/>
      <c r="U746" s="269"/>
      <c r="V746" s="269"/>
      <c r="W746" s="269"/>
      <c r="X746" s="270"/>
      <c r="Y746" s="143"/>
    </row>
    <row r="747" spans="2:25" ht="15" customHeight="1">
      <c r="B747" s="271"/>
      <c r="C747" s="268"/>
      <c r="D747" s="269"/>
      <c r="E747" s="269"/>
      <c r="F747" s="269"/>
      <c r="G747" s="269"/>
      <c r="H747" s="269"/>
      <c r="I747" s="269"/>
      <c r="J747" s="269"/>
      <c r="K747" s="270"/>
      <c r="L747" s="98"/>
      <c r="M747" s="159"/>
      <c r="N747" s="99"/>
      <c r="O747" s="271"/>
      <c r="P747" s="268"/>
      <c r="Q747" s="269"/>
      <c r="R747" s="269"/>
      <c r="S747" s="269"/>
      <c r="T747" s="269"/>
      <c r="U747" s="269"/>
      <c r="V747" s="269"/>
      <c r="W747" s="269"/>
      <c r="X747" s="270"/>
      <c r="Y747" s="143"/>
    </row>
    <row r="748" spans="2:25" ht="15" customHeight="1" thickBot="1">
      <c r="B748" s="272"/>
      <c r="C748" s="273"/>
      <c r="D748" s="274"/>
      <c r="E748" s="274"/>
      <c r="F748" s="274"/>
      <c r="G748" s="274"/>
      <c r="H748" s="274"/>
      <c r="I748" s="274"/>
      <c r="J748" s="274"/>
      <c r="K748" s="275"/>
      <c r="L748" s="98"/>
      <c r="M748" s="159"/>
      <c r="N748" s="99"/>
      <c r="O748" s="272"/>
      <c r="P748" s="273"/>
      <c r="Q748" s="274"/>
      <c r="R748" s="274"/>
      <c r="S748" s="274"/>
      <c r="T748" s="274"/>
      <c r="U748" s="274"/>
      <c r="V748" s="274"/>
      <c r="W748" s="274"/>
      <c r="X748" s="275"/>
      <c r="Y748" s="143"/>
    </row>
    <row r="749" spans="2:25" ht="15" customHeight="1">
      <c r="B749" s="263" t="s">
        <v>163</v>
      </c>
      <c r="C749" s="276">
        <f>VLOOKUP(B707,'1ここに記入'!$A$13:$M$246,5)</f>
        <v>0</v>
      </c>
      <c r="D749" s="279" t="str">
        <f>VLOOKUP(B707,'1ここに記入'!$A$13:$M$246,6)</f>
        <v>　</v>
      </c>
      <c r="E749" s="282" t="s">
        <v>164</v>
      </c>
      <c r="F749" s="276">
        <f>VLOOKUP(B707,'1ここに記入'!$A$13:$M$246,8)</f>
        <v>0</v>
      </c>
      <c r="G749" s="285" t="e">
        <f>VLOOKUP(F744,'1ここに記入'!$A$13:$M$246,2)</f>
        <v>#N/A</v>
      </c>
      <c r="H749" s="285" t="e">
        <f>VLOOKUP(G744,'1ここに記入'!$A$13:$M$246,2)</f>
        <v>#N/A</v>
      </c>
      <c r="I749" s="285" t="e">
        <f>VLOOKUP(H744,'1ここに記入'!$A$13:$M$246,2)</f>
        <v>#N/A</v>
      </c>
      <c r="J749" s="285" t="e">
        <f>VLOOKUP(I744,'1ここに記入'!$A$13:$M$246,2)</f>
        <v>#N/A</v>
      </c>
      <c r="K749" s="279" t="e">
        <f>VLOOKUP(J744,'1ここに記入'!$A$13:$M$246,2)</f>
        <v>#N/A</v>
      </c>
      <c r="L749" s="102"/>
      <c r="M749" s="162"/>
      <c r="N749" s="103"/>
      <c r="O749" s="263" t="s">
        <v>163</v>
      </c>
      <c r="P749" s="276">
        <f>VLOOKUP(O707,'1ここに記入'!$A$13:$M$246,5)</f>
        <v>0</v>
      </c>
      <c r="Q749" s="279" t="str">
        <f>VLOOKUP(O707,'1ここに記入'!$A$13:$M$246,6)</f>
        <v>　</v>
      </c>
      <c r="R749" s="282" t="s">
        <v>164</v>
      </c>
      <c r="S749" s="276">
        <f>VLOOKUP(O707,'1ここに記入'!$A$13:$M$246,8)</f>
        <v>0</v>
      </c>
      <c r="T749" s="285" t="e">
        <f>VLOOKUP(S744,'1ここに記入'!$A$13:$M$246,2)</f>
        <v>#N/A</v>
      </c>
      <c r="U749" s="285" t="e">
        <f>VLOOKUP(T744,'1ここに記入'!$A$13:$M$246,2)</f>
        <v>#N/A</v>
      </c>
      <c r="V749" s="285" t="e">
        <f>VLOOKUP(U744,'1ここに記入'!$A$13:$M$246,2)</f>
        <v>#N/A</v>
      </c>
      <c r="W749" s="285" t="e">
        <f>VLOOKUP(V744,'1ここに記入'!$A$13:$M$246,2)</f>
        <v>#N/A</v>
      </c>
      <c r="X749" s="279" t="e">
        <f>VLOOKUP(W744,'1ここに記入'!$A$13:$M$246,2)</f>
        <v>#N/A</v>
      </c>
      <c r="Y749" s="143"/>
    </row>
    <row r="750" spans="2:25" ht="15" customHeight="1">
      <c r="B750" s="264"/>
      <c r="C750" s="277"/>
      <c r="D750" s="280"/>
      <c r="E750" s="283"/>
      <c r="F750" s="277"/>
      <c r="G750" s="286"/>
      <c r="H750" s="286"/>
      <c r="I750" s="286"/>
      <c r="J750" s="286"/>
      <c r="K750" s="280"/>
      <c r="L750" s="102"/>
      <c r="M750" s="162"/>
      <c r="N750" s="103"/>
      <c r="O750" s="264"/>
      <c r="P750" s="277"/>
      <c r="Q750" s="280"/>
      <c r="R750" s="283"/>
      <c r="S750" s="277"/>
      <c r="T750" s="286"/>
      <c r="U750" s="286"/>
      <c r="V750" s="286"/>
      <c r="W750" s="286"/>
      <c r="X750" s="280"/>
      <c r="Y750" s="143"/>
    </row>
    <row r="751" spans="2:25" ht="15" customHeight="1" thickBot="1">
      <c r="B751" s="288"/>
      <c r="C751" s="278"/>
      <c r="D751" s="281"/>
      <c r="E751" s="284"/>
      <c r="F751" s="278"/>
      <c r="G751" s="287"/>
      <c r="H751" s="287"/>
      <c r="I751" s="287"/>
      <c r="J751" s="287"/>
      <c r="K751" s="281"/>
      <c r="L751" s="102"/>
      <c r="M751" s="162"/>
      <c r="N751" s="103"/>
      <c r="O751" s="288"/>
      <c r="P751" s="278"/>
      <c r="Q751" s="281"/>
      <c r="R751" s="284"/>
      <c r="S751" s="278"/>
      <c r="T751" s="287"/>
      <c r="U751" s="287"/>
      <c r="V751" s="287"/>
      <c r="W751" s="287"/>
      <c r="X751" s="281"/>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20"/>
      <c r="E753" s="320"/>
      <c r="F753" s="320"/>
      <c r="G753" s="320"/>
      <c r="H753" s="320"/>
      <c r="I753" s="320"/>
      <c r="J753" s="320"/>
      <c r="K753" s="320"/>
      <c r="L753" s="104"/>
      <c r="M753" s="157"/>
      <c r="N753" s="104"/>
      <c r="O753" s="117" t="s">
        <v>213</v>
      </c>
      <c r="P753" s="325" t="str">
        <f>'1ここに記入'!$B$3&amp;"滋賀県教育美術展出品票"</f>
        <v>第72回滋賀県教育美術展出品票</v>
      </c>
      <c r="Q753" s="320"/>
      <c r="R753" s="320"/>
      <c r="S753" s="320"/>
      <c r="T753" s="320"/>
      <c r="U753" s="320"/>
      <c r="V753" s="320"/>
      <c r="W753" s="320"/>
      <c r="X753" s="320"/>
    </row>
    <row r="754" spans="2:24" ht="15" customHeight="1">
      <c r="B754" s="327">
        <v>153</v>
      </c>
      <c r="C754" s="325"/>
      <c r="D754" s="320"/>
      <c r="E754" s="320"/>
      <c r="F754" s="320"/>
      <c r="G754" s="320"/>
      <c r="H754" s="320"/>
      <c r="I754" s="320"/>
      <c r="J754" s="320"/>
      <c r="K754" s="320"/>
      <c r="L754" s="104"/>
      <c r="M754" s="157"/>
      <c r="N754" s="104"/>
      <c r="O754" s="327">
        <v>154</v>
      </c>
      <c r="P754" s="325"/>
      <c r="Q754" s="320"/>
      <c r="R754" s="320"/>
      <c r="S754" s="320"/>
      <c r="T754" s="320"/>
      <c r="U754" s="320"/>
      <c r="V754" s="320"/>
      <c r="W754" s="320"/>
      <c r="X754" s="320"/>
    </row>
    <row r="755" spans="2:24" ht="15" customHeight="1" thickBot="1">
      <c r="B755" s="328"/>
      <c r="C755" s="325"/>
      <c r="D755" s="320"/>
      <c r="E755" s="320"/>
      <c r="F755" s="320"/>
      <c r="G755" s="320"/>
      <c r="H755" s="326"/>
      <c r="I755" s="326"/>
      <c r="J755" s="326"/>
      <c r="K755" s="326"/>
      <c r="L755" s="104"/>
      <c r="M755" s="157"/>
      <c r="N755" s="104"/>
      <c r="O755" s="328"/>
      <c r="P755" s="325"/>
      <c r="Q755" s="320"/>
      <c r="R755" s="320"/>
      <c r="S755" s="320"/>
      <c r="T755" s="320"/>
      <c r="U755" s="326"/>
      <c r="V755" s="326"/>
      <c r="W755" s="326"/>
      <c r="X755" s="326"/>
    </row>
    <row r="756" spans="2:24" ht="15" customHeight="1" thickTop="1" thickBot="1">
      <c r="B756" s="144" t="s">
        <v>157</v>
      </c>
      <c r="C756" s="289">
        <f>VLOOKUP(B754,'1ここに記入'!$A$13:$M$246,2)</f>
        <v>0</v>
      </c>
      <c r="D756" s="289">
        <f>VLOOKUP(B754,'1ここに記入'!$A$13:$M$246,3)</f>
        <v>0</v>
      </c>
      <c r="E756" s="289">
        <f>VLOOKUP(B754,'1ここに記入'!$A$13:$M$246,4)</f>
        <v>0</v>
      </c>
      <c r="F756" s="289">
        <f>VLOOKUP(B754,'1ここに記入'!$A$13:$M$246,5)</f>
        <v>0</v>
      </c>
      <c r="G756" s="289" t="str">
        <f>VLOOKUP(B754,'1ここに記入'!$A$13:$M$246,13)</f>
        <v>00</v>
      </c>
      <c r="H756" s="290" t="e">
        <f>'1ここに記入'!$H$10</f>
        <v>#N/A</v>
      </c>
      <c r="I756" s="291"/>
      <c r="J756" s="291"/>
      <c r="K756" s="292" t="s">
        <v>158</v>
      </c>
      <c r="L756" s="118"/>
      <c r="M756" s="158"/>
      <c r="N756" s="32"/>
      <c r="O756" s="144" t="s">
        <v>157</v>
      </c>
      <c r="P756" s="289">
        <f>VLOOKUP(O754,'1ここに記入'!$A$13:$M$246,2)</f>
        <v>0</v>
      </c>
      <c r="Q756" s="289">
        <f>VLOOKUP(O754,'1ここに記入'!$A$13:$M$246,3)</f>
        <v>0</v>
      </c>
      <c r="R756" s="289">
        <f>VLOOKUP(O754,'1ここに記入'!$A$13:$M$246,4)</f>
        <v>0</v>
      </c>
      <c r="S756" s="289">
        <f>VLOOKUP(O754,'1ここに記入'!$A$13:$M$246,5)</f>
        <v>0</v>
      </c>
      <c r="T756" s="289" t="str">
        <f>VLOOKUP(O754,'1ここに記入'!$A$13:$M$246,13)</f>
        <v>00</v>
      </c>
      <c r="U756" s="290" t="e">
        <f>'1ここに記入'!$H$10</f>
        <v>#N/A</v>
      </c>
      <c r="V756" s="291"/>
      <c r="W756" s="291"/>
      <c r="X756" s="292" t="s">
        <v>158</v>
      </c>
    </row>
    <row r="757" spans="2:24" ht="15" customHeight="1" thickTop="1" thickBot="1">
      <c r="B757" s="145"/>
      <c r="C757" s="289"/>
      <c r="D757" s="289"/>
      <c r="E757" s="289"/>
      <c r="F757" s="289"/>
      <c r="G757" s="289"/>
      <c r="H757" s="290"/>
      <c r="I757" s="291"/>
      <c r="J757" s="291"/>
      <c r="K757" s="292"/>
      <c r="L757" s="118"/>
      <c r="M757" s="158"/>
      <c r="N757" s="32"/>
      <c r="O757" s="145"/>
      <c r="P757" s="289"/>
      <c r="Q757" s="289"/>
      <c r="R757" s="289"/>
      <c r="S757" s="289"/>
      <c r="T757" s="289"/>
      <c r="U757" s="290"/>
      <c r="V757" s="291"/>
      <c r="W757" s="291"/>
      <c r="X757" s="292"/>
    </row>
    <row r="758" spans="2:24" ht="15" customHeight="1" thickTop="1" thickBot="1">
      <c r="B758" s="146" t="s">
        <v>159</v>
      </c>
      <c r="C758" s="289"/>
      <c r="D758" s="289"/>
      <c r="E758" s="289"/>
      <c r="F758" s="289"/>
      <c r="G758" s="289"/>
      <c r="H758" s="290"/>
      <c r="I758" s="291"/>
      <c r="J758" s="291"/>
      <c r="K758" s="292"/>
      <c r="L758" s="118"/>
      <c r="M758" s="158"/>
      <c r="N758" s="32"/>
      <c r="O758" s="146" t="s">
        <v>159</v>
      </c>
      <c r="P758" s="289"/>
      <c r="Q758" s="289"/>
      <c r="R758" s="289"/>
      <c r="S758" s="289"/>
      <c r="T758" s="289"/>
      <c r="U758" s="290"/>
      <c r="V758" s="291"/>
      <c r="W758" s="291"/>
      <c r="X758" s="292"/>
    </row>
    <row r="759" spans="2:24" ht="15" customHeight="1" thickTop="1">
      <c r="B759" s="264" t="s">
        <v>160</v>
      </c>
      <c r="C759" s="277" t="e">
        <f>'1ここに記入'!$G$10</f>
        <v>#N/A</v>
      </c>
      <c r="D759" s="286"/>
      <c r="E759" s="280"/>
      <c r="F759" s="264" t="s">
        <v>161</v>
      </c>
      <c r="G759" s="296" t="e">
        <f>'1ここに記入'!$I$10</f>
        <v>#N/A</v>
      </c>
      <c r="H759" s="297"/>
      <c r="I759" s="297"/>
      <c r="J759" s="297"/>
      <c r="K759" s="298"/>
      <c r="L759" s="100"/>
      <c r="M759" s="159"/>
      <c r="N759" s="99"/>
      <c r="O759" s="264" t="s">
        <v>160</v>
      </c>
      <c r="P759" s="277" t="e">
        <f>'1ここに記入'!$G$10</f>
        <v>#N/A</v>
      </c>
      <c r="Q759" s="286"/>
      <c r="R759" s="280"/>
      <c r="S759" s="264" t="s">
        <v>161</v>
      </c>
      <c r="T759" s="296" t="e">
        <f>'1ここに記入'!$I$10</f>
        <v>#N/A</v>
      </c>
      <c r="U759" s="297"/>
      <c r="V759" s="297"/>
      <c r="W759" s="297"/>
      <c r="X759" s="298"/>
    </row>
    <row r="760" spans="2:24" ht="15" customHeight="1">
      <c r="B760" s="264"/>
      <c r="C760" s="277"/>
      <c r="D760" s="286"/>
      <c r="E760" s="280"/>
      <c r="F760" s="264"/>
      <c r="G760" s="296"/>
      <c r="H760" s="297"/>
      <c r="I760" s="297"/>
      <c r="J760" s="297"/>
      <c r="K760" s="298"/>
      <c r="L760" s="101"/>
      <c r="M760" s="159"/>
      <c r="N760" s="99"/>
      <c r="O760" s="264"/>
      <c r="P760" s="277"/>
      <c r="Q760" s="286"/>
      <c r="R760" s="280"/>
      <c r="S760" s="264"/>
      <c r="T760" s="296"/>
      <c r="U760" s="297"/>
      <c r="V760" s="297"/>
      <c r="W760" s="297"/>
      <c r="X760" s="298"/>
    </row>
    <row r="761" spans="2:24" ht="15" customHeight="1">
      <c r="B761" s="264"/>
      <c r="C761" s="277"/>
      <c r="D761" s="286"/>
      <c r="E761" s="280"/>
      <c r="F761" s="264"/>
      <c r="G761" s="296"/>
      <c r="H761" s="297"/>
      <c r="I761" s="297"/>
      <c r="J761" s="297"/>
      <c r="K761" s="298"/>
      <c r="L761" s="101"/>
      <c r="M761" s="159"/>
      <c r="N761" s="99"/>
      <c r="O761" s="264"/>
      <c r="P761" s="277"/>
      <c r="Q761" s="286"/>
      <c r="R761" s="280"/>
      <c r="S761" s="264"/>
      <c r="T761" s="296"/>
      <c r="U761" s="297"/>
      <c r="V761" s="297"/>
      <c r="W761" s="297"/>
      <c r="X761" s="298"/>
    </row>
    <row r="762" spans="2:24" ht="15" customHeight="1" thickBot="1">
      <c r="B762" s="288"/>
      <c r="C762" s="278"/>
      <c r="D762" s="287"/>
      <c r="E762" s="281"/>
      <c r="F762" s="288"/>
      <c r="G762" s="299"/>
      <c r="H762" s="300"/>
      <c r="I762" s="300"/>
      <c r="J762" s="300"/>
      <c r="K762" s="301"/>
      <c r="L762" s="101"/>
      <c r="M762" s="159"/>
      <c r="N762" s="99"/>
      <c r="O762" s="288"/>
      <c r="P762" s="278"/>
      <c r="Q762" s="287"/>
      <c r="R762" s="281"/>
      <c r="S762" s="288"/>
      <c r="T762" s="299"/>
      <c r="U762" s="300"/>
      <c r="V762" s="300"/>
      <c r="W762" s="300"/>
      <c r="X762" s="301"/>
    </row>
    <row r="763" spans="2:24" ht="15" customHeight="1">
      <c r="B763" s="263" t="s">
        <v>162</v>
      </c>
      <c r="C763" s="265">
        <f>VLOOKUP(B754,'1ここに記入'!$A$13:$M$246,10)</f>
        <v>0</v>
      </c>
      <c r="D763" s="266"/>
      <c r="E763" s="266"/>
      <c r="F763" s="266"/>
      <c r="G763" s="266"/>
      <c r="H763" s="266"/>
      <c r="I763" s="267"/>
      <c r="J763" s="263" t="s">
        <v>203</v>
      </c>
      <c r="K763" s="321">
        <f>VLOOKUP(B754,'1ここに記入'!$A$13:$M$246,12)</f>
        <v>0</v>
      </c>
      <c r="L763" s="34"/>
      <c r="M763" s="160"/>
      <c r="N763" s="36"/>
      <c r="O763" s="263" t="s">
        <v>162</v>
      </c>
      <c r="P763" s="265">
        <f>VLOOKUP(O754,'1ここに記入'!$A$13:$M$246,10)</f>
        <v>0</v>
      </c>
      <c r="Q763" s="266"/>
      <c r="R763" s="266"/>
      <c r="S763" s="266"/>
      <c r="T763" s="266"/>
      <c r="U763" s="266"/>
      <c r="V763" s="267"/>
      <c r="W763" s="263" t="s">
        <v>203</v>
      </c>
      <c r="X763" s="321">
        <f>VLOOKUP(O754,'1ここに記入'!$A$13:$M$246,12)</f>
        <v>0</v>
      </c>
    </row>
    <row r="764" spans="2:24" ht="15" customHeight="1">
      <c r="B764" s="264"/>
      <c r="C764" s="268"/>
      <c r="D764" s="269"/>
      <c r="E764" s="269"/>
      <c r="F764" s="269"/>
      <c r="G764" s="269"/>
      <c r="H764" s="269"/>
      <c r="I764" s="270"/>
      <c r="J764" s="264"/>
      <c r="K764" s="322"/>
      <c r="L764" s="34"/>
      <c r="M764" s="160"/>
      <c r="N764" s="36"/>
      <c r="O764" s="264"/>
      <c r="P764" s="268"/>
      <c r="Q764" s="269"/>
      <c r="R764" s="269"/>
      <c r="S764" s="269"/>
      <c r="T764" s="269"/>
      <c r="U764" s="269"/>
      <c r="V764" s="270"/>
      <c r="W764" s="264"/>
      <c r="X764" s="322"/>
    </row>
    <row r="765" spans="2:24" ht="15" customHeight="1">
      <c r="B765" s="264"/>
      <c r="C765" s="268"/>
      <c r="D765" s="269"/>
      <c r="E765" s="269"/>
      <c r="F765" s="269"/>
      <c r="G765" s="269"/>
      <c r="H765" s="269"/>
      <c r="I765" s="270"/>
      <c r="J765" s="264"/>
      <c r="K765" s="322"/>
      <c r="L765" s="130"/>
      <c r="M765" s="161"/>
      <c r="N765" s="38"/>
      <c r="O765" s="264"/>
      <c r="P765" s="268"/>
      <c r="Q765" s="269"/>
      <c r="R765" s="269"/>
      <c r="S765" s="269"/>
      <c r="T765" s="269"/>
      <c r="U765" s="269"/>
      <c r="V765" s="270"/>
      <c r="W765" s="264"/>
      <c r="X765" s="322"/>
    </row>
    <row r="766" spans="2:24" ht="15" customHeight="1">
      <c r="B766" s="264"/>
      <c r="C766" s="268"/>
      <c r="D766" s="269"/>
      <c r="E766" s="269"/>
      <c r="F766" s="269"/>
      <c r="G766" s="269"/>
      <c r="H766" s="269"/>
      <c r="I766" s="270"/>
      <c r="J766" s="264"/>
      <c r="K766" s="322"/>
      <c r="L766" s="130"/>
      <c r="M766" s="161"/>
      <c r="N766" s="38"/>
      <c r="O766" s="264"/>
      <c r="P766" s="268"/>
      <c r="Q766" s="269"/>
      <c r="R766" s="269"/>
      <c r="S766" s="269"/>
      <c r="T766" s="269"/>
      <c r="U766" s="269"/>
      <c r="V766" s="270"/>
      <c r="W766" s="264"/>
      <c r="X766" s="322"/>
    </row>
    <row r="767" spans="2:24" ht="15" customHeight="1">
      <c r="B767" s="271" t="s">
        <v>1881</v>
      </c>
      <c r="C767" s="268">
        <f>VLOOKUP(B754,'1ここに記入'!$A$13:$M$246,11)</f>
        <v>0</v>
      </c>
      <c r="D767" s="269"/>
      <c r="E767" s="269"/>
      <c r="F767" s="269"/>
      <c r="G767" s="269"/>
      <c r="H767" s="269"/>
      <c r="I767" s="270"/>
      <c r="J767" s="264"/>
      <c r="K767" s="322"/>
      <c r="L767" s="130"/>
      <c r="M767" s="161"/>
      <c r="N767" s="38"/>
      <c r="O767" s="271" t="s">
        <v>1881</v>
      </c>
      <c r="P767" s="268">
        <f>VLOOKUP(O754,'1ここに記入'!$A$13:$M$246,11)</f>
        <v>0</v>
      </c>
      <c r="Q767" s="269"/>
      <c r="R767" s="269"/>
      <c r="S767" s="269"/>
      <c r="T767" s="269"/>
      <c r="U767" s="269"/>
      <c r="V767" s="270"/>
      <c r="W767" s="264"/>
      <c r="X767" s="322"/>
    </row>
    <row r="768" spans="2:24" ht="15" customHeight="1">
      <c r="B768" s="271"/>
      <c r="C768" s="268"/>
      <c r="D768" s="269"/>
      <c r="E768" s="269"/>
      <c r="F768" s="269"/>
      <c r="G768" s="269"/>
      <c r="H768" s="269"/>
      <c r="I768" s="270"/>
      <c r="J768" s="264"/>
      <c r="K768" s="322"/>
      <c r="L768" s="130"/>
      <c r="M768" s="161"/>
      <c r="N768" s="38"/>
      <c r="O768" s="271"/>
      <c r="P768" s="268"/>
      <c r="Q768" s="269"/>
      <c r="R768" s="269"/>
      <c r="S768" s="269"/>
      <c r="T768" s="269"/>
      <c r="U768" s="269"/>
      <c r="V768" s="270"/>
      <c r="W768" s="264"/>
      <c r="X768" s="322"/>
    </row>
    <row r="769" spans="2:24" ht="15" customHeight="1">
      <c r="B769" s="271"/>
      <c r="C769" s="268"/>
      <c r="D769" s="269"/>
      <c r="E769" s="269"/>
      <c r="F769" s="269"/>
      <c r="G769" s="269"/>
      <c r="H769" s="269"/>
      <c r="I769" s="270"/>
      <c r="J769" s="264"/>
      <c r="K769" s="322"/>
      <c r="L769" s="130"/>
      <c r="M769" s="161"/>
      <c r="N769" s="38"/>
      <c r="O769" s="271"/>
      <c r="P769" s="268"/>
      <c r="Q769" s="269"/>
      <c r="R769" s="269"/>
      <c r="S769" s="269"/>
      <c r="T769" s="269"/>
      <c r="U769" s="269"/>
      <c r="V769" s="270"/>
      <c r="W769" s="264"/>
      <c r="X769" s="322"/>
    </row>
    <row r="770" spans="2:24" ht="15" customHeight="1" thickBot="1">
      <c r="B770" s="272"/>
      <c r="C770" s="273"/>
      <c r="D770" s="274"/>
      <c r="E770" s="274"/>
      <c r="F770" s="274"/>
      <c r="G770" s="274"/>
      <c r="H770" s="274"/>
      <c r="I770" s="275"/>
      <c r="J770" s="288"/>
      <c r="K770" s="323"/>
      <c r="L770" s="130"/>
      <c r="M770" s="161"/>
      <c r="N770" s="38"/>
      <c r="O770" s="272"/>
      <c r="P770" s="273"/>
      <c r="Q770" s="274"/>
      <c r="R770" s="274"/>
      <c r="S770" s="274"/>
      <c r="T770" s="274"/>
      <c r="U770" s="274"/>
      <c r="V770" s="275"/>
      <c r="W770" s="288"/>
      <c r="X770" s="323"/>
    </row>
    <row r="771" spans="2:24" ht="15" customHeight="1">
      <c r="B771" s="263" t="s">
        <v>163</v>
      </c>
      <c r="C771" s="276">
        <f>VLOOKUP(B754,'1ここに記入'!$A$13:$M$246,5)</f>
        <v>0</v>
      </c>
      <c r="D771" s="279" t="str">
        <f>VLOOKUP(B754,'1ここに記入'!$A$13:$M$246,6)</f>
        <v>　</v>
      </c>
      <c r="E771" s="282" t="s">
        <v>164</v>
      </c>
      <c r="F771" s="276">
        <f>VLOOKUP(B754,'1ここに記入'!$A$13:$M$246,8)</f>
        <v>0</v>
      </c>
      <c r="G771" s="285" t="e">
        <f>VLOOKUP(F765,'1ここに記入'!$A$13:$M$246,2)</f>
        <v>#N/A</v>
      </c>
      <c r="H771" s="285" t="e">
        <f>VLOOKUP(G765,'1ここに記入'!$A$13:$M$246,2)</f>
        <v>#N/A</v>
      </c>
      <c r="I771" s="285" t="e">
        <f>VLOOKUP(H765,'1ここに記入'!$A$13:$M$246,2)</f>
        <v>#N/A</v>
      </c>
      <c r="J771" s="285" t="e">
        <f>VLOOKUP(I765,'1ここに記入'!$A$13:$M$246,2)</f>
        <v>#N/A</v>
      </c>
      <c r="K771" s="279" t="e">
        <f>VLOOKUP(J765,'1ここに記入'!$A$13:$M$246,2)</f>
        <v>#N/A</v>
      </c>
      <c r="L771" s="98"/>
      <c r="M771" s="159"/>
      <c r="N771" s="99"/>
      <c r="O771" s="263" t="s">
        <v>163</v>
      </c>
      <c r="P771" s="276">
        <f>VLOOKUP(O754,'1ここに記入'!$A$13:$M$246,5)</f>
        <v>0</v>
      </c>
      <c r="Q771" s="279" t="str">
        <f>VLOOKUP(O754,'1ここに記入'!$A$13:$M$246,6)</f>
        <v>　</v>
      </c>
      <c r="R771" s="282" t="s">
        <v>164</v>
      </c>
      <c r="S771" s="276">
        <f>VLOOKUP(O754,'1ここに記入'!$A$13:$M$246,8)</f>
        <v>0</v>
      </c>
      <c r="T771" s="285" t="e">
        <f>VLOOKUP(S765,'1ここに記入'!$A$13:$M$246,2)</f>
        <v>#N/A</v>
      </c>
      <c r="U771" s="285" t="e">
        <f>VLOOKUP(T765,'1ここに記入'!$A$13:$M$246,2)</f>
        <v>#N/A</v>
      </c>
      <c r="V771" s="285" t="e">
        <f>VLOOKUP(U765,'1ここに記入'!$A$13:$M$246,2)</f>
        <v>#N/A</v>
      </c>
      <c r="W771" s="285" t="e">
        <f>VLOOKUP(V765,'1ここに記入'!$A$13:$M$246,2)</f>
        <v>#N/A</v>
      </c>
      <c r="X771" s="279" t="e">
        <f>VLOOKUP(W765,'1ここに記入'!$A$13:$M$246,2)</f>
        <v>#N/A</v>
      </c>
    </row>
    <row r="772" spans="2:24" ht="15" customHeight="1">
      <c r="B772" s="264"/>
      <c r="C772" s="277"/>
      <c r="D772" s="280"/>
      <c r="E772" s="283"/>
      <c r="F772" s="277"/>
      <c r="G772" s="286"/>
      <c r="H772" s="286"/>
      <c r="I772" s="286"/>
      <c r="J772" s="286"/>
      <c r="K772" s="280"/>
      <c r="L772" s="98"/>
      <c r="M772" s="159"/>
      <c r="N772" s="99"/>
      <c r="O772" s="264"/>
      <c r="P772" s="277"/>
      <c r="Q772" s="280"/>
      <c r="R772" s="283"/>
      <c r="S772" s="277"/>
      <c r="T772" s="286"/>
      <c r="U772" s="286"/>
      <c r="V772" s="286"/>
      <c r="W772" s="286"/>
      <c r="X772" s="280"/>
    </row>
    <row r="773" spans="2:24" ht="15" customHeight="1">
      <c r="B773" s="264"/>
      <c r="C773" s="277"/>
      <c r="D773" s="280"/>
      <c r="E773" s="283"/>
      <c r="F773" s="277"/>
      <c r="G773" s="286"/>
      <c r="H773" s="286"/>
      <c r="I773" s="286"/>
      <c r="J773" s="286"/>
      <c r="K773" s="280"/>
      <c r="L773" s="98"/>
      <c r="M773" s="159"/>
      <c r="N773" s="99"/>
      <c r="O773" s="264"/>
      <c r="P773" s="277"/>
      <c r="Q773" s="280"/>
      <c r="R773" s="283"/>
      <c r="S773" s="277"/>
      <c r="T773" s="286"/>
      <c r="U773" s="286"/>
      <c r="V773" s="286"/>
      <c r="W773" s="286"/>
      <c r="X773" s="280"/>
    </row>
    <row r="774" spans="2:24" ht="15" customHeight="1" thickBot="1">
      <c r="B774" s="288"/>
      <c r="C774" s="278"/>
      <c r="D774" s="281"/>
      <c r="E774" s="284"/>
      <c r="F774" s="278"/>
      <c r="G774" s="287"/>
      <c r="H774" s="286"/>
      <c r="I774" s="286"/>
      <c r="J774" s="286"/>
      <c r="K774" s="280"/>
      <c r="L774" s="98"/>
      <c r="M774" s="159"/>
      <c r="N774" s="99"/>
      <c r="O774" s="288"/>
      <c r="P774" s="278"/>
      <c r="Q774" s="281"/>
      <c r="R774" s="284"/>
      <c r="S774" s="278"/>
      <c r="T774" s="287"/>
      <c r="U774" s="286"/>
      <c r="V774" s="286"/>
      <c r="W774" s="286"/>
      <c r="X774" s="280"/>
    </row>
    <row r="775" spans="2:24" ht="15" customHeight="1" thickTop="1">
      <c r="B775" s="263" t="s">
        <v>165</v>
      </c>
      <c r="C775" s="293">
        <f>VLOOKUP(B754,'1ここに記入'!$A$13:$M$246,9)</f>
        <v>0</v>
      </c>
      <c r="D775" s="294" t="e">
        <f>VLOOKUP(C773,'1ここに記入'!$A$13:$M$246,2)</f>
        <v>#N/A</v>
      </c>
      <c r="E775" s="294" t="e">
        <f>VLOOKUP(D773,'1ここに記入'!$A$13:$M$246,2)</f>
        <v>#N/A</v>
      </c>
      <c r="F775" s="294" t="e">
        <f>VLOOKUP(E773,'1ここに記入'!$A$13:$M$246,2)</f>
        <v>#N/A</v>
      </c>
      <c r="G775" s="302" t="e">
        <f>VLOOKUP(F773,'1ここに記入'!$A$13:$M$246,2)</f>
        <v>#N/A</v>
      </c>
      <c r="H775" s="305" t="s">
        <v>167</v>
      </c>
      <c r="I775" s="308">
        <f>'1ここに記入'!$G$9</f>
        <v>0</v>
      </c>
      <c r="J775" s="309"/>
      <c r="K775" s="310"/>
      <c r="L775" s="102"/>
      <c r="M775" s="162"/>
      <c r="N775" s="103"/>
      <c r="O775" s="263" t="s">
        <v>165</v>
      </c>
      <c r="P775" s="293">
        <f>VLOOKUP(O754,'1ここに記入'!$A$13:$M$246,9)</f>
        <v>0</v>
      </c>
      <c r="Q775" s="294" t="e">
        <f>VLOOKUP(P773,'1ここに記入'!$A$13:$M$246,2)</f>
        <v>#N/A</v>
      </c>
      <c r="R775" s="294" t="e">
        <f>VLOOKUP(Q773,'1ここに記入'!$A$13:$M$246,2)</f>
        <v>#N/A</v>
      </c>
      <c r="S775" s="294" t="e">
        <f>VLOOKUP(R773,'1ここに記入'!$A$13:$M$246,2)</f>
        <v>#N/A</v>
      </c>
      <c r="T775" s="302" t="e">
        <f>VLOOKUP(S773,'1ここに記入'!$A$13:$M$246,2)</f>
        <v>#N/A</v>
      </c>
      <c r="U775" s="305" t="s">
        <v>167</v>
      </c>
      <c r="V775" s="308">
        <f>'1ここに記入'!$G$9</f>
        <v>0</v>
      </c>
      <c r="W775" s="309"/>
      <c r="X775" s="310"/>
    </row>
    <row r="776" spans="2:24" ht="15" customHeight="1">
      <c r="B776" s="264"/>
      <c r="C776" s="296"/>
      <c r="D776" s="297"/>
      <c r="E776" s="297"/>
      <c r="F776" s="297"/>
      <c r="G776" s="303"/>
      <c r="H776" s="306"/>
      <c r="I776" s="311"/>
      <c r="J776" s="312"/>
      <c r="K776" s="313"/>
      <c r="L776" s="102"/>
      <c r="M776" s="162"/>
      <c r="N776" s="103"/>
      <c r="O776" s="264"/>
      <c r="P776" s="296"/>
      <c r="Q776" s="297"/>
      <c r="R776" s="297"/>
      <c r="S776" s="297"/>
      <c r="T776" s="303"/>
      <c r="U776" s="306"/>
      <c r="V776" s="311"/>
      <c r="W776" s="312"/>
      <c r="X776" s="313"/>
    </row>
    <row r="777" spans="2:24" ht="15" customHeight="1" thickBot="1">
      <c r="B777" s="288"/>
      <c r="C777" s="299"/>
      <c r="D777" s="300"/>
      <c r="E777" s="300"/>
      <c r="F777" s="300"/>
      <c r="G777" s="304"/>
      <c r="H777" s="306"/>
      <c r="I777" s="311"/>
      <c r="J777" s="312"/>
      <c r="K777" s="313"/>
      <c r="L777" s="102"/>
      <c r="M777" s="162"/>
      <c r="N777" s="103"/>
      <c r="O777" s="288"/>
      <c r="P777" s="299"/>
      <c r="Q777" s="300"/>
      <c r="R777" s="300"/>
      <c r="S777" s="300"/>
      <c r="T777" s="304"/>
      <c r="U777" s="306"/>
      <c r="V777" s="311"/>
      <c r="W777" s="312"/>
      <c r="X777" s="313"/>
    </row>
    <row r="778" spans="2:24" ht="15" customHeight="1" thickBot="1">
      <c r="B778" s="317" t="s">
        <v>166</v>
      </c>
      <c r="C778" s="317"/>
      <c r="D778" s="317"/>
      <c r="E778" s="317"/>
      <c r="F778" s="317"/>
      <c r="G778" s="318"/>
      <c r="H778" s="307"/>
      <c r="I778" s="314"/>
      <c r="J778" s="315"/>
      <c r="K778" s="316"/>
      <c r="L778" s="102"/>
      <c r="M778" s="163"/>
      <c r="N778" s="41"/>
      <c r="O778" s="317" t="s">
        <v>166</v>
      </c>
      <c r="P778" s="317"/>
      <c r="Q778" s="317"/>
      <c r="R778" s="317"/>
      <c r="S778" s="317"/>
      <c r="T778" s="318"/>
      <c r="U778" s="307"/>
      <c r="V778" s="314"/>
      <c r="W778" s="315"/>
      <c r="X778" s="316"/>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324" t="s">
        <v>1982</v>
      </c>
      <c r="C781" s="324"/>
      <c r="D781" s="324"/>
      <c r="E781" s="324"/>
      <c r="F781" s="324"/>
      <c r="G781" s="324"/>
      <c r="H781" s="324"/>
      <c r="I781" s="324"/>
      <c r="J781" s="324"/>
      <c r="K781" s="324"/>
      <c r="L781" s="156"/>
      <c r="M781" s="164"/>
      <c r="N781" s="156"/>
      <c r="O781" s="324" t="s">
        <v>1982</v>
      </c>
      <c r="P781" s="324"/>
      <c r="Q781" s="324"/>
      <c r="R781" s="324"/>
      <c r="S781" s="324"/>
      <c r="T781" s="324"/>
      <c r="U781" s="324"/>
      <c r="V781" s="324"/>
      <c r="W781" s="324"/>
      <c r="X781" s="324"/>
    </row>
    <row r="782" spans="2:24" ht="15" customHeight="1">
      <c r="B782" s="132"/>
      <c r="C782" s="319" t="str">
        <f>'1ここに記入'!$B$3&amp;"県教美展　特選確認票"</f>
        <v>第72回県教美展　特選確認票</v>
      </c>
      <c r="D782" s="319"/>
      <c r="E782" s="319"/>
      <c r="F782" s="319"/>
      <c r="G782" s="319"/>
      <c r="H782" s="319"/>
      <c r="I782" s="319"/>
      <c r="J782" s="319"/>
      <c r="K782" s="319"/>
      <c r="L782" s="104"/>
      <c r="M782" s="157"/>
      <c r="N782" s="104"/>
      <c r="O782" s="132"/>
      <c r="P782" s="319" t="str">
        <f>'1ここに記入'!$B$3&amp;"県教美展　特選確認票"</f>
        <v>第72回県教美展　特選確認票</v>
      </c>
      <c r="Q782" s="319"/>
      <c r="R782" s="319"/>
      <c r="S782" s="319"/>
      <c r="T782" s="319"/>
      <c r="U782" s="319"/>
      <c r="V782" s="319"/>
      <c r="W782" s="319"/>
      <c r="X782" s="319"/>
    </row>
    <row r="783" spans="2:24" ht="15" customHeight="1" thickBot="1">
      <c r="B783" s="165"/>
      <c r="C783" s="320"/>
      <c r="D783" s="320"/>
      <c r="E783" s="320"/>
      <c r="F783" s="320"/>
      <c r="G783" s="320"/>
      <c r="H783" s="320"/>
      <c r="I783" s="320"/>
      <c r="J783" s="320"/>
      <c r="K783" s="320"/>
      <c r="L783" s="104"/>
      <c r="M783" s="157"/>
      <c r="N783" s="104"/>
      <c r="O783" s="165"/>
      <c r="P783" s="320"/>
      <c r="Q783" s="320"/>
      <c r="R783" s="320"/>
      <c r="S783" s="320"/>
      <c r="T783" s="320"/>
      <c r="U783" s="320"/>
      <c r="V783" s="320"/>
      <c r="W783" s="320"/>
      <c r="X783" s="320"/>
    </row>
    <row r="784" spans="2:24" ht="15" customHeight="1" thickTop="1" thickBot="1">
      <c r="B784" s="144" t="s">
        <v>157</v>
      </c>
      <c r="C784" s="289">
        <f>VLOOKUP(B754,'1ここに記入'!$A$13:$M$246,2)</f>
        <v>0</v>
      </c>
      <c r="D784" s="289">
        <f>VLOOKUP(B754,'1ここに記入'!$A$13:$M$246,3)</f>
        <v>0</v>
      </c>
      <c r="E784" s="289">
        <f>VLOOKUP(B754,'1ここに記入'!$A$13:$M$246,4)</f>
        <v>0</v>
      </c>
      <c r="F784" s="289">
        <f>VLOOKUP(B754,'1ここに記入'!$A$13:$M$246,5)</f>
        <v>0</v>
      </c>
      <c r="G784" s="289" t="str">
        <f>VLOOKUP(B754,'1ここに記入'!$A$13:$M$246,13)</f>
        <v>00</v>
      </c>
      <c r="H784" s="290" t="e">
        <f>'1ここに記入'!$H$10</f>
        <v>#N/A</v>
      </c>
      <c r="I784" s="291"/>
      <c r="J784" s="291"/>
      <c r="K784" s="292" t="s">
        <v>158</v>
      </c>
      <c r="L784" s="104"/>
      <c r="M784" s="157"/>
      <c r="N784" s="104"/>
      <c r="O784" s="144" t="s">
        <v>157</v>
      </c>
      <c r="P784" s="289">
        <f>VLOOKUP(O754,'1ここに記入'!$A$13:$M$246,2)</f>
        <v>0</v>
      </c>
      <c r="Q784" s="289">
        <f>VLOOKUP(O754,'1ここに記入'!$A$13:$M$246,3)</f>
        <v>0</v>
      </c>
      <c r="R784" s="289">
        <f>VLOOKUP(O754,'1ここに記入'!$A$13:$M$246,4)</f>
        <v>0</v>
      </c>
      <c r="S784" s="289">
        <f>VLOOKUP(O754,'1ここに記入'!$A$13:$M$246,5)</f>
        <v>0</v>
      </c>
      <c r="T784" s="289" t="str">
        <f>VLOOKUP(O754,'1ここに記入'!$A$13:$M$246,13)</f>
        <v>00</v>
      </c>
      <c r="U784" s="290" t="e">
        <f>'1ここに記入'!$H$10</f>
        <v>#N/A</v>
      </c>
      <c r="V784" s="291"/>
      <c r="W784" s="291"/>
      <c r="X784" s="292" t="s">
        <v>158</v>
      </c>
    </row>
    <row r="785" spans="2:25" ht="15" customHeight="1" thickTop="1" thickBot="1">
      <c r="B785" s="145"/>
      <c r="C785" s="289"/>
      <c r="D785" s="289"/>
      <c r="E785" s="289"/>
      <c r="F785" s="289"/>
      <c r="G785" s="289"/>
      <c r="H785" s="290"/>
      <c r="I785" s="291"/>
      <c r="J785" s="291"/>
      <c r="K785" s="292"/>
      <c r="L785" s="104"/>
      <c r="M785" s="157"/>
      <c r="N785" s="104"/>
      <c r="O785" s="145"/>
      <c r="P785" s="289"/>
      <c r="Q785" s="289"/>
      <c r="R785" s="289"/>
      <c r="S785" s="289"/>
      <c r="T785" s="289"/>
      <c r="U785" s="290"/>
      <c r="V785" s="291"/>
      <c r="W785" s="291"/>
      <c r="X785" s="292"/>
    </row>
    <row r="786" spans="2:25" ht="15" customHeight="1" thickTop="1" thickBot="1">
      <c r="B786" s="146" t="s">
        <v>159</v>
      </c>
      <c r="C786" s="289"/>
      <c r="D786" s="289"/>
      <c r="E786" s="289"/>
      <c r="F786" s="289"/>
      <c r="G786" s="289"/>
      <c r="H786" s="290"/>
      <c r="I786" s="291"/>
      <c r="J786" s="291"/>
      <c r="K786" s="292"/>
      <c r="L786" s="104"/>
      <c r="M786" s="157"/>
      <c r="N786" s="104"/>
      <c r="O786" s="146" t="s">
        <v>159</v>
      </c>
      <c r="P786" s="289"/>
      <c r="Q786" s="289"/>
      <c r="R786" s="289"/>
      <c r="S786" s="289"/>
      <c r="T786" s="289"/>
      <c r="U786" s="290"/>
      <c r="V786" s="291"/>
      <c r="W786" s="291"/>
      <c r="X786" s="292"/>
    </row>
    <row r="787" spans="2:25" ht="15" customHeight="1" thickTop="1">
      <c r="B787" s="263" t="s">
        <v>160</v>
      </c>
      <c r="C787" s="276" t="e">
        <f>'1ここに記入'!$G$10</f>
        <v>#N/A</v>
      </c>
      <c r="D787" s="285"/>
      <c r="E787" s="279"/>
      <c r="F787" s="263" t="s">
        <v>161</v>
      </c>
      <c r="G787" s="293" t="e">
        <f>'1ここに記入'!$I$10</f>
        <v>#N/A</v>
      </c>
      <c r="H787" s="294"/>
      <c r="I787" s="294"/>
      <c r="J787" s="294"/>
      <c r="K787" s="295"/>
      <c r="L787" s="100"/>
      <c r="M787" s="159"/>
      <c r="N787" s="99"/>
      <c r="O787" s="263" t="s">
        <v>160</v>
      </c>
      <c r="P787" s="276" t="e">
        <f>'1ここに記入'!$G$10</f>
        <v>#N/A</v>
      </c>
      <c r="Q787" s="285"/>
      <c r="R787" s="279"/>
      <c r="S787" s="263" t="s">
        <v>161</v>
      </c>
      <c r="T787" s="293" t="e">
        <f>'1ここに記入'!$I$10</f>
        <v>#N/A</v>
      </c>
      <c r="U787" s="294"/>
      <c r="V787" s="294"/>
      <c r="W787" s="294"/>
      <c r="X787" s="295"/>
      <c r="Y787" s="143"/>
    </row>
    <row r="788" spans="2:25" ht="15" customHeight="1">
      <c r="B788" s="264"/>
      <c r="C788" s="277"/>
      <c r="D788" s="286"/>
      <c r="E788" s="280"/>
      <c r="F788" s="264"/>
      <c r="G788" s="296"/>
      <c r="H788" s="297"/>
      <c r="I788" s="297"/>
      <c r="J788" s="297"/>
      <c r="K788" s="298"/>
      <c r="L788" s="101"/>
      <c r="M788" s="159"/>
      <c r="N788" s="99"/>
      <c r="O788" s="264"/>
      <c r="P788" s="277"/>
      <c r="Q788" s="286"/>
      <c r="R788" s="280"/>
      <c r="S788" s="264"/>
      <c r="T788" s="296"/>
      <c r="U788" s="297"/>
      <c r="V788" s="297"/>
      <c r="W788" s="297"/>
      <c r="X788" s="298"/>
      <c r="Y788" s="143"/>
    </row>
    <row r="789" spans="2:25" ht="15" customHeight="1" thickBot="1">
      <c r="B789" s="288"/>
      <c r="C789" s="278"/>
      <c r="D789" s="287"/>
      <c r="E789" s="281"/>
      <c r="F789" s="288"/>
      <c r="G789" s="299"/>
      <c r="H789" s="300"/>
      <c r="I789" s="300"/>
      <c r="J789" s="300"/>
      <c r="K789" s="301"/>
      <c r="L789" s="101"/>
      <c r="M789" s="159"/>
      <c r="N789" s="99"/>
      <c r="O789" s="288"/>
      <c r="P789" s="278"/>
      <c r="Q789" s="287"/>
      <c r="R789" s="281"/>
      <c r="S789" s="288"/>
      <c r="T789" s="299"/>
      <c r="U789" s="300"/>
      <c r="V789" s="300"/>
      <c r="W789" s="300"/>
      <c r="X789" s="301"/>
      <c r="Y789" s="143"/>
    </row>
    <row r="790" spans="2:25" ht="15" customHeight="1">
      <c r="B790" s="263" t="s">
        <v>162</v>
      </c>
      <c r="C790" s="265">
        <f>VLOOKUP(B754,'1ここに記入'!$A$13:$M$246,10)</f>
        <v>0</v>
      </c>
      <c r="D790" s="266"/>
      <c r="E790" s="266"/>
      <c r="F790" s="266"/>
      <c r="G790" s="266"/>
      <c r="H790" s="266"/>
      <c r="I790" s="266"/>
      <c r="J790" s="266"/>
      <c r="K790" s="267"/>
      <c r="L790" s="34"/>
      <c r="M790" s="160"/>
      <c r="N790" s="36"/>
      <c r="O790" s="263" t="s">
        <v>162</v>
      </c>
      <c r="P790" s="265">
        <f>VLOOKUP(O754,'1ここに記入'!$A$13:$M$246,10)</f>
        <v>0</v>
      </c>
      <c r="Q790" s="266"/>
      <c r="R790" s="266"/>
      <c r="S790" s="266"/>
      <c r="T790" s="266"/>
      <c r="U790" s="266"/>
      <c r="V790" s="266"/>
      <c r="W790" s="266"/>
      <c r="X790" s="267"/>
      <c r="Y790" s="143"/>
    </row>
    <row r="791" spans="2:25" ht="15" customHeight="1">
      <c r="B791" s="264"/>
      <c r="C791" s="268"/>
      <c r="D791" s="269"/>
      <c r="E791" s="269"/>
      <c r="F791" s="269"/>
      <c r="G791" s="269"/>
      <c r="H791" s="269"/>
      <c r="I791" s="269"/>
      <c r="J791" s="269"/>
      <c r="K791" s="270"/>
      <c r="L791" s="130"/>
      <c r="M791" s="161"/>
      <c r="N791" s="38"/>
      <c r="O791" s="264"/>
      <c r="P791" s="268"/>
      <c r="Q791" s="269"/>
      <c r="R791" s="269"/>
      <c r="S791" s="269"/>
      <c r="T791" s="269"/>
      <c r="U791" s="269"/>
      <c r="V791" s="269"/>
      <c r="W791" s="269"/>
      <c r="X791" s="270"/>
      <c r="Y791" s="143"/>
    </row>
    <row r="792" spans="2:25" ht="15" customHeight="1">
      <c r="B792" s="264"/>
      <c r="C792" s="268"/>
      <c r="D792" s="269"/>
      <c r="E792" s="269"/>
      <c r="F792" s="269"/>
      <c r="G792" s="269"/>
      <c r="H792" s="269"/>
      <c r="I792" s="269"/>
      <c r="J792" s="269"/>
      <c r="K792" s="270"/>
      <c r="L792" s="130"/>
      <c r="M792" s="161"/>
      <c r="N792" s="38"/>
      <c r="O792" s="264"/>
      <c r="P792" s="268"/>
      <c r="Q792" s="269"/>
      <c r="R792" s="269"/>
      <c r="S792" s="269"/>
      <c r="T792" s="269"/>
      <c r="U792" s="269"/>
      <c r="V792" s="269"/>
      <c r="W792" s="269"/>
      <c r="X792" s="270"/>
      <c r="Y792" s="143"/>
    </row>
    <row r="793" spans="2:25" ht="15" customHeight="1">
      <c r="B793" s="271" t="s">
        <v>1881</v>
      </c>
      <c r="C793" s="268">
        <f>VLOOKUP(B754,'1ここに記入'!$A$13:$M$246,11)</f>
        <v>0</v>
      </c>
      <c r="D793" s="269"/>
      <c r="E793" s="269"/>
      <c r="F793" s="269"/>
      <c r="G793" s="269"/>
      <c r="H793" s="269"/>
      <c r="I793" s="269"/>
      <c r="J793" s="269"/>
      <c r="K793" s="270"/>
      <c r="L793" s="98"/>
      <c r="M793" s="159"/>
      <c r="N793" s="99"/>
      <c r="O793" s="271" t="s">
        <v>1881</v>
      </c>
      <c r="P793" s="268">
        <f>VLOOKUP(O754,'1ここに記入'!$A$13:$M$246,11)</f>
        <v>0</v>
      </c>
      <c r="Q793" s="269"/>
      <c r="R793" s="269"/>
      <c r="S793" s="269"/>
      <c r="T793" s="269"/>
      <c r="U793" s="269"/>
      <c r="V793" s="269"/>
      <c r="W793" s="269"/>
      <c r="X793" s="270"/>
      <c r="Y793" s="143"/>
    </row>
    <row r="794" spans="2:25" ht="15" customHeight="1">
      <c r="B794" s="271"/>
      <c r="C794" s="268"/>
      <c r="D794" s="269"/>
      <c r="E794" s="269"/>
      <c r="F794" s="269"/>
      <c r="G794" s="269"/>
      <c r="H794" s="269"/>
      <c r="I794" s="269"/>
      <c r="J794" s="269"/>
      <c r="K794" s="270"/>
      <c r="L794" s="98"/>
      <c r="M794" s="159"/>
      <c r="N794" s="99"/>
      <c r="O794" s="271"/>
      <c r="P794" s="268"/>
      <c r="Q794" s="269"/>
      <c r="R794" s="269"/>
      <c r="S794" s="269"/>
      <c r="T794" s="269"/>
      <c r="U794" s="269"/>
      <c r="V794" s="269"/>
      <c r="W794" s="269"/>
      <c r="X794" s="270"/>
      <c r="Y794" s="143"/>
    </row>
    <row r="795" spans="2:25" ht="15" customHeight="1" thickBot="1">
      <c r="B795" s="272"/>
      <c r="C795" s="273"/>
      <c r="D795" s="274"/>
      <c r="E795" s="274"/>
      <c r="F795" s="274"/>
      <c r="G795" s="274"/>
      <c r="H795" s="274"/>
      <c r="I795" s="274"/>
      <c r="J795" s="274"/>
      <c r="K795" s="275"/>
      <c r="L795" s="98"/>
      <c r="M795" s="159"/>
      <c r="N795" s="99"/>
      <c r="O795" s="272"/>
      <c r="P795" s="273"/>
      <c r="Q795" s="274"/>
      <c r="R795" s="274"/>
      <c r="S795" s="274"/>
      <c r="T795" s="274"/>
      <c r="U795" s="274"/>
      <c r="V795" s="274"/>
      <c r="W795" s="274"/>
      <c r="X795" s="275"/>
      <c r="Y795" s="143"/>
    </row>
    <row r="796" spans="2:25" ht="15" customHeight="1">
      <c r="B796" s="263" t="s">
        <v>163</v>
      </c>
      <c r="C796" s="276">
        <f>VLOOKUP(B754,'1ここに記入'!$A$13:$M$246,5)</f>
        <v>0</v>
      </c>
      <c r="D796" s="279" t="str">
        <f>VLOOKUP(B754,'1ここに記入'!$A$13:$M$246,6)</f>
        <v>　</v>
      </c>
      <c r="E796" s="282" t="s">
        <v>164</v>
      </c>
      <c r="F796" s="276">
        <f>VLOOKUP(B754,'1ここに記入'!$A$13:$M$246,8)</f>
        <v>0</v>
      </c>
      <c r="G796" s="285" t="e">
        <f>VLOOKUP(F791,'1ここに記入'!$A$13:$M$246,2)</f>
        <v>#N/A</v>
      </c>
      <c r="H796" s="285" t="e">
        <f>VLOOKUP(G791,'1ここに記入'!$A$13:$M$246,2)</f>
        <v>#N/A</v>
      </c>
      <c r="I796" s="285" t="e">
        <f>VLOOKUP(H791,'1ここに記入'!$A$13:$M$246,2)</f>
        <v>#N/A</v>
      </c>
      <c r="J796" s="285" t="e">
        <f>VLOOKUP(I791,'1ここに記入'!$A$13:$M$246,2)</f>
        <v>#N/A</v>
      </c>
      <c r="K796" s="279" t="e">
        <f>VLOOKUP(J791,'1ここに記入'!$A$13:$M$246,2)</f>
        <v>#N/A</v>
      </c>
      <c r="L796" s="102"/>
      <c r="M796" s="162"/>
      <c r="N796" s="103"/>
      <c r="O796" s="263" t="s">
        <v>163</v>
      </c>
      <c r="P796" s="276">
        <f>VLOOKUP(O754,'1ここに記入'!$A$13:$M$246,5)</f>
        <v>0</v>
      </c>
      <c r="Q796" s="279" t="str">
        <f>VLOOKUP(O754,'1ここに記入'!$A$13:$M$246,6)</f>
        <v>　</v>
      </c>
      <c r="R796" s="282" t="s">
        <v>164</v>
      </c>
      <c r="S796" s="276">
        <f>VLOOKUP(O754,'1ここに記入'!$A$13:$M$246,8)</f>
        <v>0</v>
      </c>
      <c r="T796" s="285" t="e">
        <f>VLOOKUP(S791,'1ここに記入'!$A$13:$M$246,2)</f>
        <v>#N/A</v>
      </c>
      <c r="U796" s="285" t="e">
        <f>VLOOKUP(T791,'1ここに記入'!$A$13:$M$246,2)</f>
        <v>#N/A</v>
      </c>
      <c r="V796" s="285" t="e">
        <f>VLOOKUP(U791,'1ここに記入'!$A$13:$M$246,2)</f>
        <v>#N/A</v>
      </c>
      <c r="W796" s="285" t="e">
        <f>VLOOKUP(V791,'1ここに記入'!$A$13:$M$246,2)</f>
        <v>#N/A</v>
      </c>
      <c r="X796" s="279" t="e">
        <f>VLOOKUP(W791,'1ここに記入'!$A$13:$M$246,2)</f>
        <v>#N/A</v>
      </c>
      <c r="Y796" s="143"/>
    </row>
    <row r="797" spans="2:25" ht="15" customHeight="1">
      <c r="B797" s="264"/>
      <c r="C797" s="277"/>
      <c r="D797" s="280"/>
      <c r="E797" s="283"/>
      <c r="F797" s="277"/>
      <c r="G797" s="286"/>
      <c r="H797" s="286"/>
      <c r="I797" s="286"/>
      <c r="J797" s="286"/>
      <c r="K797" s="280"/>
      <c r="L797" s="102"/>
      <c r="M797" s="162"/>
      <c r="N797" s="103"/>
      <c r="O797" s="264"/>
      <c r="P797" s="277"/>
      <c r="Q797" s="280"/>
      <c r="R797" s="283"/>
      <c r="S797" s="277"/>
      <c r="T797" s="286"/>
      <c r="U797" s="286"/>
      <c r="V797" s="286"/>
      <c r="W797" s="286"/>
      <c r="X797" s="280"/>
      <c r="Y797" s="143"/>
    </row>
    <row r="798" spans="2:25" ht="15" customHeight="1" thickBot="1">
      <c r="B798" s="288"/>
      <c r="C798" s="278"/>
      <c r="D798" s="281"/>
      <c r="E798" s="284"/>
      <c r="F798" s="278"/>
      <c r="G798" s="287"/>
      <c r="H798" s="287"/>
      <c r="I798" s="287"/>
      <c r="J798" s="287"/>
      <c r="K798" s="281"/>
      <c r="L798" s="102"/>
      <c r="M798" s="162"/>
      <c r="N798" s="103"/>
      <c r="O798" s="288"/>
      <c r="P798" s="278"/>
      <c r="Q798" s="281"/>
      <c r="R798" s="284"/>
      <c r="S798" s="278"/>
      <c r="T798" s="287"/>
      <c r="U798" s="287"/>
      <c r="V798" s="287"/>
      <c r="W798" s="287"/>
      <c r="X798" s="281"/>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20"/>
      <c r="E800" s="320"/>
      <c r="F800" s="320"/>
      <c r="G800" s="320"/>
      <c r="H800" s="320"/>
      <c r="I800" s="320"/>
      <c r="J800" s="320"/>
      <c r="K800" s="320"/>
      <c r="L800" s="104"/>
      <c r="M800" s="157"/>
      <c r="N800" s="104"/>
      <c r="O800" s="117" t="s">
        <v>213</v>
      </c>
      <c r="P800" s="325" t="str">
        <f>'1ここに記入'!$B$3&amp;"滋賀県教育美術展出品票"</f>
        <v>第72回滋賀県教育美術展出品票</v>
      </c>
      <c r="Q800" s="320"/>
      <c r="R800" s="320"/>
      <c r="S800" s="320"/>
      <c r="T800" s="320"/>
      <c r="U800" s="320"/>
      <c r="V800" s="320"/>
      <c r="W800" s="320"/>
      <c r="X800" s="320"/>
    </row>
    <row r="801" spans="2:24" ht="15" customHeight="1">
      <c r="B801" s="327">
        <v>155</v>
      </c>
      <c r="C801" s="325"/>
      <c r="D801" s="320"/>
      <c r="E801" s="320"/>
      <c r="F801" s="320"/>
      <c r="G801" s="320"/>
      <c r="H801" s="320"/>
      <c r="I801" s="320"/>
      <c r="J801" s="320"/>
      <c r="K801" s="320"/>
      <c r="L801" s="104"/>
      <c r="M801" s="157"/>
      <c r="N801" s="104"/>
      <c r="O801" s="327">
        <v>156</v>
      </c>
      <c r="P801" s="325"/>
      <c r="Q801" s="320"/>
      <c r="R801" s="320"/>
      <c r="S801" s="320"/>
      <c r="T801" s="320"/>
      <c r="U801" s="320"/>
      <c r="V801" s="320"/>
      <c r="W801" s="320"/>
      <c r="X801" s="320"/>
    </row>
    <row r="802" spans="2:24" ht="15" customHeight="1" thickBot="1">
      <c r="B802" s="328"/>
      <c r="C802" s="325"/>
      <c r="D802" s="320"/>
      <c r="E802" s="320"/>
      <c r="F802" s="320"/>
      <c r="G802" s="320"/>
      <c r="H802" s="326"/>
      <c r="I802" s="326"/>
      <c r="J802" s="326"/>
      <c r="K802" s="326"/>
      <c r="L802" s="104"/>
      <c r="M802" s="157"/>
      <c r="N802" s="104"/>
      <c r="O802" s="328"/>
      <c r="P802" s="325"/>
      <c r="Q802" s="320"/>
      <c r="R802" s="320"/>
      <c r="S802" s="320"/>
      <c r="T802" s="320"/>
      <c r="U802" s="326"/>
      <c r="V802" s="326"/>
      <c r="W802" s="326"/>
      <c r="X802" s="326"/>
    </row>
    <row r="803" spans="2:24" ht="15" customHeight="1" thickTop="1" thickBot="1">
      <c r="B803" s="144" t="s">
        <v>157</v>
      </c>
      <c r="C803" s="289">
        <f>VLOOKUP(B801,'1ここに記入'!$A$13:$M$246,2)</f>
        <v>0</v>
      </c>
      <c r="D803" s="289">
        <f>VLOOKUP(B801,'1ここに記入'!$A$13:$M$246,3)</f>
        <v>0</v>
      </c>
      <c r="E803" s="289">
        <f>VLOOKUP(B801,'1ここに記入'!$A$13:$M$246,4)</f>
        <v>0</v>
      </c>
      <c r="F803" s="289">
        <f>VLOOKUP(B801,'1ここに記入'!$A$13:$M$246,5)</f>
        <v>0</v>
      </c>
      <c r="G803" s="289" t="str">
        <f>VLOOKUP(B801,'1ここに記入'!$A$13:$M$246,13)</f>
        <v>00</v>
      </c>
      <c r="H803" s="290" t="e">
        <f>'1ここに記入'!$H$10</f>
        <v>#N/A</v>
      </c>
      <c r="I803" s="291"/>
      <c r="J803" s="291"/>
      <c r="K803" s="292" t="s">
        <v>158</v>
      </c>
      <c r="L803" s="118"/>
      <c r="M803" s="158"/>
      <c r="N803" s="32"/>
      <c r="O803" s="144" t="s">
        <v>157</v>
      </c>
      <c r="P803" s="289">
        <f>VLOOKUP(O801,'1ここに記入'!$A$13:$M$246,2)</f>
        <v>0</v>
      </c>
      <c r="Q803" s="289">
        <f>VLOOKUP(O801,'1ここに記入'!$A$13:$M$246,3)</f>
        <v>0</v>
      </c>
      <c r="R803" s="289">
        <f>VLOOKUP(O801,'1ここに記入'!$A$13:$M$246,4)</f>
        <v>0</v>
      </c>
      <c r="S803" s="289">
        <f>VLOOKUP(O801,'1ここに記入'!$A$13:$M$246,5)</f>
        <v>0</v>
      </c>
      <c r="T803" s="289" t="str">
        <f>VLOOKUP(O801,'1ここに記入'!$A$13:$M$246,13)</f>
        <v>00</v>
      </c>
      <c r="U803" s="290" t="e">
        <f>'1ここに記入'!$H$10</f>
        <v>#N/A</v>
      </c>
      <c r="V803" s="291"/>
      <c r="W803" s="291"/>
      <c r="X803" s="292" t="s">
        <v>158</v>
      </c>
    </row>
    <row r="804" spans="2:24" ht="15" customHeight="1" thickTop="1" thickBot="1">
      <c r="B804" s="145"/>
      <c r="C804" s="289"/>
      <c r="D804" s="289"/>
      <c r="E804" s="289"/>
      <c r="F804" s="289"/>
      <c r="G804" s="289"/>
      <c r="H804" s="290"/>
      <c r="I804" s="291"/>
      <c r="J804" s="291"/>
      <c r="K804" s="292"/>
      <c r="L804" s="118"/>
      <c r="M804" s="158"/>
      <c r="N804" s="32"/>
      <c r="O804" s="145"/>
      <c r="P804" s="289"/>
      <c r="Q804" s="289"/>
      <c r="R804" s="289"/>
      <c r="S804" s="289"/>
      <c r="T804" s="289"/>
      <c r="U804" s="290"/>
      <c r="V804" s="291"/>
      <c r="W804" s="291"/>
      <c r="X804" s="292"/>
    </row>
    <row r="805" spans="2:24" ht="15" customHeight="1" thickTop="1" thickBot="1">
      <c r="B805" s="146" t="s">
        <v>159</v>
      </c>
      <c r="C805" s="289"/>
      <c r="D805" s="289"/>
      <c r="E805" s="289"/>
      <c r="F805" s="289"/>
      <c r="G805" s="289"/>
      <c r="H805" s="290"/>
      <c r="I805" s="291"/>
      <c r="J805" s="291"/>
      <c r="K805" s="292"/>
      <c r="L805" s="118"/>
      <c r="M805" s="158"/>
      <c r="N805" s="32"/>
      <c r="O805" s="146" t="s">
        <v>159</v>
      </c>
      <c r="P805" s="289"/>
      <c r="Q805" s="289"/>
      <c r="R805" s="289"/>
      <c r="S805" s="289"/>
      <c r="T805" s="289"/>
      <c r="U805" s="290"/>
      <c r="V805" s="291"/>
      <c r="W805" s="291"/>
      <c r="X805" s="292"/>
    </row>
    <row r="806" spans="2:24" ht="15" customHeight="1" thickTop="1">
      <c r="B806" s="264" t="s">
        <v>160</v>
      </c>
      <c r="C806" s="277" t="e">
        <f>'1ここに記入'!$G$10</f>
        <v>#N/A</v>
      </c>
      <c r="D806" s="286"/>
      <c r="E806" s="280"/>
      <c r="F806" s="264" t="s">
        <v>161</v>
      </c>
      <c r="G806" s="296" t="e">
        <f>'1ここに記入'!$I$10</f>
        <v>#N/A</v>
      </c>
      <c r="H806" s="297"/>
      <c r="I806" s="297"/>
      <c r="J806" s="297"/>
      <c r="K806" s="298"/>
      <c r="L806" s="100"/>
      <c r="M806" s="159"/>
      <c r="N806" s="99"/>
      <c r="O806" s="264" t="s">
        <v>160</v>
      </c>
      <c r="P806" s="277" t="e">
        <f>'1ここに記入'!$G$10</f>
        <v>#N/A</v>
      </c>
      <c r="Q806" s="286"/>
      <c r="R806" s="280"/>
      <c r="S806" s="264" t="s">
        <v>161</v>
      </c>
      <c r="T806" s="296" t="e">
        <f>'1ここに記入'!$I$10</f>
        <v>#N/A</v>
      </c>
      <c r="U806" s="297"/>
      <c r="V806" s="297"/>
      <c r="W806" s="297"/>
      <c r="X806" s="298"/>
    </row>
    <row r="807" spans="2:24" ht="15" customHeight="1">
      <c r="B807" s="264"/>
      <c r="C807" s="277"/>
      <c r="D807" s="286"/>
      <c r="E807" s="280"/>
      <c r="F807" s="264"/>
      <c r="G807" s="296"/>
      <c r="H807" s="297"/>
      <c r="I807" s="297"/>
      <c r="J807" s="297"/>
      <c r="K807" s="298"/>
      <c r="L807" s="101"/>
      <c r="M807" s="159"/>
      <c r="N807" s="99"/>
      <c r="O807" s="264"/>
      <c r="P807" s="277"/>
      <c r="Q807" s="286"/>
      <c r="R807" s="280"/>
      <c r="S807" s="264"/>
      <c r="T807" s="296"/>
      <c r="U807" s="297"/>
      <c r="V807" s="297"/>
      <c r="W807" s="297"/>
      <c r="X807" s="298"/>
    </row>
    <row r="808" spans="2:24" ht="15" customHeight="1">
      <c r="B808" s="264"/>
      <c r="C808" s="277"/>
      <c r="D808" s="286"/>
      <c r="E808" s="280"/>
      <c r="F808" s="264"/>
      <c r="G808" s="296"/>
      <c r="H808" s="297"/>
      <c r="I808" s="297"/>
      <c r="J808" s="297"/>
      <c r="K808" s="298"/>
      <c r="L808" s="101"/>
      <c r="M808" s="159"/>
      <c r="N808" s="99"/>
      <c r="O808" s="264"/>
      <c r="P808" s="277"/>
      <c r="Q808" s="286"/>
      <c r="R808" s="280"/>
      <c r="S808" s="264"/>
      <c r="T808" s="296"/>
      <c r="U808" s="297"/>
      <c r="V808" s="297"/>
      <c r="W808" s="297"/>
      <c r="X808" s="298"/>
    </row>
    <row r="809" spans="2:24" ht="15" customHeight="1" thickBot="1">
      <c r="B809" s="288"/>
      <c r="C809" s="278"/>
      <c r="D809" s="287"/>
      <c r="E809" s="281"/>
      <c r="F809" s="288"/>
      <c r="G809" s="299"/>
      <c r="H809" s="300"/>
      <c r="I809" s="300"/>
      <c r="J809" s="300"/>
      <c r="K809" s="301"/>
      <c r="L809" s="101"/>
      <c r="M809" s="159"/>
      <c r="N809" s="99"/>
      <c r="O809" s="288"/>
      <c r="P809" s="278"/>
      <c r="Q809" s="287"/>
      <c r="R809" s="281"/>
      <c r="S809" s="288"/>
      <c r="T809" s="299"/>
      <c r="U809" s="300"/>
      <c r="V809" s="300"/>
      <c r="W809" s="300"/>
      <c r="X809" s="301"/>
    </row>
    <row r="810" spans="2:24" ht="15" customHeight="1">
      <c r="B810" s="263" t="s">
        <v>162</v>
      </c>
      <c r="C810" s="265">
        <f>VLOOKUP(B801,'1ここに記入'!$A$13:$M$246,10)</f>
        <v>0</v>
      </c>
      <c r="D810" s="266"/>
      <c r="E810" s="266"/>
      <c r="F810" s="266"/>
      <c r="G810" s="266"/>
      <c r="H810" s="266"/>
      <c r="I810" s="267"/>
      <c r="J810" s="263" t="s">
        <v>203</v>
      </c>
      <c r="K810" s="321">
        <f>VLOOKUP(B801,'1ここに記入'!$A$13:$M$246,12)</f>
        <v>0</v>
      </c>
      <c r="L810" s="34"/>
      <c r="M810" s="160"/>
      <c r="N810" s="36"/>
      <c r="O810" s="263" t="s">
        <v>162</v>
      </c>
      <c r="P810" s="265">
        <f>VLOOKUP(O801,'1ここに記入'!$A$13:$M$246,10)</f>
        <v>0</v>
      </c>
      <c r="Q810" s="266"/>
      <c r="R810" s="266"/>
      <c r="S810" s="266"/>
      <c r="T810" s="266"/>
      <c r="U810" s="266"/>
      <c r="V810" s="267"/>
      <c r="W810" s="263" t="s">
        <v>203</v>
      </c>
      <c r="X810" s="321">
        <f>VLOOKUP(O801,'1ここに記入'!$A$13:$M$246,12)</f>
        <v>0</v>
      </c>
    </row>
    <row r="811" spans="2:24" ht="15" customHeight="1">
      <c r="B811" s="264"/>
      <c r="C811" s="268"/>
      <c r="D811" s="269"/>
      <c r="E811" s="269"/>
      <c r="F811" s="269"/>
      <c r="G811" s="269"/>
      <c r="H811" s="269"/>
      <c r="I811" s="270"/>
      <c r="J811" s="264"/>
      <c r="K811" s="322"/>
      <c r="L811" s="34"/>
      <c r="M811" s="160"/>
      <c r="N811" s="36"/>
      <c r="O811" s="264"/>
      <c r="P811" s="268"/>
      <c r="Q811" s="269"/>
      <c r="R811" s="269"/>
      <c r="S811" s="269"/>
      <c r="T811" s="269"/>
      <c r="U811" s="269"/>
      <c r="V811" s="270"/>
      <c r="W811" s="264"/>
      <c r="X811" s="322"/>
    </row>
    <row r="812" spans="2:24" ht="15" customHeight="1">
      <c r="B812" s="264"/>
      <c r="C812" s="268"/>
      <c r="D812" s="269"/>
      <c r="E812" s="269"/>
      <c r="F812" s="269"/>
      <c r="G812" s="269"/>
      <c r="H812" s="269"/>
      <c r="I812" s="270"/>
      <c r="J812" s="264"/>
      <c r="K812" s="322"/>
      <c r="L812" s="130"/>
      <c r="M812" s="161"/>
      <c r="N812" s="38"/>
      <c r="O812" s="264"/>
      <c r="P812" s="268"/>
      <c r="Q812" s="269"/>
      <c r="R812" s="269"/>
      <c r="S812" s="269"/>
      <c r="T812" s="269"/>
      <c r="U812" s="269"/>
      <c r="V812" s="270"/>
      <c r="W812" s="264"/>
      <c r="X812" s="322"/>
    </row>
    <row r="813" spans="2:24" ht="15" customHeight="1">
      <c r="B813" s="264"/>
      <c r="C813" s="268"/>
      <c r="D813" s="269"/>
      <c r="E813" s="269"/>
      <c r="F813" s="269"/>
      <c r="G813" s="269"/>
      <c r="H813" s="269"/>
      <c r="I813" s="270"/>
      <c r="J813" s="264"/>
      <c r="K813" s="322"/>
      <c r="L813" s="130"/>
      <c r="M813" s="161"/>
      <c r="N813" s="38"/>
      <c r="O813" s="264"/>
      <c r="P813" s="268"/>
      <c r="Q813" s="269"/>
      <c r="R813" s="269"/>
      <c r="S813" s="269"/>
      <c r="T813" s="269"/>
      <c r="U813" s="269"/>
      <c r="V813" s="270"/>
      <c r="W813" s="264"/>
      <c r="X813" s="322"/>
    </row>
    <row r="814" spans="2:24" ht="15" customHeight="1">
      <c r="B814" s="271" t="s">
        <v>1881</v>
      </c>
      <c r="C814" s="268">
        <f>VLOOKUP(B801,'1ここに記入'!$A$13:$M$246,11)</f>
        <v>0</v>
      </c>
      <c r="D814" s="269"/>
      <c r="E814" s="269"/>
      <c r="F814" s="269"/>
      <c r="G814" s="269"/>
      <c r="H814" s="269"/>
      <c r="I814" s="270"/>
      <c r="J814" s="264"/>
      <c r="K814" s="322"/>
      <c r="L814" s="130"/>
      <c r="M814" s="161"/>
      <c r="N814" s="38"/>
      <c r="O814" s="271" t="s">
        <v>1881</v>
      </c>
      <c r="P814" s="268">
        <f>VLOOKUP(O801,'1ここに記入'!$A$13:$M$246,11)</f>
        <v>0</v>
      </c>
      <c r="Q814" s="269"/>
      <c r="R814" s="269"/>
      <c r="S814" s="269"/>
      <c r="T814" s="269"/>
      <c r="U814" s="269"/>
      <c r="V814" s="270"/>
      <c r="W814" s="264"/>
      <c r="X814" s="322"/>
    </row>
    <row r="815" spans="2:24" ht="15" customHeight="1">
      <c r="B815" s="271"/>
      <c r="C815" s="268"/>
      <c r="D815" s="269"/>
      <c r="E815" s="269"/>
      <c r="F815" s="269"/>
      <c r="G815" s="269"/>
      <c r="H815" s="269"/>
      <c r="I815" s="270"/>
      <c r="J815" s="264"/>
      <c r="K815" s="322"/>
      <c r="L815" s="130"/>
      <c r="M815" s="161"/>
      <c r="N815" s="38"/>
      <c r="O815" s="271"/>
      <c r="P815" s="268"/>
      <c r="Q815" s="269"/>
      <c r="R815" s="269"/>
      <c r="S815" s="269"/>
      <c r="T815" s="269"/>
      <c r="U815" s="269"/>
      <c r="V815" s="270"/>
      <c r="W815" s="264"/>
      <c r="X815" s="322"/>
    </row>
    <row r="816" spans="2:24" ht="15" customHeight="1">
      <c r="B816" s="271"/>
      <c r="C816" s="268"/>
      <c r="D816" s="269"/>
      <c r="E816" s="269"/>
      <c r="F816" s="269"/>
      <c r="G816" s="269"/>
      <c r="H816" s="269"/>
      <c r="I816" s="270"/>
      <c r="J816" s="264"/>
      <c r="K816" s="322"/>
      <c r="L816" s="130"/>
      <c r="M816" s="161"/>
      <c r="N816" s="38"/>
      <c r="O816" s="271"/>
      <c r="P816" s="268"/>
      <c r="Q816" s="269"/>
      <c r="R816" s="269"/>
      <c r="S816" s="269"/>
      <c r="T816" s="269"/>
      <c r="U816" s="269"/>
      <c r="V816" s="270"/>
      <c r="W816" s="264"/>
      <c r="X816" s="322"/>
    </row>
    <row r="817" spans="2:24" ht="15" customHeight="1" thickBot="1">
      <c r="B817" s="272"/>
      <c r="C817" s="273"/>
      <c r="D817" s="274"/>
      <c r="E817" s="274"/>
      <c r="F817" s="274"/>
      <c r="G817" s="274"/>
      <c r="H817" s="274"/>
      <c r="I817" s="275"/>
      <c r="J817" s="288"/>
      <c r="K817" s="323"/>
      <c r="L817" s="130"/>
      <c r="M817" s="161"/>
      <c r="N817" s="38"/>
      <c r="O817" s="272"/>
      <c r="P817" s="273"/>
      <c r="Q817" s="274"/>
      <c r="R817" s="274"/>
      <c r="S817" s="274"/>
      <c r="T817" s="274"/>
      <c r="U817" s="274"/>
      <c r="V817" s="275"/>
      <c r="W817" s="288"/>
      <c r="X817" s="323"/>
    </row>
    <row r="818" spans="2:24" ht="15" customHeight="1">
      <c r="B818" s="263" t="s">
        <v>163</v>
      </c>
      <c r="C818" s="276">
        <f>VLOOKUP(B801,'1ここに記入'!$A$13:$M$246,5)</f>
        <v>0</v>
      </c>
      <c r="D818" s="279" t="str">
        <f>VLOOKUP(B801,'1ここに記入'!$A$13:$M$246,6)</f>
        <v>　</v>
      </c>
      <c r="E818" s="282" t="s">
        <v>164</v>
      </c>
      <c r="F818" s="276">
        <f>VLOOKUP(B801,'1ここに記入'!$A$13:$M$246,8)</f>
        <v>0</v>
      </c>
      <c r="G818" s="285" t="e">
        <f>VLOOKUP(F812,'1ここに記入'!$A$13:$M$246,2)</f>
        <v>#N/A</v>
      </c>
      <c r="H818" s="285" t="e">
        <f>VLOOKUP(G812,'1ここに記入'!$A$13:$M$246,2)</f>
        <v>#N/A</v>
      </c>
      <c r="I818" s="285" t="e">
        <f>VLOOKUP(H812,'1ここに記入'!$A$13:$M$246,2)</f>
        <v>#N/A</v>
      </c>
      <c r="J818" s="285" t="e">
        <f>VLOOKUP(I812,'1ここに記入'!$A$13:$M$246,2)</f>
        <v>#N/A</v>
      </c>
      <c r="K818" s="279" t="e">
        <f>VLOOKUP(J812,'1ここに記入'!$A$13:$M$246,2)</f>
        <v>#N/A</v>
      </c>
      <c r="L818" s="98"/>
      <c r="M818" s="159"/>
      <c r="N818" s="99"/>
      <c r="O818" s="263" t="s">
        <v>163</v>
      </c>
      <c r="P818" s="276">
        <f>VLOOKUP(O801,'1ここに記入'!$A$13:$M$246,5)</f>
        <v>0</v>
      </c>
      <c r="Q818" s="279" t="str">
        <f>VLOOKUP(O801,'1ここに記入'!$A$13:$M$246,6)</f>
        <v>　</v>
      </c>
      <c r="R818" s="282" t="s">
        <v>164</v>
      </c>
      <c r="S818" s="276">
        <f>VLOOKUP(O801,'1ここに記入'!$A$13:$M$246,8)</f>
        <v>0</v>
      </c>
      <c r="T818" s="285" t="e">
        <f>VLOOKUP(S812,'1ここに記入'!$A$13:$M$246,2)</f>
        <v>#N/A</v>
      </c>
      <c r="U818" s="285" t="e">
        <f>VLOOKUP(T812,'1ここに記入'!$A$13:$M$246,2)</f>
        <v>#N/A</v>
      </c>
      <c r="V818" s="285" t="e">
        <f>VLOOKUP(U812,'1ここに記入'!$A$13:$M$246,2)</f>
        <v>#N/A</v>
      </c>
      <c r="W818" s="285" t="e">
        <f>VLOOKUP(V812,'1ここに記入'!$A$13:$M$246,2)</f>
        <v>#N/A</v>
      </c>
      <c r="X818" s="279" t="e">
        <f>VLOOKUP(W812,'1ここに記入'!$A$13:$M$246,2)</f>
        <v>#N/A</v>
      </c>
    </row>
    <row r="819" spans="2:24" ht="15" customHeight="1">
      <c r="B819" s="264"/>
      <c r="C819" s="277"/>
      <c r="D819" s="280"/>
      <c r="E819" s="283"/>
      <c r="F819" s="277"/>
      <c r="G819" s="286"/>
      <c r="H819" s="286"/>
      <c r="I819" s="286"/>
      <c r="J819" s="286"/>
      <c r="K819" s="280"/>
      <c r="L819" s="98"/>
      <c r="M819" s="159"/>
      <c r="N819" s="99"/>
      <c r="O819" s="264"/>
      <c r="P819" s="277"/>
      <c r="Q819" s="280"/>
      <c r="R819" s="283"/>
      <c r="S819" s="277"/>
      <c r="T819" s="286"/>
      <c r="U819" s="286"/>
      <c r="V819" s="286"/>
      <c r="W819" s="286"/>
      <c r="X819" s="280"/>
    </row>
    <row r="820" spans="2:24" ht="15" customHeight="1">
      <c r="B820" s="264"/>
      <c r="C820" s="277"/>
      <c r="D820" s="280"/>
      <c r="E820" s="283"/>
      <c r="F820" s="277"/>
      <c r="G820" s="286"/>
      <c r="H820" s="286"/>
      <c r="I820" s="286"/>
      <c r="J820" s="286"/>
      <c r="K820" s="280"/>
      <c r="L820" s="98"/>
      <c r="M820" s="159"/>
      <c r="N820" s="99"/>
      <c r="O820" s="264"/>
      <c r="P820" s="277"/>
      <c r="Q820" s="280"/>
      <c r="R820" s="283"/>
      <c r="S820" s="277"/>
      <c r="T820" s="286"/>
      <c r="U820" s="286"/>
      <c r="V820" s="286"/>
      <c r="W820" s="286"/>
      <c r="X820" s="280"/>
    </row>
    <row r="821" spans="2:24" ht="15" customHeight="1" thickBot="1">
      <c r="B821" s="288"/>
      <c r="C821" s="278"/>
      <c r="D821" s="281"/>
      <c r="E821" s="284"/>
      <c r="F821" s="278"/>
      <c r="G821" s="287"/>
      <c r="H821" s="286"/>
      <c r="I821" s="286"/>
      <c r="J821" s="286"/>
      <c r="K821" s="280"/>
      <c r="L821" s="98"/>
      <c r="M821" s="159"/>
      <c r="N821" s="99"/>
      <c r="O821" s="288"/>
      <c r="P821" s="278"/>
      <c r="Q821" s="281"/>
      <c r="R821" s="284"/>
      <c r="S821" s="278"/>
      <c r="T821" s="287"/>
      <c r="U821" s="286"/>
      <c r="V821" s="286"/>
      <c r="W821" s="286"/>
      <c r="X821" s="280"/>
    </row>
    <row r="822" spans="2:24" ht="15" customHeight="1" thickTop="1">
      <c r="B822" s="263" t="s">
        <v>165</v>
      </c>
      <c r="C822" s="293">
        <f>VLOOKUP(B801,'1ここに記入'!$A$13:$M$246,9)</f>
        <v>0</v>
      </c>
      <c r="D822" s="294" t="e">
        <f>VLOOKUP(C820,'1ここに記入'!$A$13:$M$246,2)</f>
        <v>#N/A</v>
      </c>
      <c r="E822" s="294" t="e">
        <f>VLOOKUP(D820,'1ここに記入'!$A$13:$M$246,2)</f>
        <v>#N/A</v>
      </c>
      <c r="F822" s="294" t="e">
        <f>VLOOKUP(E820,'1ここに記入'!$A$13:$M$246,2)</f>
        <v>#N/A</v>
      </c>
      <c r="G822" s="302" t="e">
        <f>VLOOKUP(F820,'1ここに記入'!$A$13:$M$246,2)</f>
        <v>#N/A</v>
      </c>
      <c r="H822" s="305" t="s">
        <v>167</v>
      </c>
      <c r="I822" s="308">
        <f>'1ここに記入'!$G$9</f>
        <v>0</v>
      </c>
      <c r="J822" s="309"/>
      <c r="K822" s="310"/>
      <c r="L822" s="102"/>
      <c r="M822" s="162"/>
      <c r="N822" s="103"/>
      <c r="O822" s="263" t="s">
        <v>165</v>
      </c>
      <c r="P822" s="293">
        <f>VLOOKUP(O801,'1ここに記入'!$A$13:$M$246,9)</f>
        <v>0</v>
      </c>
      <c r="Q822" s="294" t="e">
        <f>VLOOKUP(P820,'1ここに記入'!$A$13:$M$246,2)</f>
        <v>#N/A</v>
      </c>
      <c r="R822" s="294" t="e">
        <f>VLOOKUP(Q820,'1ここに記入'!$A$13:$M$246,2)</f>
        <v>#N/A</v>
      </c>
      <c r="S822" s="294" t="e">
        <f>VLOOKUP(R820,'1ここに記入'!$A$13:$M$246,2)</f>
        <v>#N/A</v>
      </c>
      <c r="T822" s="302" t="e">
        <f>VLOOKUP(S820,'1ここに記入'!$A$13:$M$246,2)</f>
        <v>#N/A</v>
      </c>
      <c r="U822" s="305" t="s">
        <v>167</v>
      </c>
      <c r="V822" s="308">
        <f>'1ここに記入'!$G$9</f>
        <v>0</v>
      </c>
      <c r="W822" s="309"/>
      <c r="X822" s="310"/>
    </row>
    <row r="823" spans="2:24" ht="15" customHeight="1">
      <c r="B823" s="264"/>
      <c r="C823" s="296"/>
      <c r="D823" s="297"/>
      <c r="E823" s="297"/>
      <c r="F823" s="297"/>
      <c r="G823" s="303"/>
      <c r="H823" s="306"/>
      <c r="I823" s="311"/>
      <c r="J823" s="312"/>
      <c r="K823" s="313"/>
      <c r="L823" s="102"/>
      <c r="M823" s="162"/>
      <c r="N823" s="103"/>
      <c r="O823" s="264"/>
      <c r="P823" s="296"/>
      <c r="Q823" s="297"/>
      <c r="R823" s="297"/>
      <c r="S823" s="297"/>
      <c r="T823" s="303"/>
      <c r="U823" s="306"/>
      <c r="V823" s="311"/>
      <c r="W823" s="312"/>
      <c r="X823" s="313"/>
    </row>
    <row r="824" spans="2:24" ht="15" customHeight="1" thickBot="1">
      <c r="B824" s="288"/>
      <c r="C824" s="299"/>
      <c r="D824" s="300"/>
      <c r="E824" s="300"/>
      <c r="F824" s="300"/>
      <c r="G824" s="304"/>
      <c r="H824" s="306"/>
      <c r="I824" s="311"/>
      <c r="J824" s="312"/>
      <c r="K824" s="313"/>
      <c r="L824" s="102"/>
      <c r="M824" s="162"/>
      <c r="N824" s="103"/>
      <c r="O824" s="288"/>
      <c r="P824" s="299"/>
      <c r="Q824" s="300"/>
      <c r="R824" s="300"/>
      <c r="S824" s="300"/>
      <c r="T824" s="304"/>
      <c r="U824" s="306"/>
      <c r="V824" s="311"/>
      <c r="W824" s="312"/>
      <c r="X824" s="313"/>
    </row>
    <row r="825" spans="2:24" ht="15" customHeight="1" thickBot="1">
      <c r="B825" s="317" t="s">
        <v>166</v>
      </c>
      <c r="C825" s="317"/>
      <c r="D825" s="317"/>
      <c r="E825" s="317"/>
      <c r="F825" s="317"/>
      <c r="G825" s="318"/>
      <c r="H825" s="307"/>
      <c r="I825" s="314"/>
      <c r="J825" s="315"/>
      <c r="K825" s="316"/>
      <c r="L825" s="102"/>
      <c r="M825" s="163"/>
      <c r="N825" s="41"/>
      <c r="O825" s="317" t="s">
        <v>166</v>
      </c>
      <c r="P825" s="317"/>
      <c r="Q825" s="317"/>
      <c r="R825" s="317"/>
      <c r="S825" s="317"/>
      <c r="T825" s="318"/>
      <c r="U825" s="307"/>
      <c r="V825" s="314"/>
      <c r="W825" s="315"/>
      <c r="X825" s="316"/>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324" t="s">
        <v>1982</v>
      </c>
      <c r="C828" s="324"/>
      <c r="D828" s="324"/>
      <c r="E828" s="324"/>
      <c r="F828" s="324"/>
      <c r="G828" s="324"/>
      <c r="H828" s="324"/>
      <c r="I828" s="324"/>
      <c r="J828" s="324"/>
      <c r="K828" s="324"/>
      <c r="L828" s="156"/>
      <c r="M828" s="164"/>
      <c r="N828" s="156"/>
      <c r="O828" s="324" t="s">
        <v>1982</v>
      </c>
      <c r="P828" s="324"/>
      <c r="Q828" s="324"/>
      <c r="R828" s="324"/>
      <c r="S828" s="324"/>
      <c r="T828" s="324"/>
      <c r="U828" s="324"/>
      <c r="V828" s="324"/>
      <c r="W828" s="324"/>
      <c r="X828" s="324"/>
    </row>
    <row r="829" spans="2:24" ht="15" customHeight="1">
      <c r="B829" s="132"/>
      <c r="C829" s="319" t="str">
        <f>'1ここに記入'!$B$3&amp;"県教美展　特選確認票"</f>
        <v>第72回県教美展　特選確認票</v>
      </c>
      <c r="D829" s="319"/>
      <c r="E829" s="319"/>
      <c r="F829" s="319"/>
      <c r="G829" s="319"/>
      <c r="H829" s="319"/>
      <c r="I829" s="319"/>
      <c r="J829" s="319"/>
      <c r="K829" s="319"/>
      <c r="L829" s="104"/>
      <c r="M829" s="157"/>
      <c r="N829" s="104"/>
      <c r="O829" s="132"/>
      <c r="P829" s="319" t="str">
        <f>'1ここに記入'!$B$3&amp;"県教美展　特選確認票"</f>
        <v>第72回県教美展　特選確認票</v>
      </c>
      <c r="Q829" s="319"/>
      <c r="R829" s="319"/>
      <c r="S829" s="319"/>
      <c r="T829" s="319"/>
      <c r="U829" s="319"/>
      <c r="V829" s="319"/>
      <c r="W829" s="319"/>
      <c r="X829" s="319"/>
    </row>
    <row r="830" spans="2:24" ht="15" customHeight="1" thickBot="1">
      <c r="B830" s="165"/>
      <c r="C830" s="320"/>
      <c r="D830" s="320"/>
      <c r="E830" s="320"/>
      <c r="F830" s="320"/>
      <c r="G830" s="320"/>
      <c r="H830" s="320"/>
      <c r="I830" s="320"/>
      <c r="J830" s="320"/>
      <c r="K830" s="320"/>
      <c r="L830" s="104"/>
      <c r="M830" s="157"/>
      <c r="N830" s="104"/>
      <c r="O830" s="165"/>
      <c r="P830" s="320"/>
      <c r="Q830" s="320"/>
      <c r="R830" s="320"/>
      <c r="S830" s="320"/>
      <c r="T830" s="320"/>
      <c r="U830" s="320"/>
      <c r="V830" s="320"/>
      <c r="W830" s="320"/>
      <c r="X830" s="320"/>
    </row>
    <row r="831" spans="2:24" ht="15" customHeight="1" thickTop="1" thickBot="1">
      <c r="B831" s="144" t="s">
        <v>157</v>
      </c>
      <c r="C831" s="289">
        <f>VLOOKUP(B801,'1ここに記入'!$A$13:$M$246,2)</f>
        <v>0</v>
      </c>
      <c r="D831" s="289">
        <f>VLOOKUP(B801,'1ここに記入'!$A$13:$M$246,3)</f>
        <v>0</v>
      </c>
      <c r="E831" s="289">
        <f>VLOOKUP(B801,'1ここに記入'!$A$13:$M$246,4)</f>
        <v>0</v>
      </c>
      <c r="F831" s="289">
        <f>VLOOKUP(B801,'1ここに記入'!$A$13:$M$246,5)</f>
        <v>0</v>
      </c>
      <c r="G831" s="289" t="str">
        <f>VLOOKUP(B801,'1ここに記入'!$A$13:$M$246,13)</f>
        <v>00</v>
      </c>
      <c r="H831" s="290" t="e">
        <f>'1ここに記入'!$H$10</f>
        <v>#N/A</v>
      </c>
      <c r="I831" s="291"/>
      <c r="J831" s="291"/>
      <c r="K831" s="292" t="s">
        <v>158</v>
      </c>
      <c r="L831" s="104"/>
      <c r="M831" s="157"/>
      <c r="N831" s="104"/>
      <c r="O831" s="144" t="s">
        <v>157</v>
      </c>
      <c r="P831" s="289">
        <f>VLOOKUP(O801,'1ここに記入'!$A$13:$M$246,2)</f>
        <v>0</v>
      </c>
      <c r="Q831" s="289">
        <f>VLOOKUP(O801,'1ここに記入'!$A$13:$M$246,3)</f>
        <v>0</v>
      </c>
      <c r="R831" s="289">
        <f>VLOOKUP(O801,'1ここに記入'!$A$13:$M$246,4)</f>
        <v>0</v>
      </c>
      <c r="S831" s="289">
        <f>VLOOKUP(O801,'1ここに記入'!$A$13:$M$246,5)</f>
        <v>0</v>
      </c>
      <c r="T831" s="289" t="str">
        <f>VLOOKUP(O801,'1ここに記入'!$A$13:$M$246,13)</f>
        <v>00</v>
      </c>
      <c r="U831" s="290" t="e">
        <f>'1ここに記入'!$H$10</f>
        <v>#N/A</v>
      </c>
      <c r="V831" s="291"/>
      <c r="W831" s="291"/>
      <c r="X831" s="292" t="s">
        <v>158</v>
      </c>
    </row>
    <row r="832" spans="2:24" ht="15" customHeight="1" thickTop="1" thickBot="1">
      <c r="B832" s="145"/>
      <c r="C832" s="289"/>
      <c r="D832" s="289"/>
      <c r="E832" s="289"/>
      <c r="F832" s="289"/>
      <c r="G832" s="289"/>
      <c r="H832" s="290"/>
      <c r="I832" s="291"/>
      <c r="J832" s="291"/>
      <c r="K832" s="292"/>
      <c r="L832" s="104"/>
      <c r="M832" s="157"/>
      <c r="N832" s="104"/>
      <c r="O832" s="145"/>
      <c r="P832" s="289"/>
      <c r="Q832" s="289"/>
      <c r="R832" s="289"/>
      <c r="S832" s="289"/>
      <c r="T832" s="289"/>
      <c r="U832" s="290"/>
      <c r="V832" s="291"/>
      <c r="W832" s="291"/>
      <c r="X832" s="292"/>
    </row>
    <row r="833" spans="2:25" ht="15" customHeight="1" thickTop="1" thickBot="1">
      <c r="B833" s="146" t="s">
        <v>159</v>
      </c>
      <c r="C833" s="289"/>
      <c r="D833" s="289"/>
      <c r="E833" s="289"/>
      <c r="F833" s="289"/>
      <c r="G833" s="289"/>
      <c r="H833" s="290"/>
      <c r="I833" s="291"/>
      <c r="J833" s="291"/>
      <c r="K833" s="292"/>
      <c r="L833" s="104"/>
      <c r="M833" s="157"/>
      <c r="N833" s="104"/>
      <c r="O833" s="146" t="s">
        <v>159</v>
      </c>
      <c r="P833" s="289"/>
      <c r="Q833" s="289"/>
      <c r="R833" s="289"/>
      <c r="S833" s="289"/>
      <c r="T833" s="289"/>
      <c r="U833" s="290"/>
      <c r="V833" s="291"/>
      <c r="W833" s="291"/>
      <c r="X833" s="292"/>
    </row>
    <row r="834" spans="2:25" ht="15" customHeight="1" thickTop="1">
      <c r="B834" s="263" t="s">
        <v>160</v>
      </c>
      <c r="C834" s="276" t="e">
        <f>'1ここに記入'!$G$10</f>
        <v>#N/A</v>
      </c>
      <c r="D834" s="285"/>
      <c r="E834" s="279"/>
      <c r="F834" s="263" t="s">
        <v>161</v>
      </c>
      <c r="G834" s="293" t="e">
        <f>'1ここに記入'!$I$10</f>
        <v>#N/A</v>
      </c>
      <c r="H834" s="294"/>
      <c r="I834" s="294"/>
      <c r="J834" s="294"/>
      <c r="K834" s="295"/>
      <c r="L834" s="100"/>
      <c r="M834" s="159"/>
      <c r="N834" s="99"/>
      <c r="O834" s="263" t="s">
        <v>160</v>
      </c>
      <c r="P834" s="276" t="e">
        <f>'1ここに記入'!$G$10</f>
        <v>#N/A</v>
      </c>
      <c r="Q834" s="285"/>
      <c r="R834" s="279"/>
      <c r="S834" s="263" t="s">
        <v>161</v>
      </c>
      <c r="T834" s="293" t="e">
        <f>'1ここに記入'!$I$10</f>
        <v>#N/A</v>
      </c>
      <c r="U834" s="294"/>
      <c r="V834" s="294"/>
      <c r="W834" s="294"/>
      <c r="X834" s="295"/>
      <c r="Y834" s="143"/>
    </row>
    <row r="835" spans="2:25" ht="15" customHeight="1">
      <c r="B835" s="264"/>
      <c r="C835" s="277"/>
      <c r="D835" s="286"/>
      <c r="E835" s="280"/>
      <c r="F835" s="264"/>
      <c r="G835" s="296"/>
      <c r="H835" s="297"/>
      <c r="I835" s="297"/>
      <c r="J835" s="297"/>
      <c r="K835" s="298"/>
      <c r="L835" s="101"/>
      <c r="M835" s="159"/>
      <c r="N835" s="99"/>
      <c r="O835" s="264"/>
      <c r="P835" s="277"/>
      <c r="Q835" s="286"/>
      <c r="R835" s="280"/>
      <c r="S835" s="264"/>
      <c r="T835" s="296"/>
      <c r="U835" s="297"/>
      <c r="V835" s="297"/>
      <c r="W835" s="297"/>
      <c r="X835" s="298"/>
      <c r="Y835" s="143"/>
    </row>
    <row r="836" spans="2:25" ht="15" customHeight="1" thickBot="1">
      <c r="B836" s="288"/>
      <c r="C836" s="278"/>
      <c r="D836" s="287"/>
      <c r="E836" s="281"/>
      <c r="F836" s="288"/>
      <c r="G836" s="299"/>
      <c r="H836" s="300"/>
      <c r="I836" s="300"/>
      <c r="J836" s="300"/>
      <c r="K836" s="301"/>
      <c r="L836" s="101"/>
      <c r="M836" s="159"/>
      <c r="N836" s="99"/>
      <c r="O836" s="288"/>
      <c r="P836" s="278"/>
      <c r="Q836" s="287"/>
      <c r="R836" s="281"/>
      <c r="S836" s="288"/>
      <c r="T836" s="299"/>
      <c r="U836" s="300"/>
      <c r="V836" s="300"/>
      <c r="W836" s="300"/>
      <c r="X836" s="301"/>
      <c r="Y836" s="143"/>
    </row>
    <row r="837" spans="2:25" ht="15" customHeight="1">
      <c r="B837" s="263" t="s">
        <v>162</v>
      </c>
      <c r="C837" s="265">
        <f>VLOOKUP(B801,'1ここに記入'!$A$13:$M$246,10)</f>
        <v>0</v>
      </c>
      <c r="D837" s="266"/>
      <c r="E837" s="266"/>
      <c r="F837" s="266"/>
      <c r="G837" s="266"/>
      <c r="H837" s="266"/>
      <c r="I837" s="266"/>
      <c r="J837" s="266"/>
      <c r="K837" s="267"/>
      <c r="L837" s="34"/>
      <c r="M837" s="160"/>
      <c r="N837" s="36"/>
      <c r="O837" s="263" t="s">
        <v>162</v>
      </c>
      <c r="P837" s="265">
        <f>VLOOKUP(O801,'1ここに記入'!$A$13:$M$246,10)</f>
        <v>0</v>
      </c>
      <c r="Q837" s="266"/>
      <c r="R837" s="266"/>
      <c r="S837" s="266"/>
      <c r="T837" s="266"/>
      <c r="U837" s="266"/>
      <c r="V837" s="266"/>
      <c r="W837" s="266"/>
      <c r="X837" s="267"/>
      <c r="Y837" s="143"/>
    </row>
    <row r="838" spans="2:25" ht="15" customHeight="1">
      <c r="B838" s="264"/>
      <c r="C838" s="268"/>
      <c r="D838" s="269"/>
      <c r="E838" s="269"/>
      <c r="F838" s="269"/>
      <c r="G838" s="269"/>
      <c r="H838" s="269"/>
      <c r="I838" s="269"/>
      <c r="J838" s="269"/>
      <c r="K838" s="270"/>
      <c r="L838" s="130"/>
      <c r="M838" s="161"/>
      <c r="N838" s="38"/>
      <c r="O838" s="264"/>
      <c r="P838" s="268"/>
      <c r="Q838" s="269"/>
      <c r="R838" s="269"/>
      <c r="S838" s="269"/>
      <c r="T838" s="269"/>
      <c r="U838" s="269"/>
      <c r="V838" s="269"/>
      <c r="W838" s="269"/>
      <c r="X838" s="270"/>
      <c r="Y838" s="143"/>
    </row>
    <row r="839" spans="2:25" ht="15" customHeight="1">
      <c r="B839" s="264"/>
      <c r="C839" s="268"/>
      <c r="D839" s="269"/>
      <c r="E839" s="269"/>
      <c r="F839" s="269"/>
      <c r="G839" s="269"/>
      <c r="H839" s="269"/>
      <c r="I839" s="269"/>
      <c r="J839" s="269"/>
      <c r="K839" s="270"/>
      <c r="L839" s="130"/>
      <c r="M839" s="161"/>
      <c r="N839" s="38"/>
      <c r="O839" s="264"/>
      <c r="P839" s="268"/>
      <c r="Q839" s="269"/>
      <c r="R839" s="269"/>
      <c r="S839" s="269"/>
      <c r="T839" s="269"/>
      <c r="U839" s="269"/>
      <c r="V839" s="269"/>
      <c r="W839" s="269"/>
      <c r="X839" s="270"/>
      <c r="Y839" s="143"/>
    </row>
    <row r="840" spans="2:25" ht="15" customHeight="1">
      <c r="B840" s="271" t="s">
        <v>1881</v>
      </c>
      <c r="C840" s="268">
        <f>VLOOKUP(B801,'1ここに記入'!$A$13:$M$246,11)</f>
        <v>0</v>
      </c>
      <c r="D840" s="269"/>
      <c r="E840" s="269"/>
      <c r="F840" s="269"/>
      <c r="G840" s="269"/>
      <c r="H840" s="269"/>
      <c r="I840" s="269"/>
      <c r="J840" s="269"/>
      <c r="K840" s="270"/>
      <c r="L840" s="98"/>
      <c r="M840" s="159"/>
      <c r="N840" s="99"/>
      <c r="O840" s="271" t="s">
        <v>1881</v>
      </c>
      <c r="P840" s="268">
        <f>VLOOKUP(O801,'1ここに記入'!$A$13:$M$246,11)</f>
        <v>0</v>
      </c>
      <c r="Q840" s="269"/>
      <c r="R840" s="269"/>
      <c r="S840" s="269"/>
      <c r="T840" s="269"/>
      <c r="U840" s="269"/>
      <c r="V840" s="269"/>
      <c r="W840" s="269"/>
      <c r="X840" s="270"/>
      <c r="Y840" s="143"/>
    </row>
    <row r="841" spans="2:25" ht="15" customHeight="1">
      <c r="B841" s="271"/>
      <c r="C841" s="268"/>
      <c r="D841" s="269"/>
      <c r="E841" s="269"/>
      <c r="F841" s="269"/>
      <c r="G841" s="269"/>
      <c r="H841" s="269"/>
      <c r="I841" s="269"/>
      <c r="J841" s="269"/>
      <c r="K841" s="270"/>
      <c r="L841" s="98"/>
      <c r="M841" s="159"/>
      <c r="N841" s="99"/>
      <c r="O841" s="271"/>
      <c r="P841" s="268"/>
      <c r="Q841" s="269"/>
      <c r="R841" s="269"/>
      <c r="S841" s="269"/>
      <c r="T841" s="269"/>
      <c r="U841" s="269"/>
      <c r="V841" s="269"/>
      <c r="W841" s="269"/>
      <c r="X841" s="270"/>
      <c r="Y841" s="143"/>
    </row>
    <row r="842" spans="2:25" ht="15" customHeight="1" thickBot="1">
      <c r="B842" s="272"/>
      <c r="C842" s="273"/>
      <c r="D842" s="274"/>
      <c r="E842" s="274"/>
      <c r="F842" s="274"/>
      <c r="G842" s="274"/>
      <c r="H842" s="274"/>
      <c r="I842" s="274"/>
      <c r="J842" s="274"/>
      <c r="K842" s="275"/>
      <c r="L842" s="98"/>
      <c r="M842" s="159"/>
      <c r="N842" s="99"/>
      <c r="O842" s="272"/>
      <c r="P842" s="273"/>
      <c r="Q842" s="274"/>
      <c r="R842" s="274"/>
      <c r="S842" s="274"/>
      <c r="T842" s="274"/>
      <c r="U842" s="274"/>
      <c r="V842" s="274"/>
      <c r="W842" s="274"/>
      <c r="X842" s="275"/>
      <c r="Y842" s="143"/>
    </row>
    <row r="843" spans="2:25" ht="15" customHeight="1">
      <c r="B843" s="263" t="s">
        <v>163</v>
      </c>
      <c r="C843" s="276">
        <f>VLOOKUP(B801,'1ここに記入'!$A$13:$M$246,5)</f>
        <v>0</v>
      </c>
      <c r="D843" s="279" t="str">
        <f>VLOOKUP(B801,'1ここに記入'!$A$13:$M$246,6)</f>
        <v>　</v>
      </c>
      <c r="E843" s="282" t="s">
        <v>164</v>
      </c>
      <c r="F843" s="276">
        <f>VLOOKUP(B801,'1ここに記入'!$A$13:$M$246,8)</f>
        <v>0</v>
      </c>
      <c r="G843" s="285" t="e">
        <f>VLOOKUP(F838,'1ここに記入'!$A$13:$M$246,2)</f>
        <v>#N/A</v>
      </c>
      <c r="H843" s="285" t="e">
        <f>VLOOKUP(G838,'1ここに記入'!$A$13:$M$246,2)</f>
        <v>#N/A</v>
      </c>
      <c r="I843" s="285" t="e">
        <f>VLOOKUP(H838,'1ここに記入'!$A$13:$M$246,2)</f>
        <v>#N/A</v>
      </c>
      <c r="J843" s="285" t="e">
        <f>VLOOKUP(I838,'1ここに記入'!$A$13:$M$246,2)</f>
        <v>#N/A</v>
      </c>
      <c r="K843" s="279" t="e">
        <f>VLOOKUP(J838,'1ここに記入'!$A$13:$M$246,2)</f>
        <v>#N/A</v>
      </c>
      <c r="L843" s="102"/>
      <c r="M843" s="162"/>
      <c r="N843" s="103"/>
      <c r="O843" s="263" t="s">
        <v>163</v>
      </c>
      <c r="P843" s="276">
        <f>VLOOKUP(O801,'1ここに記入'!$A$13:$M$246,5)</f>
        <v>0</v>
      </c>
      <c r="Q843" s="279" t="str">
        <f>VLOOKUP(O801,'1ここに記入'!$A$13:$M$246,6)</f>
        <v>　</v>
      </c>
      <c r="R843" s="282" t="s">
        <v>164</v>
      </c>
      <c r="S843" s="276">
        <f>VLOOKUP(O801,'1ここに記入'!$A$13:$M$246,8)</f>
        <v>0</v>
      </c>
      <c r="T843" s="285" t="e">
        <f>VLOOKUP(S838,'1ここに記入'!$A$13:$M$246,2)</f>
        <v>#N/A</v>
      </c>
      <c r="U843" s="285" t="e">
        <f>VLOOKUP(T838,'1ここに記入'!$A$13:$M$246,2)</f>
        <v>#N/A</v>
      </c>
      <c r="V843" s="285" t="e">
        <f>VLOOKUP(U838,'1ここに記入'!$A$13:$M$246,2)</f>
        <v>#N/A</v>
      </c>
      <c r="W843" s="285" t="e">
        <f>VLOOKUP(V838,'1ここに記入'!$A$13:$M$246,2)</f>
        <v>#N/A</v>
      </c>
      <c r="X843" s="279" t="e">
        <f>VLOOKUP(W838,'1ここに記入'!$A$13:$M$246,2)</f>
        <v>#N/A</v>
      </c>
      <c r="Y843" s="143"/>
    </row>
    <row r="844" spans="2:25" ht="15" customHeight="1">
      <c r="B844" s="264"/>
      <c r="C844" s="277"/>
      <c r="D844" s="280"/>
      <c r="E844" s="283"/>
      <c r="F844" s="277"/>
      <c r="G844" s="286"/>
      <c r="H844" s="286"/>
      <c r="I844" s="286"/>
      <c r="J844" s="286"/>
      <c r="K844" s="280"/>
      <c r="L844" s="102"/>
      <c r="M844" s="162"/>
      <c r="N844" s="103"/>
      <c r="O844" s="264"/>
      <c r="P844" s="277"/>
      <c r="Q844" s="280"/>
      <c r="R844" s="283"/>
      <c r="S844" s="277"/>
      <c r="T844" s="286"/>
      <c r="U844" s="286"/>
      <c r="V844" s="286"/>
      <c r="W844" s="286"/>
      <c r="X844" s="280"/>
      <c r="Y844" s="143"/>
    </row>
    <row r="845" spans="2:25" ht="15" customHeight="1" thickBot="1">
      <c r="B845" s="288"/>
      <c r="C845" s="278"/>
      <c r="D845" s="281"/>
      <c r="E845" s="284"/>
      <c r="F845" s="278"/>
      <c r="G845" s="287"/>
      <c r="H845" s="287"/>
      <c r="I845" s="287"/>
      <c r="J845" s="287"/>
      <c r="K845" s="281"/>
      <c r="L845" s="102"/>
      <c r="M845" s="162"/>
      <c r="N845" s="103"/>
      <c r="O845" s="288"/>
      <c r="P845" s="278"/>
      <c r="Q845" s="281"/>
      <c r="R845" s="284"/>
      <c r="S845" s="278"/>
      <c r="T845" s="287"/>
      <c r="U845" s="287"/>
      <c r="V845" s="287"/>
      <c r="W845" s="287"/>
      <c r="X845" s="281"/>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20"/>
      <c r="E847" s="320"/>
      <c r="F847" s="320"/>
      <c r="G847" s="320"/>
      <c r="H847" s="320"/>
      <c r="I847" s="320"/>
      <c r="J847" s="320"/>
      <c r="K847" s="320"/>
      <c r="L847" s="104"/>
      <c r="M847" s="157"/>
      <c r="N847" s="104"/>
      <c r="O847" s="117" t="s">
        <v>213</v>
      </c>
      <c r="P847" s="325" t="str">
        <f>'1ここに記入'!$B$3&amp;"滋賀県教育美術展出品票"</f>
        <v>第72回滋賀県教育美術展出品票</v>
      </c>
      <c r="Q847" s="320"/>
      <c r="R847" s="320"/>
      <c r="S847" s="320"/>
      <c r="T847" s="320"/>
      <c r="U847" s="320"/>
      <c r="V847" s="320"/>
      <c r="W847" s="320"/>
      <c r="X847" s="320"/>
    </row>
    <row r="848" spans="2:25" ht="15" customHeight="1">
      <c r="B848" s="327">
        <v>157</v>
      </c>
      <c r="C848" s="325"/>
      <c r="D848" s="320"/>
      <c r="E848" s="320"/>
      <c r="F848" s="320"/>
      <c r="G848" s="320"/>
      <c r="H848" s="320"/>
      <c r="I848" s="320"/>
      <c r="J848" s="320"/>
      <c r="K848" s="320"/>
      <c r="L848" s="104"/>
      <c r="M848" s="157"/>
      <c r="N848" s="104"/>
      <c r="O848" s="327">
        <v>158</v>
      </c>
      <c r="P848" s="325"/>
      <c r="Q848" s="320"/>
      <c r="R848" s="320"/>
      <c r="S848" s="320"/>
      <c r="T848" s="320"/>
      <c r="U848" s="320"/>
      <c r="V848" s="320"/>
      <c r="W848" s="320"/>
      <c r="X848" s="320"/>
    </row>
    <row r="849" spans="2:24" ht="15" customHeight="1" thickBot="1">
      <c r="B849" s="328"/>
      <c r="C849" s="325"/>
      <c r="D849" s="320"/>
      <c r="E849" s="320"/>
      <c r="F849" s="320"/>
      <c r="G849" s="320"/>
      <c r="H849" s="326"/>
      <c r="I849" s="326"/>
      <c r="J849" s="326"/>
      <c r="K849" s="326"/>
      <c r="L849" s="104"/>
      <c r="M849" s="157"/>
      <c r="N849" s="104"/>
      <c r="O849" s="328"/>
      <c r="P849" s="325"/>
      <c r="Q849" s="320"/>
      <c r="R849" s="320"/>
      <c r="S849" s="320"/>
      <c r="T849" s="320"/>
      <c r="U849" s="326"/>
      <c r="V849" s="326"/>
      <c r="W849" s="326"/>
      <c r="X849" s="326"/>
    </row>
    <row r="850" spans="2:24" ht="15" customHeight="1" thickTop="1" thickBot="1">
      <c r="B850" s="144" t="s">
        <v>157</v>
      </c>
      <c r="C850" s="289">
        <f>VLOOKUP(B848,'1ここに記入'!$A$13:$M$246,2)</f>
        <v>0</v>
      </c>
      <c r="D850" s="289">
        <f>VLOOKUP(B848,'1ここに記入'!$A$13:$M$246,3)</f>
        <v>0</v>
      </c>
      <c r="E850" s="289">
        <f>VLOOKUP(B848,'1ここに記入'!$A$13:$M$246,4)</f>
        <v>0</v>
      </c>
      <c r="F850" s="289">
        <f>VLOOKUP(B848,'1ここに記入'!$A$13:$M$246,5)</f>
        <v>0</v>
      </c>
      <c r="G850" s="289" t="str">
        <f>VLOOKUP(B848,'1ここに記入'!$A$13:$M$246,13)</f>
        <v>00</v>
      </c>
      <c r="H850" s="290" t="e">
        <f>'1ここに記入'!$H$10</f>
        <v>#N/A</v>
      </c>
      <c r="I850" s="291"/>
      <c r="J850" s="291"/>
      <c r="K850" s="292" t="s">
        <v>158</v>
      </c>
      <c r="L850" s="118"/>
      <c r="M850" s="158"/>
      <c r="N850" s="32"/>
      <c r="O850" s="144" t="s">
        <v>157</v>
      </c>
      <c r="P850" s="289">
        <f>VLOOKUP(O848,'1ここに記入'!$A$13:$M$246,2)</f>
        <v>0</v>
      </c>
      <c r="Q850" s="289">
        <f>VLOOKUP(O848,'1ここに記入'!$A$13:$M$246,3)</f>
        <v>0</v>
      </c>
      <c r="R850" s="289">
        <f>VLOOKUP(O848,'1ここに記入'!$A$13:$M$246,4)</f>
        <v>0</v>
      </c>
      <c r="S850" s="289">
        <f>VLOOKUP(O848,'1ここに記入'!$A$13:$M$246,5)</f>
        <v>0</v>
      </c>
      <c r="T850" s="289" t="str">
        <f>VLOOKUP(O848,'1ここに記入'!$A$13:$M$246,13)</f>
        <v>00</v>
      </c>
      <c r="U850" s="290" t="e">
        <f>'1ここに記入'!$H$10</f>
        <v>#N/A</v>
      </c>
      <c r="V850" s="291"/>
      <c r="W850" s="291"/>
      <c r="X850" s="292" t="s">
        <v>158</v>
      </c>
    </row>
    <row r="851" spans="2:24" ht="15" customHeight="1" thickTop="1" thickBot="1">
      <c r="B851" s="145"/>
      <c r="C851" s="289"/>
      <c r="D851" s="289"/>
      <c r="E851" s="289"/>
      <c r="F851" s="289"/>
      <c r="G851" s="289"/>
      <c r="H851" s="290"/>
      <c r="I851" s="291"/>
      <c r="J851" s="291"/>
      <c r="K851" s="292"/>
      <c r="L851" s="118"/>
      <c r="M851" s="158"/>
      <c r="N851" s="32"/>
      <c r="O851" s="145"/>
      <c r="P851" s="289"/>
      <c r="Q851" s="289"/>
      <c r="R851" s="289"/>
      <c r="S851" s="289"/>
      <c r="T851" s="289"/>
      <c r="U851" s="290"/>
      <c r="V851" s="291"/>
      <c r="W851" s="291"/>
      <c r="X851" s="292"/>
    </row>
    <row r="852" spans="2:24" ht="15" customHeight="1" thickTop="1" thickBot="1">
      <c r="B852" s="146" t="s">
        <v>159</v>
      </c>
      <c r="C852" s="289"/>
      <c r="D852" s="289"/>
      <c r="E852" s="289"/>
      <c r="F852" s="289"/>
      <c r="G852" s="289"/>
      <c r="H852" s="290"/>
      <c r="I852" s="291"/>
      <c r="J852" s="291"/>
      <c r="K852" s="292"/>
      <c r="L852" s="118"/>
      <c r="M852" s="158"/>
      <c r="N852" s="32"/>
      <c r="O852" s="146" t="s">
        <v>159</v>
      </c>
      <c r="P852" s="289"/>
      <c r="Q852" s="289"/>
      <c r="R852" s="289"/>
      <c r="S852" s="289"/>
      <c r="T852" s="289"/>
      <c r="U852" s="290"/>
      <c r="V852" s="291"/>
      <c r="W852" s="291"/>
      <c r="X852" s="292"/>
    </row>
    <row r="853" spans="2:24" ht="15" customHeight="1" thickTop="1">
      <c r="B853" s="264" t="s">
        <v>160</v>
      </c>
      <c r="C853" s="277" t="e">
        <f>'1ここに記入'!$G$10</f>
        <v>#N/A</v>
      </c>
      <c r="D853" s="286"/>
      <c r="E853" s="280"/>
      <c r="F853" s="264" t="s">
        <v>161</v>
      </c>
      <c r="G853" s="296" t="e">
        <f>'1ここに記入'!$I$10</f>
        <v>#N/A</v>
      </c>
      <c r="H853" s="297"/>
      <c r="I853" s="297"/>
      <c r="J853" s="297"/>
      <c r="K853" s="298"/>
      <c r="L853" s="100"/>
      <c r="M853" s="159"/>
      <c r="N853" s="99"/>
      <c r="O853" s="264" t="s">
        <v>160</v>
      </c>
      <c r="P853" s="277" t="e">
        <f>'1ここに記入'!$G$10</f>
        <v>#N/A</v>
      </c>
      <c r="Q853" s="286"/>
      <c r="R853" s="280"/>
      <c r="S853" s="264" t="s">
        <v>161</v>
      </c>
      <c r="T853" s="296" t="e">
        <f>'1ここに記入'!$I$10</f>
        <v>#N/A</v>
      </c>
      <c r="U853" s="297"/>
      <c r="V853" s="297"/>
      <c r="W853" s="297"/>
      <c r="X853" s="298"/>
    </row>
    <row r="854" spans="2:24" ht="15" customHeight="1">
      <c r="B854" s="264"/>
      <c r="C854" s="277"/>
      <c r="D854" s="286"/>
      <c r="E854" s="280"/>
      <c r="F854" s="264"/>
      <c r="G854" s="296"/>
      <c r="H854" s="297"/>
      <c r="I854" s="297"/>
      <c r="J854" s="297"/>
      <c r="K854" s="298"/>
      <c r="L854" s="101"/>
      <c r="M854" s="159"/>
      <c r="N854" s="99"/>
      <c r="O854" s="264"/>
      <c r="P854" s="277"/>
      <c r="Q854" s="286"/>
      <c r="R854" s="280"/>
      <c r="S854" s="264"/>
      <c r="T854" s="296"/>
      <c r="U854" s="297"/>
      <c r="V854" s="297"/>
      <c r="W854" s="297"/>
      <c r="X854" s="298"/>
    </row>
    <row r="855" spans="2:24" ht="15" customHeight="1">
      <c r="B855" s="264"/>
      <c r="C855" s="277"/>
      <c r="D855" s="286"/>
      <c r="E855" s="280"/>
      <c r="F855" s="264"/>
      <c r="G855" s="296"/>
      <c r="H855" s="297"/>
      <c r="I855" s="297"/>
      <c r="J855" s="297"/>
      <c r="K855" s="298"/>
      <c r="L855" s="101"/>
      <c r="M855" s="159"/>
      <c r="N855" s="99"/>
      <c r="O855" s="264"/>
      <c r="P855" s="277"/>
      <c r="Q855" s="286"/>
      <c r="R855" s="280"/>
      <c r="S855" s="264"/>
      <c r="T855" s="296"/>
      <c r="U855" s="297"/>
      <c r="V855" s="297"/>
      <c r="W855" s="297"/>
      <c r="X855" s="298"/>
    </row>
    <row r="856" spans="2:24" ht="15" customHeight="1" thickBot="1">
      <c r="B856" s="288"/>
      <c r="C856" s="278"/>
      <c r="D856" s="287"/>
      <c r="E856" s="281"/>
      <c r="F856" s="288"/>
      <c r="G856" s="299"/>
      <c r="H856" s="300"/>
      <c r="I856" s="300"/>
      <c r="J856" s="300"/>
      <c r="K856" s="301"/>
      <c r="L856" s="101"/>
      <c r="M856" s="159"/>
      <c r="N856" s="99"/>
      <c r="O856" s="288"/>
      <c r="P856" s="278"/>
      <c r="Q856" s="287"/>
      <c r="R856" s="281"/>
      <c r="S856" s="288"/>
      <c r="T856" s="299"/>
      <c r="U856" s="300"/>
      <c r="V856" s="300"/>
      <c r="W856" s="300"/>
      <c r="X856" s="301"/>
    </row>
    <row r="857" spans="2:24" ht="15" customHeight="1">
      <c r="B857" s="263" t="s">
        <v>162</v>
      </c>
      <c r="C857" s="265">
        <f>VLOOKUP(B848,'1ここに記入'!$A$13:$M$246,10)</f>
        <v>0</v>
      </c>
      <c r="D857" s="266"/>
      <c r="E857" s="266"/>
      <c r="F857" s="266"/>
      <c r="G857" s="266"/>
      <c r="H857" s="266"/>
      <c r="I857" s="267"/>
      <c r="J857" s="263" t="s">
        <v>203</v>
      </c>
      <c r="K857" s="321">
        <f>VLOOKUP(B848,'1ここに記入'!$A$13:$M$246,12)</f>
        <v>0</v>
      </c>
      <c r="L857" s="34"/>
      <c r="M857" s="160"/>
      <c r="N857" s="36"/>
      <c r="O857" s="263" t="s">
        <v>162</v>
      </c>
      <c r="P857" s="265">
        <f>VLOOKUP(O848,'1ここに記入'!$A$13:$M$246,10)</f>
        <v>0</v>
      </c>
      <c r="Q857" s="266"/>
      <c r="R857" s="266"/>
      <c r="S857" s="266"/>
      <c r="T857" s="266"/>
      <c r="U857" s="266"/>
      <c r="V857" s="267"/>
      <c r="W857" s="263" t="s">
        <v>203</v>
      </c>
      <c r="X857" s="321">
        <f>VLOOKUP(O848,'1ここに記入'!$A$13:$M$246,12)</f>
        <v>0</v>
      </c>
    </row>
    <row r="858" spans="2:24" ht="15" customHeight="1">
      <c r="B858" s="264"/>
      <c r="C858" s="268"/>
      <c r="D858" s="269"/>
      <c r="E858" s="269"/>
      <c r="F858" s="269"/>
      <c r="G858" s="269"/>
      <c r="H858" s="269"/>
      <c r="I858" s="270"/>
      <c r="J858" s="264"/>
      <c r="K858" s="322"/>
      <c r="L858" s="34"/>
      <c r="M858" s="160"/>
      <c r="N858" s="36"/>
      <c r="O858" s="264"/>
      <c r="P858" s="268"/>
      <c r="Q858" s="269"/>
      <c r="R858" s="269"/>
      <c r="S858" s="269"/>
      <c r="T858" s="269"/>
      <c r="U858" s="269"/>
      <c r="V858" s="270"/>
      <c r="W858" s="264"/>
      <c r="X858" s="322"/>
    </row>
    <row r="859" spans="2:24" ht="15" customHeight="1">
      <c r="B859" s="264"/>
      <c r="C859" s="268"/>
      <c r="D859" s="269"/>
      <c r="E859" s="269"/>
      <c r="F859" s="269"/>
      <c r="G859" s="269"/>
      <c r="H859" s="269"/>
      <c r="I859" s="270"/>
      <c r="J859" s="264"/>
      <c r="K859" s="322"/>
      <c r="L859" s="130"/>
      <c r="M859" s="161"/>
      <c r="N859" s="38"/>
      <c r="O859" s="264"/>
      <c r="P859" s="268"/>
      <c r="Q859" s="269"/>
      <c r="R859" s="269"/>
      <c r="S859" s="269"/>
      <c r="T859" s="269"/>
      <c r="U859" s="269"/>
      <c r="V859" s="270"/>
      <c r="W859" s="264"/>
      <c r="X859" s="322"/>
    </row>
    <row r="860" spans="2:24" ht="15" customHeight="1">
      <c r="B860" s="264"/>
      <c r="C860" s="268"/>
      <c r="D860" s="269"/>
      <c r="E860" s="269"/>
      <c r="F860" s="269"/>
      <c r="G860" s="269"/>
      <c r="H860" s="269"/>
      <c r="I860" s="270"/>
      <c r="J860" s="264"/>
      <c r="K860" s="322"/>
      <c r="L860" s="130"/>
      <c r="M860" s="161"/>
      <c r="N860" s="38"/>
      <c r="O860" s="264"/>
      <c r="P860" s="268"/>
      <c r="Q860" s="269"/>
      <c r="R860" s="269"/>
      <c r="S860" s="269"/>
      <c r="T860" s="269"/>
      <c r="U860" s="269"/>
      <c r="V860" s="270"/>
      <c r="W860" s="264"/>
      <c r="X860" s="322"/>
    </row>
    <row r="861" spans="2:24" ht="15" customHeight="1">
      <c r="B861" s="271" t="s">
        <v>1881</v>
      </c>
      <c r="C861" s="268">
        <f>VLOOKUP(B848,'1ここに記入'!$A$13:$M$246,11)</f>
        <v>0</v>
      </c>
      <c r="D861" s="269"/>
      <c r="E861" s="269"/>
      <c r="F861" s="269"/>
      <c r="G861" s="269"/>
      <c r="H861" s="269"/>
      <c r="I861" s="270"/>
      <c r="J861" s="264"/>
      <c r="K861" s="322"/>
      <c r="L861" s="130"/>
      <c r="M861" s="161"/>
      <c r="N861" s="38"/>
      <c r="O861" s="271" t="s">
        <v>1881</v>
      </c>
      <c r="P861" s="268">
        <f>VLOOKUP(O848,'1ここに記入'!$A$13:$M$246,11)</f>
        <v>0</v>
      </c>
      <c r="Q861" s="269"/>
      <c r="R861" s="269"/>
      <c r="S861" s="269"/>
      <c r="T861" s="269"/>
      <c r="U861" s="269"/>
      <c r="V861" s="270"/>
      <c r="W861" s="264"/>
      <c r="X861" s="322"/>
    </row>
    <row r="862" spans="2:24" ht="15" customHeight="1">
      <c r="B862" s="271"/>
      <c r="C862" s="268"/>
      <c r="D862" s="269"/>
      <c r="E862" s="269"/>
      <c r="F862" s="269"/>
      <c r="G862" s="269"/>
      <c r="H862" s="269"/>
      <c r="I862" s="270"/>
      <c r="J862" s="264"/>
      <c r="K862" s="322"/>
      <c r="L862" s="130"/>
      <c r="M862" s="161"/>
      <c r="N862" s="38"/>
      <c r="O862" s="271"/>
      <c r="P862" s="268"/>
      <c r="Q862" s="269"/>
      <c r="R862" s="269"/>
      <c r="S862" s="269"/>
      <c r="T862" s="269"/>
      <c r="U862" s="269"/>
      <c r="V862" s="270"/>
      <c r="W862" s="264"/>
      <c r="X862" s="322"/>
    </row>
    <row r="863" spans="2:24" ht="15" customHeight="1">
      <c r="B863" s="271"/>
      <c r="C863" s="268"/>
      <c r="D863" s="269"/>
      <c r="E863" s="269"/>
      <c r="F863" s="269"/>
      <c r="G863" s="269"/>
      <c r="H863" s="269"/>
      <c r="I863" s="270"/>
      <c r="J863" s="264"/>
      <c r="K863" s="322"/>
      <c r="L863" s="130"/>
      <c r="M863" s="161"/>
      <c r="N863" s="38"/>
      <c r="O863" s="271"/>
      <c r="P863" s="268"/>
      <c r="Q863" s="269"/>
      <c r="R863" s="269"/>
      <c r="S863" s="269"/>
      <c r="T863" s="269"/>
      <c r="U863" s="269"/>
      <c r="V863" s="270"/>
      <c r="W863" s="264"/>
      <c r="X863" s="322"/>
    </row>
    <row r="864" spans="2:24" ht="15" customHeight="1" thickBot="1">
      <c r="B864" s="272"/>
      <c r="C864" s="273"/>
      <c r="D864" s="274"/>
      <c r="E864" s="274"/>
      <c r="F864" s="274"/>
      <c r="G864" s="274"/>
      <c r="H864" s="274"/>
      <c r="I864" s="275"/>
      <c r="J864" s="288"/>
      <c r="K864" s="323"/>
      <c r="L864" s="130"/>
      <c r="M864" s="161"/>
      <c r="N864" s="38"/>
      <c r="O864" s="272"/>
      <c r="P864" s="273"/>
      <c r="Q864" s="274"/>
      <c r="R864" s="274"/>
      <c r="S864" s="274"/>
      <c r="T864" s="274"/>
      <c r="U864" s="274"/>
      <c r="V864" s="275"/>
      <c r="W864" s="288"/>
      <c r="X864" s="323"/>
    </row>
    <row r="865" spans="2:24" ht="15" customHeight="1">
      <c r="B865" s="263" t="s">
        <v>163</v>
      </c>
      <c r="C865" s="276">
        <f>VLOOKUP(B848,'1ここに記入'!$A$13:$M$246,5)</f>
        <v>0</v>
      </c>
      <c r="D865" s="279" t="str">
        <f>VLOOKUP(B848,'1ここに記入'!$A$13:$M$246,6)</f>
        <v>　</v>
      </c>
      <c r="E865" s="282" t="s">
        <v>164</v>
      </c>
      <c r="F865" s="276">
        <f>VLOOKUP(B848,'1ここに記入'!$A$13:$M$246,8)</f>
        <v>0</v>
      </c>
      <c r="G865" s="285" t="e">
        <f>VLOOKUP(F859,'1ここに記入'!$A$13:$M$246,2)</f>
        <v>#N/A</v>
      </c>
      <c r="H865" s="285" t="e">
        <f>VLOOKUP(G859,'1ここに記入'!$A$13:$M$246,2)</f>
        <v>#N/A</v>
      </c>
      <c r="I865" s="285" t="e">
        <f>VLOOKUP(H859,'1ここに記入'!$A$13:$M$246,2)</f>
        <v>#N/A</v>
      </c>
      <c r="J865" s="285" t="e">
        <f>VLOOKUP(I859,'1ここに記入'!$A$13:$M$246,2)</f>
        <v>#N/A</v>
      </c>
      <c r="K865" s="279" t="e">
        <f>VLOOKUP(J859,'1ここに記入'!$A$13:$M$246,2)</f>
        <v>#N/A</v>
      </c>
      <c r="L865" s="98"/>
      <c r="M865" s="159"/>
      <c r="N865" s="99"/>
      <c r="O865" s="263" t="s">
        <v>163</v>
      </c>
      <c r="P865" s="276">
        <f>VLOOKUP(O848,'1ここに記入'!$A$13:$M$246,5)</f>
        <v>0</v>
      </c>
      <c r="Q865" s="279" t="str">
        <f>VLOOKUP(O848,'1ここに記入'!$A$13:$M$246,6)</f>
        <v>　</v>
      </c>
      <c r="R865" s="282" t="s">
        <v>164</v>
      </c>
      <c r="S865" s="276">
        <f>VLOOKUP(O848,'1ここに記入'!$A$13:$M$246,8)</f>
        <v>0</v>
      </c>
      <c r="T865" s="285" t="e">
        <f>VLOOKUP(S859,'1ここに記入'!$A$13:$M$246,2)</f>
        <v>#N/A</v>
      </c>
      <c r="U865" s="285" t="e">
        <f>VLOOKUP(T859,'1ここに記入'!$A$13:$M$246,2)</f>
        <v>#N/A</v>
      </c>
      <c r="V865" s="285" t="e">
        <f>VLOOKUP(U859,'1ここに記入'!$A$13:$M$246,2)</f>
        <v>#N/A</v>
      </c>
      <c r="W865" s="285" t="e">
        <f>VLOOKUP(V859,'1ここに記入'!$A$13:$M$246,2)</f>
        <v>#N/A</v>
      </c>
      <c r="X865" s="279" t="e">
        <f>VLOOKUP(W859,'1ここに記入'!$A$13:$M$246,2)</f>
        <v>#N/A</v>
      </c>
    </row>
    <row r="866" spans="2:24" ht="15" customHeight="1">
      <c r="B866" s="264"/>
      <c r="C866" s="277"/>
      <c r="D866" s="280"/>
      <c r="E866" s="283"/>
      <c r="F866" s="277"/>
      <c r="G866" s="286"/>
      <c r="H866" s="286"/>
      <c r="I866" s="286"/>
      <c r="J866" s="286"/>
      <c r="K866" s="280"/>
      <c r="L866" s="98"/>
      <c r="M866" s="159"/>
      <c r="N866" s="99"/>
      <c r="O866" s="264"/>
      <c r="P866" s="277"/>
      <c r="Q866" s="280"/>
      <c r="R866" s="283"/>
      <c r="S866" s="277"/>
      <c r="T866" s="286"/>
      <c r="U866" s="286"/>
      <c r="V866" s="286"/>
      <c r="W866" s="286"/>
      <c r="X866" s="280"/>
    </row>
    <row r="867" spans="2:24" ht="15" customHeight="1">
      <c r="B867" s="264"/>
      <c r="C867" s="277"/>
      <c r="D867" s="280"/>
      <c r="E867" s="283"/>
      <c r="F867" s="277"/>
      <c r="G867" s="286"/>
      <c r="H867" s="286"/>
      <c r="I867" s="286"/>
      <c r="J867" s="286"/>
      <c r="K867" s="280"/>
      <c r="L867" s="98"/>
      <c r="M867" s="159"/>
      <c r="N867" s="99"/>
      <c r="O867" s="264"/>
      <c r="P867" s="277"/>
      <c r="Q867" s="280"/>
      <c r="R867" s="283"/>
      <c r="S867" s="277"/>
      <c r="T867" s="286"/>
      <c r="U867" s="286"/>
      <c r="V867" s="286"/>
      <c r="W867" s="286"/>
      <c r="X867" s="280"/>
    </row>
    <row r="868" spans="2:24" ht="15" customHeight="1" thickBot="1">
      <c r="B868" s="288"/>
      <c r="C868" s="278"/>
      <c r="D868" s="281"/>
      <c r="E868" s="284"/>
      <c r="F868" s="278"/>
      <c r="G868" s="287"/>
      <c r="H868" s="286"/>
      <c r="I868" s="286"/>
      <c r="J868" s="286"/>
      <c r="K868" s="280"/>
      <c r="L868" s="98"/>
      <c r="M868" s="159"/>
      <c r="N868" s="99"/>
      <c r="O868" s="288"/>
      <c r="P868" s="278"/>
      <c r="Q868" s="281"/>
      <c r="R868" s="284"/>
      <c r="S868" s="278"/>
      <c r="T868" s="287"/>
      <c r="U868" s="286"/>
      <c r="V868" s="286"/>
      <c r="W868" s="286"/>
      <c r="X868" s="280"/>
    </row>
    <row r="869" spans="2:24" ht="15" customHeight="1" thickTop="1">
      <c r="B869" s="263" t="s">
        <v>165</v>
      </c>
      <c r="C869" s="293">
        <f>VLOOKUP(B848,'1ここに記入'!$A$13:$M$246,9)</f>
        <v>0</v>
      </c>
      <c r="D869" s="294" t="e">
        <f>VLOOKUP(C867,'1ここに記入'!$A$13:$M$246,2)</f>
        <v>#N/A</v>
      </c>
      <c r="E869" s="294" t="e">
        <f>VLOOKUP(D867,'1ここに記入'!$A$13:$M$246,2)</f>
        <v>#N/A</v>
      </c>
      <c r="F869" s="294" t="e">
        <f>VLOOKUP(E867,'1ここに記入'!$A$13:$M$246,2)</f>
        <v>#N/A</v>
      </c>
      <c r="G869" s="302" t="e">
        <f>VLOOKUP(F867,'1ここに記入'!$A$13:$M$246,2)</f>
        <v>#N/A</v>
      </c>
      <c r="H869" s="305" t="s">
        <v>167</v>
      </c>
      <c r="I869" s="308">
        <f>'1ここに記入'!$G$9</f>
        <v>0</v>
      </c>
      <c r="J869" s="309"/>
      <c r="K869" s="310"/>
      <c r="L869" s="102"/>
      <c r="M869" s="162"/>
      <c r="N869" s="103"/>
      <c r="O869" s="263" t="s">
        <v>165</v>
      </c>
      <c r="P869" s="293">
        <f>VLOOKUP(O848,'1ここに記入'!$A$13:$M$246,9)</f>
        <v>0</v>
      </c>
      <c r="Q869" s="294" t="e">
        <f>VLOOKUP(P867,'1ここに記入'!$A$13:$M$246,2)</f>
        <v>#N/A</v>
      </c>
      <c r="R869" s="294" t="e">
        <f>VLOOKUP(Q867,'1ここに記入'!$A$13:$M$246,2)</f>
        <v>#N/A</v>
      </c>
      <c r="S869" s="294" t="e">
        <f>VLOOKUP(R867,'1ここに記入'!$A$13:$M$246,2)</f>
        <v>#N/A</v>
      </c>
      <c r="T869" s="302" t="e">
        <f>VLOOKUP(S867,'1ここに記入'!$A$13:$M$246,2)</f>
        <v>#N/A</v>
      </c>
      <c r="U869" s="305" t="s">
        <v>167</v>
      </c>
      <c r="V869" s="308">
        <f>'1ここに記入'!$G$9</f>
        <v>0</v>
      </c>
      <c r="W869" s="309"/>
      <c r="X869" s="310"/>
    </row>
    <row r="870" spans="2:24" ht="15" customHeight="1">
      <c r="B870" s="264"/>
      <c r="C870" s="296"/>
      <c r="D870" s="297"/>
      <c r="E870" s="297"/>
      <c r="F870" s="297"/>
      <c r="G870" s="303"/>
      <c r="H870" s="306"/>
      <c r="I870" s="311"/>
      <c r="J870" s="312"/>
      <c r="K870" s="313"/>
      <c r="L870" s="102"/>
      <c r="M870" s="162"/>
      <c r="N870" s="103"/>
      <c r="O870" s="264"/>
      <c r="P870" s="296"/>
      <c r="Q870" s="297"/>
      <c r="R870" s="297"/>
      <c r="S870" s="297"/>
      <c r="T870" s="303"/>
      <c r="U870" s="306"/>
      <c r="V870" s="311"/>
      <c r="W870" s="312"/>
      <c r="X870" s="313"/>
    </row>
    <row r="871" spans="2:24" ht="15" customHeight="1" thickBot="1">
      <c r="B871" s="288"/>
      <c r="C871" s="299"/>
      <c r="D871" s="300"/>
      <c r="E871" s="300"/>
      <c r="F871" s="300"/>
      <c r="G871" s="304"/>
      <c r="H871" s="306"/>
      <c r="I871" s="311"/>
      <c r="J871" s="312"/>
      <c r="K871" s="313"/>
      <c r="L871" s="102"/>
      <c r="M871" s="162"/>
      <c r="N871" s="103"/>
      <c r="O871" s="288"/>
      <c r="P871" s="299"/>
      <c r="Q871" s="300"/>
      <c r="R871" s="300"/>
      <c r="S871" s="300"/>
      <c r="T871" s="304"/>
      <c r="U871" s="306"/>
      <c r="V871" s="311"/>
      <c r="W871" s="312"/>
      <c r="X871" s="313"/>
    </row>
    <row r="872" spans="2:24" ht="15" customHeight="1" thickBot="1">
      <c r="B872" s="317" t="s">
        <v>166</v>
      </c>
      <c r="C872" s="317"/>
      <c r="D872" s="317"/>
      <c r="E872" s="317"/>
      <c r="F872" s="317"/>
      <c r="G872" s="318"/>
      <c r="H872" s="307"/>
      <c r="I872" s="314"/>
      <c r="J872" s="315"/>
      <c r="K872" s="316"/>
      <c r="L872" s="102"/>
      <c r="M872" s="163"/>
      <c r="N872" s="41"/>
      <c r="O872" s="317" t="s">
        <v>166</v>
      </c>
      <c r="P872" s="317"/>
      <c r="Q872" s="317"/>
      <c r="R872" s="317"/>
      <c r="S872" s="317"/>
      <c r="T872" s="318"/>
      <c r="U872" s="307"/>
      <c r="V872" s="314"/>
      <c r="W872" s="315"/>
      <c r="X872" s="316"/>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324" t="s">
        <v>1982</v>
      </c>
      <c r="C875" s="324"/>
      <c r="D875" s="324"/>
      <c r="E875" s="324"/>
      <c r="F875" s="324"/>
      <c r="G875" s="324"/>
      <c r="H875" s="324"/>
      <c r="I875" s="324"/>
      <c r="J875" s="324"/>
      <c r="K875" s="324"/>
      <c r="L875" s="156"/>
      <c r="M875" s="164"/>
      <c r="N875" s="156"/>
      <c r="O875" s="324" t="s">
        <v>1982</v>
      </c>
      <c r="P875" s="324"/>
      <c r="Q875" s="324"/>
      <c r="R875" s="324"/>
      <c r="S875" s="324"/>
      <c r="T875" s="324"/>
      <c r="U875" s="324"/>
      <c r="V875" s="324"/>
      <c r="W875" s="324"/>
      <c r="X875" s="324"/>
    </row>
    <row r="876" spans="2:24" ht="15" customHeight="1">
      <c r="B876" s="132"/>
      <c r="C876" s="319" t="str">
        <f>'1ここに記入'!$B$3&amp;"県教美展　特選確認票"</f>
        <v>第72回県教美展　特選確認票</v>
      </c>
      <c r="D876" s="319"/>
      <c r="E876" s="319"/>
      <c r="F876" s="319"/>
      <c r="G876" s="319"/>
      <c r="H876" s="319"/>
      <c r="I876" s="319"/>
      <c r="J876" s="319"/>
      <c r="K876" s="319"/>
      <c r="L876" s="104"/>
      <c r="M876" s="157"/>
      <c r="N876" s="104"/>
      <c r="O876" s="132"/>
      <c r="P876" s="319" t="str">
        <f>'1ここに記入'!$B$3&amp;"県教美展　特選確認票"</f>
        <v>第72回県教美展　特選確認票</v>
      </c>
      <c r="Q876" s="319"/>
      <c r="R876" s="319"/>
      <c r="S876" s="319"/>
      <c r="T876" s="319"/>
      <c r="U876" s="319"/>
      <c r="V876" s="319"/>
      <c r="W876" s="319"/>
      <c r="X876" s="319"/>
    </row>
    <row r="877" spans="2:24" ht="15" customHeight="1" thickBot="1">
      <c r="B877" s="165"/>
      <c r="C877" s="320"/>
      <c r="D877" s="320"/>
      <c r="E877" s="320"/>
      <c r="F877" s="320"/>
      <c r="G877" s="320"/>
      <c r="H877" s="320"/>
      <c r="I877" s="320"/>
      <c r="J877" s="320"/>
      <c r="K877" s="320"/>
      <c r="L877" s="104"/>
      <c r="M877" s="157"/>
      <c r="N877" s="104"/>
      <c r="O877" s="165"/>
      <c r="P877" s="320"/>
      <c r="Q877" s="320"/>
      <c r="R877" s="320"/>
      <c r="S877" s="320"/>
      <c r="T877" s="320"/>
      <c r="U877" s="320"/>
      <c r="V877" s="320"/>
      <c r="W877" s="320"/>
      <c r="X877" s="320"/>
    </row>
    <row r="878" spans="2:24" ht="15" customHeight="1" thickTop="1" thickBot="1">
      <c r="B878" s="144" t="s">
        <v>157</v>
      </c>
      <c r="C878" s="289">
        <f>VLOOKUP(B848,'1ここに記入'!$A$13:$M$246,2)</f>
        <v>0</v>
      </c>
      <c r="D878" s="289">
        <f>VLOOKUP(B848,'1ここに記入'!$A$13:$M$246,3)</f>
        <v>0</v>
      </c>
      <c r="E878" s="289">
        <f>VLOOKUP(B848,'1ここに記入'!$A$13:$M$246,4)</f>
        <v>0</v>
      </c>
      <c r="F878" s="289">
        <f>VLOOKUP(B848,'1ここに記入'!$A$13:$M$246,5)</f>
        <v>0</v>
      </c>
      <c r="G878" s="289" t="str">
        <f>VLOOKUP(B848,'1ここに記入'!$A$13:$M$246,13)</f>
        <v>00</v>
      </c>
      <c r="H878" s="290" t="e">
        <f>'1ここに記入'!$H$10</f>
        <v>#N/A</v>
      </c>
      <c r="I878" s="291"/>
      <c r="J878" s="291"/>
      <c r="K878" s="292" t="s">
        <v>158</v>
      </c>
      <c r="L878" s="104"/>
      <c r="M878" s="157"/>
      <c r="N878" s="104"/>
      <c r="O878" s="144" t="s">
        <v>157</v>
      </c>
      <c r="P878" s="289">
        <f>VLOOKUP(O848,'1ここに記入'!$A$13:$M$246,2)</f>
        <v>0</v>
      </c>
      <c r="Q878" s="289">
        <f>VLOOKUP(O848,'1ここに記入'!$A$13:$M$246,3)</f>
        <v>0</v>
      </c>
      <c r="R878" s="289">
        <f>VLOOKUP(O848,'1ここに記入'!$A$13:$M$246,4)</f>
        <v>0</v>
      </c>
      <c r="S878" s="289">
        <f>VLOOKUP(O848,'1ここに記入'!$A$13:$M$246,5)</f>
        <v>0</v>
      </c>
      <c r="T878" s="289" t="str">
        <f>VLOOKUP(O848,'1ここに記入'!$A$13:$M$246,13)</f>
        <v>00</v>
      </c>
      <c r="U878" s="290" t="e">
        <f>'1ここに記入'!$H$10</f>
        <v>#N/A</v>
      </c>
      <c r="V878" s="291"/>
      <c r="W878" s="291"/>
      <c r="X878" s="292" t="s">
        <v>158</v>
      </c>
    </row>
    <row r="879" spans="2:24" ht="15" customHeight="1" thickTop="1" thickBot="1">
      <c r="B879" s="145"/>
      <c r="C879" s="289"/>
      <c r="D879" s="289"/>
      <c r="E879" s="289"/>
      <c r="F879" s="289"/>
      <c r="G879" s="289"/>
      <c r="H879" s="290"/>
      <c r="I879" s="291"/>
      <c r="J879" s="291"/>
      <c r="K879" s="292"/>
      <c r="L879" s="104"/>
      <c r="M879" s="157"/>
      <c r="N879" s="104"/>
      <c r="O879" s="145"/>
      <c r="P879" s="289"/>
      <c r="Q879" s="289"/>
      <c r="R879" s="289"/>
      <c r="S879" s="289"/>
      <c r="T879" s="289"/>
      <c r="U879" s="290"/>
      <c r="V879" s="291"/>
      <c r="W879" s="291"/>
      <c r="X879" s="292"/>
    </row>
    <row r="880" spans="2:24" ht="15" customHeight="1" thickTop="1" thickBot="1">
      <c r="B880" s="146" t="s">
        <v>159</v>
      </c>
      <c r="C880" s="289"/>
      <c r="D880" s="289"/>
      <c r="E880" s="289"/>
      <c r="F880" s="289"/>
      <c r="G880" s="289"/>
      <c r="H880" s="290"/>
      <c r="I880" s="291"/>
      <c r="J880" s="291"/>
      <c r="K880" s="292"/>
      <c r="L880" s="104"/>
      <c r="M880" s="157"/>
      <c r="N880" s="104"/>
      <c r="O880" s="146" t="s">
        <v>159</v>
      </c>
      <c r="P880" s="289"/>
      <c r="Q880" s="289"/>
      <c r="R880" s="289"/>
      <c r="S880" s="289"/>
      <c r="T880" s="289"/>
      <c r="U880" s="290"/>
      <c r="V880" s="291"/>
      <c r="W880" s="291"/>
      <c r="X880" s="292"/>
    </row>
    <row r="881" spans="2:25" ht="15" customHeight="1" thickTop="1">
      <c r="B881" s="263" t="s">
        <v>160</v>
      </c>
      <c r="C881" s="276" t="e">
        <f>'1ここに記入'!$G$10</f>
        <v>#N/A</v>
      </c>
      <c r="D881" s="285"/>
      <c r="E881" s="279"/>
      <c r="F881" s="263" t="s">
        <v>161</v>
      </c>
      <c r="G881" s="293" t="e">
        <f>'1ここに記入'!$I$10</f>
        <v>#N/A</v>
      </c>
      <c r="H881" s="294"/>
      <c r="I881" s="294"/>
      <c r="J881" s="294"/>
      <c r="K881" s="295"/>
      <c r="L881" s="100"/>
      <c r="M881" s="159"/>
      <c r="N881" s="99"/>
      <c r="O881" s="263" t="s">
        <v>160</v>
      </c>
      <c r="P881" s="276" t="e">
        <f>'1ここに記入'!$G$10</f>
        <v>#N/A</v>
      </c>
      <c r="Q881" s="285"/>
      <c r="R881" s="279"/>
      <c r="S881" s="263" t="s">
        <v>161</v>
      </c>
      <c r="T881" s="293" t="e">
        <f>'1ここに記入'!$I$10</f>
        <v>#N/A</v>
      </c>
      <c r="U881" s="294"/>
      <c r="V881" s="294"/>
      <c r="W881" s="294"/>
      <c r="X881" s="295"/>
      <c r="Y881" s="143"/>
    </row>
    <row r="882" spans="2:25" ht="15" customHeight="1">
      <c r="B882" s="264"/>
      <c r="C882" s="277"/>
      <c r="D882" s="286"/>
      <c r="E882" s="280"/>
      <c r="F882" s="264"/>
      <c r="G882" s="296"/>
      <c r="H882" s="297"/>
      <c r="I882" s="297"/>
      <c r="J882" s="297"/>
      <c r="K882" s="298"/>
      <c r="L882" s="101"/>
      <c r="M882" s="159"/>
      <c r="N882" s="99"/>
      <c r="O882" s="264"/>
      <c r="P882" s="277"/>
      <c r="Q882" s="286"/>
      <c r="R882" s="280"/>
      <c r="S882" s="264"/>
      <c r="T882" s="296"/>
      <c r="U882" s="297"/>
      <c r="V882" s="297"/>
      <c r="W882" s="297"/>
      <c r="X882" s="298"/>
      <c r="Y882" s="143"/>
    </row>
    <row r="883" spans="2:25" ht="15" customHeight="1" thickBot="1">
      <c r="B883" s="288"/>
      <c r="C883" s="278"/>
      <c r="D883" s="287"/>
      <c r="E883" s="281"/>
      <c r="F883" s="288"/>
      <c r="G883" s="299"/>
      <c r="H883" s="300"/>
      <c r="I883" s="300"/>
      <c r="J883" s="300"/>
      <c r="K883" s="301"/>
      <c r="L883" s="101"/>
      <c r="M883" s="159"/>
      <c r="N883" s="99"/>
      <c r="O883" s="288"/>
      <c r="P883" s="278"/>
      <c r="Q883" s="287"/>
      <c r="R883" s="281"/>
      <c r="S883" s="288"/>
      <c r="T883" s="299"/>
      <c r="U883" s="300"/>
      <c r="V883" s="300"/>
      <c r="W883" s="300"/>
      <c r="X883" s="301"/>
      <c r="Y883" s="143"/>
    </row>
    <row r="884" spans="2:25" ht="15" customHeight="1">
      <c r="B884" s="263" t="s">
        <v>162</v>
      </c>
      <c r="C884" s="265">
        <f>VLOOKUP(B848,'1ここに記入'!$A$13:$M$246,10)</f>
        <v>0</v>
      </c>
      <c r="D884" s="266"/>
      <c r="E884" s="266"/>
      <c r="F884" s="266"/>
      <c r="G884" s="266"/>
      <c r="H884" s="266"/>
      <c r="I884" s="266"/>
      <c r="J884" s="266"/>
      <c r="K884" s="267"/>
      <c r="L884" s="34"/>
      <c r="M884" s="160"/>
      <c r="N884" s="36"/>
      <c r="O884" s="263" t="s">
        <v>162</v>
      </c>
      <c r="P884" s="265">
        <f>VLOOKUP(O848,'1ここに記入'!$A$13:$M$246,10)</f>
        <v>0</v>
      </c>
      <c r="Q884" s="266"/>
      <c r="R884" s="266"/>
      <c r="S884" s="266"/>
      <c r="T884" s="266"/>
      <c r="U884" s="266"/>
      <c r="V884" s="266"/>
      <c r="W884" s="266"/>
      <c r="X884" s="267"/>
      <c r="Y884" s="143"/>
    </row>
    <row r="885" spans="2:25" ht="15" customHeight="1">
      <c r="B885" s="264"/>
      <c r="C885" s="268"/>
      <c r="D885" s="269"/>
      <c r="E885" s="269"/>
      <c r="F885" s="269"/>
      <c r="G885" s="269"/>
      <c r="H885" s="269"/>
      <c r="I885" s="269"/>
      <c r="J885" s="269"/>
      <c r="K885" s="270"/>
      <c r="L885" s="130"/>
      <c r="M885" s="161"/>
      <c r="N885" s="38"/>
      <c r="O885" s="264"/>
      <c r="P885" s="268"/>
      <c r="Q885" s="269"/>
      <c r="R885" s="269"/>
      <c r="S885" s="269"/>
      <c r="T885" s="269"/>
      <c r="U885" s="269"/>
      <c r="V885" s="269"/>
      <c r="W885" s="269"/>
      <c r="X885" s="270"/>
      <c r="Y885" s="143"/>
    </row>
    <row r="886" spans="2:25" ht="15" customHeight="1">
      <c r="B886" s="264"/>
      <c r="C886" s="268"/>
      <c r="D886" s="269"/>
      <c r="E886" s="269"/>
      <c r="F886" s="269"/>
      <c r="G886" s="269"/>
      <c r="H886" s="269"/>
      <c r="I886" s="269"/>
      <c r="J886" s="269"/>
      <c r="K886" s="270"/>
      <c r="L886" s="130"/>
      <c r="M886" s="161"/>
      <c r="N886" s="38"/>
      <c r="O886" s="264"/>
      <c r="P886" s="268"/>
      <c r="Q886" s="269"/>
      <c r="R886" s="269"/>
      <c r="S886" s="269"/>
      <c r="T886" s="269"/>
      <c r="U886" s="269"/>
      <c r="V886" s="269"/>
      <c r="W886" s="269"/>
      <c r="X886" s="270"/>
      <c r="Y886" s="143"/>
    </row>
    <row r="887" spans="2:25" ht="15" customHeight="1">
      <c r="B887" s="271" t="s">
        <v>1881</v>
      </c>
      <c r="C887" s="268">
        <f>VLOOKUP(B848,'1ここに記入'!$A$13:$M$246,11)</f>
        <v>0</v>
      </c>
      <c r="D887" s="269"/>
      <c r="E887" s="269"/>
      <c r="F887" s="269"/>
      <c r="G887" s="269"/>
      <c r="H887" s="269"/>
      <c r="I887" s="269"/>
      <c r="J887" s="269"/>
      <c r="K887" s="270"/>
      <c r="L887" s="98"/>
      <c r="M887" s="159"/>
      <c r="N887" s="99"/>
      <c r="O887" s="271" t="s">
        <v>1881</v>
      </c>
      <c r="P887" s="268">
        <f>VLOOKUP(O848,'1ここに記入'!$A$13:$M$246,11)</f>
        <v>0</v>
      </c>
      <c r="Q887" s="269"/>
      <c r="R887" s="269"/>
      <c r="S887" s="269"/>
      <c r="T887" s="269"/>
      <c r="U887" s="269"/>
      <c r="V887" s="269"/>
      <c r="W887" s="269"/>
      <c r="X887" s="270"/>
      <c r="Y887" s="143"/>
    </row>
    <row r="888" spans="2:25" ht="15" customHeight="1">
      <c r="B888" s="271"/>
      <c r="C888" s="268"/>
      <c r="D888" s="269"/>
      <c r="E888" s="269"/>
      <c r="F888" s="269"/>
      <c r="G888" s="269"/>
      <c r="H888" s="269"/>
      <c r="I888" s="269"/>
      <c r="J888" s="269"/>
      <c r="K888" s="270"/>
      <c r="L888" s="98"/>
      <c r="M888" s="159"/>
      <c r="N888" s="99"/>
      <c r="O888" s="271"/>
      <c r="P888" s="268"/>
      <c r="Q888" s="269"/>
      <c r="R888" s="269"/>
      <c r="S888" s="269"/>
      <c r="T888" s="269"/>
      <c r="U888" s="269"/>
      <c r="V888" s="269"/>
      <c r="W888" s="269"/>
      <c r="X888" s="270"/>
      <c r="Y888" s="143"/>
    </row>
    <row r="889" spans="2:25" ht="15" customHeight="1" thickBot="1">
      <c r="B889" s="272"/>
      <c r="C889" s="273"/>
      <c r="D889" s="274"/>
      <c r="E889" s="274"/>
      <c r="F889" s="274"/>
      <c r="G889" s="274"/>
      <c r="H889" s="274"/>
      <c r="I889" s="274"/>
      <c r="J889" s="274"/>
      <c r="K889" s="275"/>
      <c r="L889" s="98"/>
      <c r="M889" s="159"/>
      <c r="N889" s="99"/>
      <c r="O889" s="272"/>
      <c r="P889" s="273"/>
      <c r="Q889" s="274"/>
      <c r="R889" s="274"/>
      <c r="S889" s="274"/>
      <c r="T889" s="274"/>
      <c r="U889" s="274"/>
      <c r="V889" s="274"/>
      <c r="W889" s="274"/>
      <c r="X889" s="275"/>
      <c r="Y889" s="143"/>
    </row>
    <row r="890" spans="2:25" ht="15" customHeight="1">
      <c r="B890" s="263" t="s">
        <v>163</v>
      </c>
      <c r="C890" s="276">
        <f>VLOOKUP(B848,'1ここに記入'!$A$13:$M$246,5)</f>
        <v>0</v>
      </c>
      <c r="D890" s="279" t="str">
        <f>VLOOKUP(B848,'1ここに記入'!$A$13:$M$246,6)</f>
        <v>　</v>
      </c>
      <c r="E890" s="282" t="s">
        <v>164</v>
      </c>
      <c r="F890" s="276">
        <f>VLOOKUP(B848,'1ここに記入'!$A$13:$M$246,8)</f>
        <v>0</v>
      </c>
      <c r="G890" s="285" t="e">
        <f>VLOOKUP(F885,'1ここに記入'!$A$13:$M$246,2)</f>
        <v>#N/A</v>
      </c>
      <c r="H890" s="285" t="e">
        <f>VLOOKUP(G885,'1ここに記入'!$A$13:$M$246,2)</f>
        <v>#N/A</v>
      </c>
      <c r="I890" s="285" t="e">
        <f>VLOOKUP(H885,'1ここに記入'!$A$13:$M$246,2)</f>
        <v>#N/A</v>
      </c>
      <c r="J890" s="285" t="e">
        <f>VLOOKUP(I885,'1ここに記入'!$A$13:$M$246,2)</f>
        <v>#N/A</v>
      </c>
      <c r="K890" s="279" t="e">
        <f>VLOOKUP(J885,'1ここに記入'!$A$13:$M$246,2)</f>
        <v>#N/A</v>
      </c>
      <c r="L890" s="102"/>
      <c r="M890" s="162"/>
      <c r="N890" s="103"/>
      <c r="O890" s="263" t="s">
        <v>163</v>
      </c>
      <c r="P890" s="276">
        <f>VLOOKUP(O848,'1ここに記入'!$A$13:$M$246,5)</f>
        <v>0</v>
      </c>
      <c r="Q890" s="279" t="str">
        <f>VLOOKUP(O848,'1ここに記入'!$A$13:$M$246,6)</f>
        <v>　</v>
      </c>
      <c r="R890" s="282" t="s">
        <v>164</v>
      </c>
      <c r="S890" s="276">
        <f>VLOOKUP(O848,'1ここに記入'!$A$13:$M$246,8)</f>
        <v>0</v>
      </c>
      <c r="T890" s="285" t="e">
        <f>VLOOKUP(S885,'1ここに記入'!$A$13:$M$246,2)</f>
        <v>#N/A</v>
      </c>
      <c r="U890" s="285" t="e">
        <f>VLOOKUP(T885,'1ここに記入'!$A$13:$M$246,2)</f>
        <v>#N/A</v>
      </c>
      <c r="V890" s="285" t="e">
        <f>VLOOKUP(U885,'1ここに記入'!$A$13:$M$246,2)</f>
        <v>#N/A</v>
      </c>
      <c r="W890" s="285" t="e">
        <f>VLOOKUP(V885,'1ここに記入'!$A$13:$M$246,2)</f>
        <v>#N/A</v>
      </c>
      <c r="X890" s="279" t="e">
        <f>VLOOKUP(W885,'1ここに記入'!$A$13:$M$246,2)</f>
        <v>#N/A</v>
      </c>
      <c r="Y890" s="143"/>
    </row>
    <row r="891" spans="2:25" ht="15" customHeight="1">
      <c r="B891" s="264"/>
      <c r="C891" s="277"/>
      <c r="D891" s="280"/>
      <c r="E891" s="283"/>
      <c r="F891" s="277"/>
      <c r="G891" s="286"/>
      <c r="H891" s="286"/>
      <c r="I891" s="286"/>
      <c r="J891" s="286"/>
      <c r="K891" s="280"/>
      <c r="L891" s="102"/>
      <c r="M891" s="162"/>
      <c r="N891" s="103"/>
      <c r="O891" s="264"/>
      <c r="P891" s="277"/>
      <c r="Q891" s="280"/>
      <c r="R891" s="283"/>
      <c r="S891" s="277"/>
      <c r="T891" s="286"/>
      <c r="U891" s="286"/>
      <c r="V891" s="286"/>
      <c r="W891" s="286"/>
      <c r="X891" s="280"/>
      <c r="Y891" s="143"/>
    </row>
    <row r="892" spans="2:25" ht="15" customHeight="1" thickBot="1">
      <c r="B892" s="288"/>
      <c r="C892" s="278"/>
      <c r="D892" s="281"/>
      <c r="E892" s="284"/>
      <c r="F892" s="278"/>
      <c r="G892" s="287"/>
      <c r="H892" s="287"/>
      <c r="I892" s="287"/>
      <c r="J892" s="287"/>
      <c r="K892" s="281"/>
      <c r="L892" s="102"/>
      <c r="M892" s="162"/>
      <c r="N892" s="103"/>
      <c r="O892" s="288"/>
      <c r="P892" s="278"/>
      <c r="Q892" s="281"/>
      <c r="R892" s="284"/>
      <c r="S892" s="278"/>
      <c r="T892" s="287"/>
      <c r="U892" s="287"/>
      <c r="V892" s="287"/>
      <c r="W892" s="287"/>
      <c r="X892" s="281"/>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20"/>
      <c r="E894" s="320"/>
      <c r="F894" s="320"/>
      <c r="G894" s="320"/>
      <c r="H894" s="320"/>
      <c r="I894" s="320"/>
      <c r="J894" s="320"/>
      <c r="K894" s="320"/>
      <c r="L894" s="104"/>
      <c r="M894" s="157"/>
      <c r="N894" s="104"/>
      <c r="O894" s="117" t="s">
        <v>213</v>
      </c>
      <c r="P894" s="325" t="str">
        <f>'1ここに記入'!$B$3&amp;"滋賀県教育美術展出品票"</f>
        <v>第72回滋賀県教育美術展出品票</v>
      </c>
      <c r="Q894" s="320"/>
      <c r="R894" s="320"/>
      <c r="S894" s="320"/>
      <c r="T894" s="320"/>
      <c r="U894" s="320"/>
      <c r="V894" s="320"/>
      <c r="W894" s="320"/>
      <c r="X894" s="320"/>
    </row>
    <row r="895" spans="2:25" ht="15" customHeight="1">
      <c r="B895" s="327">
        <v>159</v>
      </c>
      <c r="C895" s="325"/>
      <c r="D895" s="320"/>
      <c r="E895" s="320"/>
      <c r="F895" s="320"/>
      <c r="G895" s="320"/>
      <c r="H895" s="320"/>
      <c r="I895" s="320"/>
      <c r="J895" s="320"/>
      <c r="K895" s="320"/>
      <c r="L895" s="104"/>
      <c r="M895" s="157"/>
      <c r="N895" s="104"/>
      <c r="O895" s="327">
        <v>160</v>
      </c>
      <c r="P895" s="325"/>
      <c r="Q895" s="320"/>
      <c r="R895" s="320"/>
      <c r="S895" s="320"/>
      <c r="T895" s="320"/>
      <c r="U895" s="320"/>
      <c r="V895" s="320"/>
      <c r="W895" s="320"/>
      <c r="X895" s="320"/>
    </row>
    <row r="896" spans="2:25" ht="15" customHeight="1" thickBot="1">
      <c r="B896" s="328"/>
      <c r="C896" s="325"/>
      <c r="D896" s="320"/>
      <c r="E896" s="320"/>
      <c r="F896" s="320"/>
      <c r="G896" s="320"/>
      <c r="H896" s="326"/>
      <c r="I896" s="326"/>
      <c r="J896" s="326"/>
      <c r="K896" s="326"/>
      <c r="L896" s="104"/>
      <c r="M896" s="157"/>
      <c r="N896" s="104"/>
      <c r="O896" s="328"/>
      <c r="P896" s="325"/>
      <c r="Q896" s="320"/>
      <c r="R896" s="320"/>
      <c r="S896" s="320"/>
      <c r="T896" s="320"/>
      <c r="U896" s="326"/>
      <c r="V896" s="326"/>
      <c r="W896" s="326"/>
      <c r="X896" s="326"/>
    </row>
    <row r="897" spans="2:24" ht="15" customHeight="1" thickTop="1" thickBot="1">
      <c r="B897" s="144" t="s">
        <v>157</v>
      </c>
      <c r="C897" s="289">
        <f>VLOOKUP(B895,'1ここに記入'!$A$13:$M$246,2)</f>
        <v>0</v>
      </c>
      <c r="D897" s="289">
        <f>VLOOKUP(B895,'1ここに記入'!$A$13:$M$246,3)</f>
        <v>0</v>
      </c>
      <c r="E897" s="289">
        <f>VLOOKUP(B895,'1ここに記入'!$A$13:$M$246,4)</f>
        <v>0</v>
      </c>
      <c r="F897" s="289">
        <f>VLOOKUP(B895,'1ここに記入'!$A$13:$M$246,5)</f>
        <v>0</v>
      </c>
      <c r="G897" s="289" t="str">
        <f>VLOOKUP(B895,'1ここに記入'!$A$13:$M$246,13)</f>
        <v>00</v>
      </c>
      <c r="H897" s="290" t="e">
        <f>'1ここに記入'!$H$10</f>
        <v>#N/A</v>
      </c>
      <c r="I897" s="291"/>
      <c r="J897" s="291"/>
      <c r="K897" s="292" t="s">
        <v>158</v>
      </c>
      <c r="L897" s="118"/>
      <c r="M897" s="158"/>
      <c r="N897" s="32"/>
      <c r="O897" s="144" t="s">
        <v>157</v>
      </c>
      <c r="P897" s="289">
        <f>VLOOKUP(O895,'1ここに記入'!$A$13:$M$246,2)</f>
        <v>0</v>
      </c>
      <c r="Q897" s="289">
        <f>VLOOKUP(O895,'1ここに記入'!$A$13:$M$246,3)</f>
        <v>0</v>
      </c>
      <c r="R897" s="289">
        <f>VLOOKUP(O895,'1ここに記入'!$A$13:$M$246,4)</f>
        <v>0</v>
      </c>
      <c r="S897" s="289">
        <f>VLOOKUP(O895,'1ここに記入'!$A$13:$M$246,5)</f>
        <v>0</v>
      </c>
      <c r="T897" s="289" t="str">
        <f>VLOOKUP(O895,'1ここに記入'!$A$13:$M$246,13)</f>
        <v>00</v>
      </c>
      <c r="U897" s="290" t="e">
        <f>'1ここに記入'!$H$10</f>
        <v>#N/A</v>
      </c>
      <c r="V897" s="291"/>
      <c r="W897" s="291"/>
      <c r="X897" s="292" t="s">
        <v>158</v>
      </c>
    </row>
    <row r="898" spans="2:24" ht="15" customHeight="1" thickTop="1" thickBot="1">
      <c r="B898" s="145"/>
      <c r="C898" s="289"/>
      <c r="D898" s="289"/>
      <c r="E898" s="289"/>
      <c r="F898" s="289"/>
      <c r="G898" s="289"/>
      <c r="H898" s="290"/>
      <c r="I898" s="291"/>
      <c r="J898" s="291"/>
      <c r="K898" s="292"/>
      <c r="L898" s="118"/>
      <c r="M898" s="158"/>
      <c r="N898" s="32"/>
      <c r="O898" s="145"/>
      <c r="P898" s="289"/>
      <c r="Q898" s="289"/>
      <c r="R898" s="289"/>
      <c r="S898" s="289"/>
      <c r="T898" s="289"/>
      <c r="U898" s="290"/>
      <c r="V898" s="291"/>
      <c r="W898" s="291"/>
      <c r="X898" s="292"/>
    </row>
    <row r="899" spans="2:24" ht="15" customHeight="1" thickTop="1" thickBot="1">
      <c r="B899" s="146" t="s">
        <v>159</v>
      </c>
      <c r="C899" s="289"/>
      <c r="D899" s="289"/>
      <c r="E899" s="289"/>
      <c r="F899" s="289"/>
      <c r="G899" s="289"/>
      <c r="H899" s="290"/>
      <c r="I899" s="291"/>
      <c r="J899" s="291"/>
      <c r="K899" s="292"/>
      <c r="L899" s="118"/>
      <c r="M899" s="158"/>
      <c r="N899" s="32"/>
      <c r="O899" s="146" t="s">
        <v>159</v>
      </c>
      <c r="P899" s="289"/>
      <c r="Q899" s="289"/>
      <c r="R899" s="289"/>
      <c r="S899" s="289"/>
      <c r="T899" s="289"/>
      <c r="U899" s="290"/>
      <c r="V899" s="291"/>
      <c r="W899" s="291"/>
      <c r="X899" s="292"/>
    </row>
    <row r="900" spans="2:24" ht="15" customHeight="1" thickTop="1">
      <c r="B900" s="264" t="s">
        <v>160</v>
      </c>
      <c r="C900" s="277" t="e">
        <f>'1ここに記入'!$G$10</f>
        <v>#N/A</v>
      </c>
      <c r="D900" s="286"/>
      <c r="E900" s="280"/>
      <c r="F900" s="264" t="s">
        <v>161</v>
      </c>
      <c r="G900" s="296" t="e">
        <f>'1ここに記入'!$I$10</f>
        <v>#N/A</v>
      </c>
      <c r="H900" s="297"/>
      <c r="I900" s="297"/>
      <c r="J900" s="297"/>
      <c r="K900" s="298"/>
      <c r="L900" s="100"/>
      <c r="M900" s="159"/>
      <c r="N900" s="99"/>
      <c r="O900" s="264" t="s">
        <v>160</v>
      </c>
      <c r="P900" s="277" t="e">
        <f>'1ここに記入'!$G$10</f>
        <v>#N/A</v>
      </c>
      <c r="Q900" s="286"/>
      <c r="R900" s="280"/>
      <c r="S900" s="264" t="s">
        <v>161</v>
      </c>
      <c r="T900" s="296" t="e">
        <f>'1ここに記入'!$I$10</f>
        <v>#N/A</v>
      </c>
      <c r="U900" s="297"/>
      <c r="V900" s="297"/>
      <c r="W900" s="297"/>
      <c r="X900" s="298"/>
    </row>
    <row r="901" spans="2:24" ht="15" customHeight="1">
      <c r="B901" s="264"/>
      <c r="C901" s="277"/>
      <c r="D901" s="286"/>
      <c r="E901" s="280"/>
      <c r="F901" s="264"/>
      <c r="G901" s="296"/>
      <c r="H901" s="297"/>
      <c r="I901" s="297"/>
      <c r="J901" s="297"/>
      <c r="K901" s="298"/>
      <c r="L901" s="101"/>
      <c r="M901" s="159"/>
      <c r="N901" s="99"/>
      <c r="O901" s="264"/>
      <c r="P901" s="277"/>
      <c r="Q901" s="286"/>
      <c r="R901" s="280"/>
      <c r="S901" s="264"/>
      <c r="T901" s="296"/>
      <c r="U901" s="297"/>
      <c r="V901" s="297"/>
      <c r="W901" s="297"/>
      <c r="X901" s="298"/>
    </row>
    <row r="902" spans="2:24" ht="15" customHeight="1">
      <c r="B902" s="264"/>
      <c r="C902" s="277"/>
      <c r="D902" s="286"/>
      <c r="E902" s="280"/>
      <c r="F902" s="264"/>
      <c r="G902" s="296"/>
      <c r="H902" s="297"/>
      <c r="I902" s="297"/>
      <c r="J902" s="297"/>
      <c r="K902" s="298"/>
      <c r="L902" s="101"/>
      <c r="M902" s="159"/>
      <c r="N902" s="99"/>
      <c r="O902" s="264"/>
      <c r="P902" s="277"/>
      <c r="Q902" s="286"/>
      <c r="R902" s="280"/>
      <c r="S902" s="264"/>
      <c r="T902" s="296"/>
      <c r="U902" s="297"/>
      <c r="V902" s="297"/>
      <c r="W902" s="297"/>
      <c r="X902" s="298"/>
    </row>
    <row r="903" spans="2:24" ht="15" customHeight="1" thickBot="1">
      <c r="B903" s="288"/>
      <c r="C903" s="278"/>
      <c r="D903" s="287"/>
      <c r="E903" s="281"/>
      <c r="F903" s="288"/>
      <c r="G903" s="299"/>
      <c r="H903" s="300"/>
      <c r="I903" s="300"/>
      <c r="J903" s="300"/>
      <c r="K903" s="301"/>
      <c r="L903" s="101"/>
      <c r="M903" s="159"/>
      <c r="N903" s="99"/>
      <c r="O903" s="288"/>
      <c r="P903" s="278"/>
      <c r="Q903" s="287"/>
      <c r="R903" s="281"/>
      <c r="S903" s="288"/>
      <c r="T903" s="299"/>
      <c r="U903" s="300"/>
      <c r="V903" s="300"/>
      <c r="W903" s="300"/>
      <c r="X903" s="301"/>
    </row>
    <row r="904" spans="2:24" ht="15" customHeight="1">
      <c r="B904" s="263" t="s">
        <v>162</v>
      </c>
      <c r="C904" s="265">
        <f>VLOOKUP(B895,'1ここに記入'!$A$13:$M$246,10)</f>
        <v>0</v>
      </c>
      <c r="D904" s="266"/>
      <c r="E904" s="266"/>
      <c r="F904" s="266"/>
      <c r="G904" s="266"/>
      <c r="H904" s="266"/>
      <c r="I904" s="267"/>
      <c r="J904" s="263" t="s">
        <v>203</v>
      </c>
      <c r="K904" s="321">
        <f>VLOOKUP(B895,'1ここに記入'!$A$13:$M$246,12)</f>
        <v>0</v>
      </c>
      <c r="L904" s="34"/>
      <c r="M904" s="160"/>
      <c r="N904" s="36"/>
      <c r="O904" s="263" t="s">
        <v>162</v>
      </c>
      <c r="P904" s="265">
        <f>VLOOKUP(O895,'1ここに記入'!$A$13:$M$246,10)</f>
        <v>0</v>
      </c>
      <c r="Q904" s="266"/>
      <c r="R904" s="266"/>
      <c r="S904" s="266"/>
      <c r="T904" s="266"/>
      <c r="U904" s="266"/>
      <c r="V904" s="267"/>
      <c r="W904" s="263" t="s">
        <v>203</v>
      </c>
      <c r="X904" s="321">
        <f>VLOOKUP(O895,'1ここに記入'!$A$13:$M$246,12)</f>
        <v>0</v>
      </c>
    </row>
    <row r="905" spans="2:24" ht="15" customHeight="1">
      <c r="B905" s="264"/>
      <c r="C905" s="268"/>
      <c r="D905" s="269"/>
      <c r="E905" s="269"/>
      <c r="F905" s="269"/>
      <c r="G905" s="269"/>
      <c r="H905" s="269"/>
      <c r="I905" s="270"/>
      <c r="J905" s="264"/>
      <c r="K905" s="322"/>
      <c r="L905" s="34"/>
      <c r="M905" s="160"/>
      <c r="N905" s="36"/>
      <c r="O905" s="264"/>
      <c r="P905" s="268"/>
      <c r="Q905" s="269"/>
      <c r="R905" s="269"/>
      <c r="S905" s="269"/>
      <c r="T905" s="269"/>
      <c r="U905" s="269"/>
      <c r="V905" s="270"/>
      <c r="W905" s="264"/>
      <c r="X905" s="322"/>
    </row>
    <row r="906" spans="2:24" ht="15" customHeight="1">
      <c r="B906" s="264"/>
      <c r="C906" s="268"/>
      <c r="D906" s="269"/>
      <c r="E906" s="269"/>
      <c r="F906" s="269"/>
      <c r="G906" s="269"/>
      <c r="H906" s="269"/>
      <c r="I906" s="270"/>
      <c r="J906" s="264"/>
      <c r="K906" s="322"/>
      <c r="L906" s="130"/>
      <c r="M906" s="161"/>
      <c r="N906" s="38"/>
      <c r="O906" s="264"/>
      <c r="P906" s="268"/>
      <c r="Q906" s="269"/>
      <c r="R906" s="269"/>
      <c r="S906" s="269"/>
      <c r="T906" s="269"/>
      <c r="U906" s="269"/>
      <c r="V906" s="270"/>
      <c r="W906" s="264"/>
      <c r="X906" s="322"/>
    </row>
    <row r="907" spans="2:24" ht="15" customHeight="1">
      <c r="B907" s="264"/>
      <c r="C907" s="268"/>
      <c r="D907" s="269"/>
      <c r="E907" s="269"/>
      <c r="F907" s="269"/>
      <c r="G907" s="269"/>
      <c r="H907" s="269"/>
      <c r="I907" s="270"/>
      <c r="J907" s="264"/>
      <c r="K907" s="322"/>
      <c r="L907" s="130"/>
      <c r="M907" s="161"/>
      <c r="N907" s="38"/>
      <c r="O907" s="264"/>
      <c r="P907" s="268"/>
      <c r="Q907" s="269"/>
      <c r="R907" s="269"/>
      <c r="S907" s="269"/>
      <c r="T907" s="269"/>
      <c r="U907" s="269"/>
      <c r="V907" s="270"/>
      <c r="W907" s="264"/>
      <c r="X907" s="322"/>
    </row>
    <row r="908" spans="2:24" ht="15" customHeight="1">
      <c r="B908" s="271" t="s">
        <v>1881</v>
      </c>
      <c r="C908" s="268">
        <f>VLOOKUP(B895,'1ここに記入'!$A$13:$M$246,11)</f>
        <v>0</v>
      </c>
      <c r="D908" s="269"/>
      <c r="E908" s="269"/>
      <c r="F908" s="269"/>
      <c r="G908" s="269"/>
      <c r="H908" s="269"/>
      <c r="I908" s="270"/>
      <c r="J908" s="264"/>
      <c r="K908" s="322"/>
      <c r="L908" s="130"/>
      <c r="M908" s="161"/>
      <c r="N908" s="38"/>
      <c r="O908" s="271" t="s">
        <v>1881</v>
      </c>
      <c r="P908" s="268">
        <f>VLOOKUP(O895,'1ここに記入'!$A$13:$M$246,11)</f>
        <v>0</v>
      </c>
      <c r="Q908" s="269"/>
      <c r="R908" s="269"/>
      <c r="S908" s="269"/>
      <c r="T908" s="269"/>
      <c r="U908" s="269"/>
      <c r="V908" s="270"/>
      <c r="W908" s="264"/>
      <c r="X908" s="322"/>
    </row>
    <row r="909" spans="2:24" ht="15" customHeight="1">
      <c r="B909" s="271"/>
      <c r="C909" s="268"/>
      <c r="D909" s="269"/>
      <c r="E909" s="269"/>
      <c r="F909" s="269"/>
      <c r="G909" s="269"/>
      <c r="H909" s="269"/>
      <c r="I909" s="270"/>
      <c r="J909" s="264"/>
      <c r="K909" s="322"/>
      <c r="L909" s="130"/>
      <c r="M909" s="161"/>
      <c r="N909" s="38"/>
      <c r="O909" s="271"/>
      <c r="P909" s="268"/>
      <c r="Q909" s="269"/>
      <c r="R909" s="269"/>
      <c r="S909" s="269"/>
      <c r="T909" s="269"/>
      <c r="U909" s="269"/>
      <c r="V909" s="270"/>
      <c r="W909" s="264"/>
      <c r="X909" s="322"/>
    </row>
    <row r="910" spans="2:24" ht="15" customHeight="1">
      <c r="B910" s="271"/>
      <c r="C910" s="268"/>
      <c r="D910" s="269"/>
      <c r="E910" s="269"/>
      <c r="F910" s="269"/>
      <c r="G910" s="269"/>
      <c r="H910" s="269"/>
      <c r="I910" s="270"/>
      <c r="J910" s="264"/>
      <c r="K910" s="322"/>
      <c r="L910" s="130"/>
      <c r="M910" s="161"/>
      <c r="N910" s="38"/>
      <c r="O910" s="271"/>
      <c r="P910" s="268"/>
      <c r="Q910" s="269"/>
      <c r="R910" s="269"/>
      <c r="S910" s="269"/>
      <c r="T910" s="269"/>
      <c r="U910" s="269"/>
      <c r="V910" s="270"/>
      <c r="W910" s="264"/>
      <c r="X910" s="322"/>
    </row>
    <row r="911" spans="2:24" ht="15" customHeight="1" thickBot="1">
      <c r="B911" s="272"/>
      <c r="C911" s="273"/>
      <c r="D911" s="274"/>
      <c r="E911" s="274"/>
      <c r="F911" s="274"/>
      <c r="G911" s="274"/>
      <c r="H911" s="274"/>
      <c r="I911" s="275"/>
      <c r="J911" s="288"/>
      <c r="K911" s="323"/>
      <c r="L911" s="130"/>
      <c r="M911" s="161"/>
      <c r="N911" s="38"/>
      <c r="O911" s="272"/>
      <c r="P911" s="273"/>
      <c r="Q911" s="274"/>
      <c r="R911" s="274"/>
      <c r="S911" s="274"/>
      <c r="T911" s="274"/>
      <c r="U911" s="274"/>
      <c r="V911" s="275"/>
      <c r="W911" s="288"/>
      <c r="X911" s="323"/>
    </row>
    <row r="912" spans="2:24" ht="15" customHeight="1">
      <c r="B912" s="263" t="s">
        <v>163</v>
      </c>
      <c r="C912" s="276">
        <f>VLOOKUP(B895,'1ここに記入'!$A$13:$M$246,5)</f>
        <v>0</v>
      </c>
      <c r="D912" s="279" t="str">
        <f>VLOOKUP(B895,'1ここに記入'!$A$13:$M$246,6)</f>
        <v>　</v>
      </c>
      <c r="E912" s="282" t="s">
        <v>164</v>
      </c>
      <c r="F912" s="276">
        <f>VLOOKUP(B895,'1ここに記入'!$A$13:$M$246,8)</f>
        <v>0</v>
      </c>
      <c r="G912" s="285" t="e">
        <f>VLOOKUP(F906,'1ここに記入'!$A$13:$M$246,2)</f>
        <v>#N/A</v>
      </c>
      <c r="H912" s="285" t="e">
        <f>VLOOKUP(G906,'1ここに記入'!$A$13:$M$246,2)</f>
        <v>#N/A</v>
      </c>
      <c r="I912" s="285" t="e">
        <f>VLOOKUP(H906,'1ここに記入'!$A$13:$M$246,2)</f>
        <v>#N/A</v>
      </c>
      <c r="J912" s="285" t="e">
        <f>VLOOKUP(I906,'1ここに記入'!$A$13:$M$246,2)</f>
        <v>#N/A</v>
      </c>
      <c r="K912" s="279" t="e">
        <f>VLOOKUP(J906,'1ここに記入'!$A$13:$M$246,2)</f>
        <v>#N/A</v>
      </c>
      <c r="L912" s="98"/>
      <c r="M912" s="159"/>
      <c r="N912" s="99"/>
      <c r="O912" s="263" t="s">
        <v>163</v>
      </c>
      <c r="P912" s="276">
        <f>VLOOKUP(O895,'1ここに記入'!$A$13:$M$246,5)</f>
        <v>0</v>
      </c>
      <c r="Q912" s="279" t="str">
        <f>VLOOKUP(O895,'1ここに記入'!$A$13:$M$246,6)</f>
        <v>　</v>
      </c>
      <c r="R912" s="282" t="s">
        <v>164</v>
      </c>
      <c r="S912" s="276">
        <f>VLOOKUP(O895,'1ここに記入'!$A$13:$M$246,8)</f>
        <v>0</v>
      </c>
      <c r="T912" s="285" t="e">
        <f>VLOOKUP(S906,'1ここに記入'!$A$13:$M$246,2)</f>
        <v>#N/A</v>
      </c>
      <c r="U912" s="285" t="e">
        <f>VLOOKUP(T906,'1ここに記入'!$A$13:$M$246,2)</f>
        <v>#N/A</v>
      </c>
      <c r="V912" s="285" t="e">
        <f>VLOOKUP(U906,'1ここに記入'!$A$13:$M$246,2)</f>
        <v>#N/A</v>
      </c>
      <c r="W912" s="285" t="e">
        <f>VLOOKUP(V906,'1ここに記入'!$A$13:$M$246,2)</f>
        <v>#N/A</v>
      </c>
      <c r="X912" s="279" t="e">
        <f>VLOOKUP(W906,'1ここに記入'!$A$13:$M$246,2)</f>
        <v>#N/A</v>
      </c>
    </row>
    <row r="913" spans="2:25" ht="15" customHeight="1">
      <c r="B913" s="264"/>
      <c r="C913" s="277"/>
      <c r="D913" s="280"/>
      <c r="E913" s="283"/>
      <c r="F913" s="277"/>
      <c r="G913" s="286"/>
      <c r="H913" s="286"/>
      <c r="I913" s="286"/>
      <c r="J913" s="286"/>
      <c r="K913" s="280"/>
      <c r="L913" s="98"/>
      <c r="M913" s="159"/>
      <c r="N913" s="99"/>
      <c r="O913" s="264"/>
      <c r="P913" s="277"/>
      <c r="Q913" s="280"/>
      <c r="R913" s="283"/>
      <c r="S913" s="277"/>
      <c r="T913" s="286"/>
      <c r="U913" s="286"/>
      <c r="V913" s="286"/>
      <c r="W913" s="286"/>
      <c r="X913" s="280"/>
    </row>
    <row r="914" spans="2:25" ht="15" customHeight="1">
      <c r="B914" s="264"/>
      <c r="C914" s="277"/>
      <c r="D914" s="280"/>
      <c r="E914" s="283"/>
      <c r="F914" s="277"/>
      <c r="G914" s="286"/>
      <c r="H914" s="286"/>
      <c r="I914" s="286"/>
      <c r="J914" s="286"/>
      <c r="K914" s="280"/>
      <c r="L914" s="98"/>
      <c r="M914" s="159"/>
      <c r="N914" s="99"/>
      <c r="O914" s="264"/>
      <c r="P914" s="277"/>
      <c r="Q914" s="280"/>
      <c r="R914" s="283"/>
      <c r="S914" s="277"/>
      <c r="T914" s="286"/>
      <c r="U914" s="286"/>
      <c r="V914" s="286"/>
      <c r="W914" s="286"/>
      <c r="X914" s="280"/>
    </row>
    <row r="915" spans="2:25" ht="15" customHeight="1" thickBot="1">
      <c r="B915" s="288"/>
      <c r="C915" s="278"/>
      <c r="D915" s="281"/>
      <c r="E915" s="284"/>
      <c r="F915" s="278"/>
      <c r="G915" s="287"/>
      <c r="H915" s="286"/>
      <c r="I915" s="286"/>
      <c r="J915" s="286"/>
      <c r="K915" s="280"/>
      <c r="L915" s="98"/>
      <c r="M915" s="159"/>
      <c r="N915" s="99"/>
      <c r="O915" s="288"/>
      <c r="P915" s="278"/>
      <c r="Q915" s="281"/>
      <c r="R915" s="284"/>
      <c r="S915" s="278"/>
      <c r="T915" s="287"/>
      <c r="U915" s="286"/>
      <c r="V915" s="286"/>
      <c r="W915" s="286"/>
      <c r="X915" s="280"/>
    </row>
    <row r="916" spans="2:25" ht="15" customHeight="1" thickTop="1">
      <c r="B916" s="263" t="s">
        <v>165</v>
      </c>
      <c r="C916" s="293">
        <f>VLOOKUP(B895,'1ここに記入'!$A$13:$M$246,9)</f>
        <v>0</v>
      </c>
      <c r="D916" s="294" t="e">
        <f>VLOOKUP(C914,'1ここに記入'!$A$13:$M$246,2)</f>
        <v>#N/A</v>
      </c>
      <c r="E916" s="294" t="e">
        <f>VLOOKUP(D914,'1ここに記入'!$A$13:$M$246,2)</f>
        <v>#N/A</v>
      </c>
      <c r="F916" s="294" t="e">
        <f>VLOOKUP(E914,'1ここに記入'!$A$13:$M$246,2)</f>
        <v>#N/A</v>
      </c>
      <c r="G916" s="302" t="e">
        <f>VLOOKUP(F914,'1ここに記入'!$A$13:$M$246,2)</f>
        <v>#N/A</v>
      </c>
      <c r="H916" s="305" t="s">
        <v>167</v>
      </c>
      <c r="I916" s="308">
        <f>'1ここに記入'!$G$9</f>
        <v>0</v>
      </c>
      <c r="J916" s="309"/>
      <c r="K916" s="310"/>
      <c r="L916" s="102"/>
      <c r="M916" s="162"/>
      <c r="N916" s="103"/>
      <c r="O916" s="263" t="s">
        <v>165</v>
      </c>
      <c r="P916" s="293">
        <f>VLOOKUP(O895,'1ここに記入'!$A$13:$M$246,9)</f>
        <v>0</v>
      </c>
      <c r="Q916" s="294" t="e">
        <f>VLOOKUP(P914,'1ここに記入'!$A$13:$M$246,2)</f>
        <v>#N/A</v>
      </c>
      <c r="R916" s="294" t="e">
        <f>VLOOKUP(Q914,'1ここに記入'!$A$13:$M$246,2)</f>
        <v>#N/A</v>
      </c>
      <c r="S916" s="294" t="e">
        <f>VLOOKUP(R914,'1ここに記入'!$A$13:$M$246,2)</f>
        <v>#N/A</v>
      </c>
      <c r="T916" s="302" t="e">
        <f>VLOOKUP(S914,'1ここに記入'!$A$13:$M$246,2)</f>
        <v>#N/A</v>
      </c>
      <c r="U916" s="305" t="s">
        <v>167</v>
      </c>
      <c r="V916" s="308">
        <f>'1ここに記入'!$G$9</f>
        <v>0</v>
      </c>
      <c r="W916" s="309"/>
      <c r="X916" s="310"/>
    </row>
    <row r="917" spans="2:25" ht="15" customHeight="1">
      <c r="B917" s="264"/>
      <c r="C917" s="296"/>
      <c r="D917" s="297"/>
      <c r="E917" s="297"/>
      <c r="F917" s="297"/>
      <c r="G917" s="303"/>
      <c r="H917" s="306"/>
      <c r="I917" s="311"/>
      <c r="J917" s="312"/>
      <c r="K917" s="313"/>
      <c r="L917" s="102"/>
      <c r="M917" s="162"/>
      <c r="N917" s="103"/>
      <c r="O917" s="264"/>
      <c r="P917" s="296"/>
      <c r="Q917" s="297"/>
      <c r="R917" s="297"/>
      <c r="S917" s="297"/>
      <c r="T917" s="303"/>
      <c r="U917" s="306"/>
      <c r="V917" s="311"/>
      <c r="W917" s="312"/>
      <c r="X917" s="313"/>
    </row>
    <row r="918" spans="2:25" ht="15" customHeight="1" thickBot="1">
      <c r="B918" s="288"/>
      <c r="C918" s="299"/>
      <c r="D918" s="300"/>
      <c r="E918" s="300"/>
      <c r="F918" s="300"/>
      <c r="G918" s="304"/>
      <c r="H918" s="306"/>
      <c r="I918" s="311"/>
      <c r="J918" s="312"/>
      <c r="K918" s="313"/>
      <c r="L918" s="102"/>
      <c r="M918" s="162"/>
      <c r="N918" s="103"/>
      <c r="O918" s="288"/>
      <c r="P918" s="299"/>
      <c r="Q918" s="300"/>
      <c r="R918" s="300"/>
      <c r="S918" s="300"/>
      <c r="T918" s="304"/>
      <c r="U918" s="306"/>
      <c r="V918" s="311"/>
      <c r="W918" s="312"/>
      <c r="X918" s="313"/>
    </row>
    <row r="919" spans="2:25" ht="15" customHeight="1" thickBot="1">
      <c r="B919" s="317" t="s">
        <v>166</v>
      </c>
      <c r="C919" s="317"/>
      <c r="D919" s="317"/>
      <c r="E919" s="317"/>
      <c r="F919" s="317"/>
      <c r="G919" s="318"/>
      <c r="H919" s="307"/>
      <c r="I919" s="314"/>
      <c r="J919" s="315"/>
      <c r="K919" s="316"/>
      <c r="L919" s="102"/>
      <c r="M919" s="163"/>
      <c r="N919" s="41"/>
      <c r="O919" s="317" t="s">
        <v>166</v>
      </c>
      <c r="P919" s="317"/>
      <c r="Q919" s="317"/>
      <c r="R919" s="317"/>
      <c r="S919" s="317"/>
      <c r="T919" s="318"/>
      <c r="U919" s="307"/>
      <c r="V919" s="314"/>
      <c r="W919" s="315"/>
      <c r="X919" s="316"/>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324" t="s">
        <v>1982</v>
      </c>
      <c r="C922" s="324"/>
      <c r="D922" s="324"/>
      <c r="E922" s="324"/>
      <c r="F922" s="324"/>
      <c r="G922" s="324"/>
      <c r="H922" s="324"/>
      <c r="I922" s="324"/>
      <c r="J922" s="324"/>
      <c r="K922" s="324"/>
      <c r="L922" s="156"/>
      <c r="M922" s="164"/>
      <c r="N922" s="156"/>
      <c r="O922" s="324" t="s">
        <v>1982</v>
      </c>
      <c r="P922" s="324"/>
      <c r="Q922" s="324"/>
      <c r="R922" s="324"/>
      <c r="S922" s="324"/>
      <c r="T922" s="324"/>
      <c r="U922" s="324"/>
      <c r="V922" s="324"/>
      <c r="W922" s="324"/>
      <c r="X922" s="324"/>
    </row>
    <row r="923" spans="2:25" ht="15" customHeight="1">
      <c r="B923" s="132"/>
      <c r="C923" s="319" t="str">
        <f>'1ここに記入'!$B$3&amp;"県教美展　特選確認票"</f>
        <v>第72回県教美展　特選確認票</v>
      </c>
      <c r="D923" s="319"/>
      <c r="E923" s="319"/>
      <c r="F923" s="319"/>
      <c r="G923" s="319"/>
      <c r="H923" s="319"/>
      <c r="I923" s="319"/>
      <c r="J923" s="319"/>
      <c r="K923" s="319"/>
      <c r="L923" s="104"/>
      <c r="M923" s="157"/>
      <c r="N923" s="104"/>
      <c r="O923" s="132"/>
      <c r="P923" s="319" t="str">
        <f>'1ここに記入'!$B$3&amp;"県教美展　特選確認票"</f>
        <v>第72回県教美展　特選確認票</v>
      </c>
      <c r="Q923" s="319"/>
      <c r="R923" s="319"/>
      <c r="S923" s="319"/>
      <c r="T923" s="319"/>
      <c r="U923" s="319"/>
      <c r="V923" s="319"/>
      <c r="W923" s="319"/>
      <c r="X923" s="319"/>
    </row>
    <row r="924" spans="2:25" ht="15" customHeight="1" thickBot="1">
      <c r="B924" s="165"/>
      <c r="C924" s="320"/>
      <c r="D924" s="320"/>
      <c r="E924" s="320"/>
      <c r="F924" s="320"/>
      <c r="G924" s="320"/>
      <c r="H924" s="320"/>
      <c r="I924" s="320"/>
      <c r="J924" s="320"/>
      <c r="K924" s="320"/>
      <c r="L924" s="104"/>
      <c r="M924" s="157"/>
      <c r="N924" s="104"/>
      <c r="O924" s="165"/>
      <c r="P924" s="320"/>
      <c r="Q924" s="320"/>
      <c r="R924" s="320"/>
      <c r="S924" s="320"/>
      <c r="T924" s="320"/>
      <c r="U924" s="320"/>
      <c r="V924" s="320"/>
      <c r="W924" s="320"/>
      <c r="X924" s="320"/>
    </row>
    <row r="925" spans="2:25" ht="15" customHeight="1" thickTop="1" thickBot="1">
      <c r="B925" s="144" t="s">
        <v>157</v>
      </c>
      <c r="C925" s="289">
        <f>VLOOKUP(B895,'1ここに記入'!$A$13:$M$246,2)</f>
        <v>0</v>
      </c>
      <c r="D925" s="289">
        <f>VLOOKUP(B895,'1ここに記入'!$A$13:$M$246,3)</f>
        <v>0</v>
      </c>
      <c r="E925" s="289">
        <f>VLOOKUP(B895,'1ここに記入'!$A$13:$M$246,4)</f>
        <v>0</v>
      </c>
      <c r="F925" s="289">
        <f>VLOOKUP(B895,'1ここに記入'!$A$13:$M$246,5)</f>
        <v>0</v>
      </c>
      <c r="G925" s="289" t="str">
        <f>VLOOKUP(B895,'1ここに記入'!$A$13:$M$246,13)</f>
        <v>00</v>
      </c>
      <c r="H925" s="290" t="e">
        <f>'1ここに記入'!$H$10</f>
        <v>#N/A</v>
      </c>
      <c r="I925" s="291"/>
      <c r="J925" s="291"/>
      <c r="K925" s="292" t="s">
        <v>158</v>
      </c>
      <c r="L925" s="104"/>
      <c r="M925" s="157"/>
      <c r="N925" s="104"/>
      <c r="O925" s="144" t="s">
        <v>157</v>
      </c>
      <c r="P925" s="289">
        <f>VLOOKUP(O895,'1ここに記入'!$A$13:$M$246,2)</f>
        <v>0</v>
      </c>
      <c r="Q925" s="289">
        <f>VLOOKUP(O895,'1ここに記入'!$A$13:$M$246,3)</f>
        <v>0</v>
      </c>
      <c r="R925" s="289">
        <f>VLOOKUP(O895,'1ここに記入'!$A$13:$M$246,4)</f>
        <v>0</v>
      </c>
      <c r="S925" s="289">
        <f>VLOOKUP(O895,'1ここに記入'!$A$13:$M$246,5)</f>
        <v>0</v>
      </c>
      <c r="T925" s="289" t="str">
        <f>VLOOKUP(O895,'1ここに記入'!$A$13:$M$246,13)</f>
        <v>00</v>
      </c>
      <c r="U925" s="290" t="e">
        <f>'1ここに記入'!$H$10</f>
        <v>#N/A</v>
      </c>
      <c r="V925" s="291"/>
      <c r="W925" s="291"/>
      <c r="X925" s="292" t="s">
        <v>158</v>
      </c>
    </row>
    <row r="926" spans="2:25" ht="15" customHeight="1" thickTop="1" thickBot="1">
      <c r="B926" s="145"/>
      <c r="C926" s="289"/>
      <c r="D926" s="289"/>
      <c r="E926" s="289"/>
      <c r="F926" s="289"/>
      <c r="G926" s="289"/>
      <c r="H926" s="290"/>
      <c r="I926" s="291"/>
      <c r="J926" s="291"/>
      <c r="K926" s="292"/>
      <c r="L926" s="104"/>
      <c r="M926" s="157"/>
      <c r="N926" s="104"/>
      <c r="O926" s="145"/>
      <c r="P926" s="289"/>
      <c r="Q926" s="289"/>
      <c r="R926" s="289"/>
      <c r="S926" s="289"/>
      <c r="T926" s="289"/>
      <c r="U926" s="290"/>
      <c r="V926" s="291"/>
      <c r="W926" s="291"/>
      <c r="X926" s="292"/>
    </row>
    <row r="927" spans="2:25" ht="15" customHeight="1" thickTop="1" thickBot="1">
      <c r="B927" s="146" t="s">
        <v>159</v>
      </c>
      <c r="C927" s="289"/>
      <c r="D927" s="289"/>
      <c r="E927" s="289"/>
      <c r="F927" s="289"/>
      <c r="G927" s="289"/>
      <c r="H927" s="290"/>
      <c r="I927" s="291"/>
      <c r="J927" s="291"/>
      <c r="K927" s="292"/>
      <c r="L927" s="104"/>
      <c r="M927" s="157"/>
      <c r="N927" s="104"/>
      <c r="O927" s="146" t="s">
        <v>159</v>
      </c>
      <c r="P927" s="289"/>
      <c r="Q927" s="289"/>
      <c r="R927" s="289"/>
      <c r="S927" s="289"/>
      <c r="T927" s="289"/>
      <c r="U927" s="290"/>
      <c r="V927" s="291"/>
      <c r="W927" s="291"/>
      <c r="X927" s="292"/>
    </row>
    <row r="928" spans="2:25" ht="15" customHeight="1" thickTop="1">
      <c r="B928" s="263" t="s">
        <v>160</v>
      </c>
      <c r="C928" s="276" t="e">
        <f>'1ここに記入'!$G$10</f>
        <v>#N/A</v>
      </c>
      <c r="D928" s="285"/>
      <c r="E928" s="279"/>
      <c r="F928" s="263" t="s">
        <v>161</v>
      </c>
      <c r="G928" s="293" t="e">
        <f>'1ここに記入'!$I$10</f>
        <v>#N/A</v>
      </c>
      <c r="H928" s="294"/>
      <c r="I928" s="294"/>
      <c r="J928" s="294"/>
      <c r="K928" s="295"/>
      <c r="L928" s="100"/>
      <c r="M928" s="159"/>
      <c r="N928" s="99"/>
      <c r="O928" s="263" t="s">
        <v>160</v>
      </c>
      <c r="P928" s="276" t="e">
        <f>'1ここに記入'!$G$10</f>
        <v>#N/A</v>
      </c>
      <c r="Q928" s="285"/>
      <c r="R928" s="279"/>
      <c r="S928" s="263" t="s">
        <v>161</v>
      </c>
      <c r="T928" s="293" t="e">
        <f>'1ここに記入'!$I$10</f>
        <v>#N/A</v>
      </c>
      <c r="U928" s="294"/>
      <c r="V928" s="294"/>
      <c r="W928" s="294"/>
      <c r="X928" s="295"/>
      <c r="Y928" s="143"/>
    </row>
    <row r="929" spans="2:25" ht="15" customHeight="1">
      <c r="B929" s="264"/>
      <c r="C929" s="277"/>
      <c r="D929" s="286"/>
      <c r="E929" s="280"/>
      <c r="F929" s="264"/>
      <c r="G929" s="296"/>
      <c r="H929" s="297"/>
      <c r="I929" s="297"/>
      <c r="J929" s="297"/>
      <c r="K929" s="298"/>
      <c r="L929" s="101"/>
      <c r="M929" s="159"/>
      <c r="N929" s="99"/>
      <c r="O929" s="264"/>
      <c r="P929" s="277"/>
      <c r="Q929" s="286"/>
      <c r="R929" s="280"/>
      <c r="S929" s="264"/>
      <c r="T929" s="296"/>
      <c r="U929" s="297"/>
      <c r="V929" s="297"/>
      <c r="W929" s="297"/>
      <c r="X929" s="298"/>
      <c r="Y929" s="143"/>
    </row>
    <row r="930" spans="2:25" ht="15" customHeight="1" thickBot="1">
      <c r="B930" s="288"/>
      <c r="C930" s="278"/>
      <c r="D930" s="287"/>
      <c r="E930" s="281"/>
      <c r="F930" s="288"/>
      <c r="G930" s="299"/>
      <c r="H930" s="300"/>
      <c r="I930" s="300"/>
      <c r="J930" s="300"/>
      <c r="K930" s="301"/>
      <c r="L930" s="101"/>
      <c r="M930" s="159"/>
      <c r="N930" s="99"/>
      <c r="O930" s="288"/>
      <c r="P930" s="278"/>
      <c r="Q930" s="287"/>
      <c r="R930" s="281"/>
      <c r="S930" s="288"/>
      <c r="T930" s="299"/>
      <c r="U930" s="300"/>
      <c r="V930" s="300"/>
      <c r="W930" s="300"/>
      <c r="X930" s="301"/>
      <c r="Y930" s="143"/>
    </row>
    <row r="931" spans="2:25" ht="15" customHeight="1">
      <c r="B931" s="263" t="s">
        <v>162</v>
      </c>
      <c r="C931" s="265">
        <f>VLOOKUP(B895,'1ここに記入'!$A$13:$M$246,10)</f>
        <v>0</v>
      </c>
      <c r="D931" s="266"/>
      <c r="E931" s="266"/>
      <c r="F931" s="266"/>
      <c r="G931" s="266"/>
      <c r="H931" s="266"/>
      <c r="I931" s="266"/>
      <c r="J931" s="266"/>
      <c r="K931" s="267"/>
      <c r="L931" s="34"/>
      <c r="M931" s="160"/>
      <c r="N931" s="36"/>
      <c r="O931" s="263" t="s">
        <v>162</v>
      </c>
      <c r="P931" s="265">
        <f>VLOOKUP(O895,'1ここに記入'!$A$13:$M$246,10)</f>
        <v>0</v>
      </c>
      <c r="Q931" s="266"/>
      <c r="R931" s="266"/>
      <c r="S931" s="266"/>
      <c r="T931" s="266"/>
      <c r="U931" s="266"/>
      <c r="V931" s="266"/>
      <c r="W931" s="266"/>
      <c r="X931" s="267"/>
      <c r="Y931" s="143"/>
    </row>
    <row r="932" spans="2:25" ht="15" customHeight="1">
      <c r="B932" s="264"/>
      <c r="C932" s="268"/>
      <c r="D932" s="269"/>
      <c r="E932" s="269"/>
      <c r="F932" s="269"/>
      <c r="G932" s="269"/>
      <c r="H932" s="269"/>
      <c r="I932" s="269"/>
      <c r="J932" s="269"/>
      <c r="K932" s="270"/>
      <c r="L932" s="130"/>
      <c r="M932" s="161"/>
      <c r="N932" s="38"/>
      <c r="O932" s="264"/>
      <c r="P932" s="268"/>
      <c r="Q932" s="269"/>
      <c r="R932" s="269"/>
      <c r="S932" s="269"/>
      <c r="T932" s="269"/>
      <c r="U932" s="269"/>
      <c r="V932" s="269"/>
      <c r="W932" s="269"/>
      <c r="X932" s="270"/>
      <c r="Y932" s="143"/>
    </row>
    <row r="933" spans="2:25" ht="15" customHeight="1">
      <c r="B933" s="264"/>
      <c r="C933" s="268"/>
      <c r="D933" s="269"/>
      <c r="E933" s="269"/>
      <c r="F933" s="269"/>
      <c r="G933" s="269"/>
      <c r="H933" s="269"/>
      <c r="I933" s="269"/>
      <c r="J933" s="269"/>
      <c r="K933" s="270"/>
      <c r="L933" s="130"/>
      <c r="M933" s="161"/>
      <c r="N933" s="38"/>
      <c r="O933" s="264"/>
      <c r="P933" s="268"/>
      <c r="Q933" s="269"/>
      <c r="R933" s="269"/>
      <c r="S933" s="269"/>
      <c r="T933" s="269"/>
      <c r="U933" s="269"/>
      <c r="V933" s="269"/>
      <c r="W933" s="269"/>
      <c r="X933" s="270"/>
      <c r="Y933" s="143"/>
    </row>
    <row r="934" spans="2:25" ht="15" customHeight="1">
      <c r="B934" s="271" t="s">
        <v>1881</v>
      </c>
      <c r="C934" s="268">
        <f>VLOOKUP(B895,'1ここに記入'!$A$13:$M$246,11)</f>
        <v>0</v>
      </c>
      <c r="D934" s="269"/>
      <c r="E934" s="269"/>
      <c r="F934" s="269"/>
      <c r="G934" s="269"/>
      <c r="H934" s="269"/>
      <c r="I934" s="269"/>
      <c r="J934" s="269"/>
      <c r="K934" s="270"/>
      <c r="L934" s="98"/>
      <c r="M934" s="159"/>
      <c r="N934" s="99"/>
      <c r="O934" s="271" t="s">
        <v>1881</v>
      </c>
      <c r="P934" s="268">
        <f>VLOOKUP(O895,'1ここに記入'!$A$13:$M$246,11)</f>
        <v>0</v>
      </c>
      <c r="Q934" s="269"/>
      <c r="R934" s="269"/>
      <c r="S934" s="269"/>
      <c r="T934" s="269"/>
      <c r="U934" s="269"/>
      <c r="V934" s="269"/>
      <c r="W934" s="269"/>
      <c r="X934" s="270"/>
      <c r="Y934" s="143"/>
    </row>
    <row r="935" spans="2:25" ht="15" customHeight="1">
      <c r="B935" s="271"/>
      <c r="C935" s="268"/>
      <c r="D935" s="269"/>
      <c r="E935" s="269"/>
      <c r="F935" s="269"/>
      <c r="G935" s="269"/>
      <c r="H935" s="269"/>
      <c r="I935" s="269"/>
      <c r="J935" s="269"/>
      <c r="K935" s="270"/>
      <c r="L935" s="98"/>
      <c r="M935" s="159"/>
      <c r="N935" s="99"/>
      <c r="O935" s="271"/>
      <c r="P935" s="268"/>
      <c r="Q935" s="269"/>
      <c r="R935" s="269"/>
      <c r="S935" s="269"/>
      <c r="T935" s="269"/>
      <c r="U935" s="269"/>
      <c r="V935" s="269"/>
      <c r="W935" s="269"/>
      <c r="X935" s="270"/>
      <c r="Y935" s="143"/>
    </row>
    <row r="936" spans="2:25" ht="15" customHeight="1" thickBot="1">
      <c r="B936" s="272"/>
      <c r="C936" s="273"/>
      <c r="D936" s="274"/>
      <c r="E936" s="274"/>
      <c r="F936" s="274"/>
      <c r="G936" s="274"/>
      <c r="H936" s="274"/>
      <c r="I936" s="274"/>
      <c r="J936" s="274"/>
      <c r="K936" s="275"/>
      <c r="L936" s="98"/>
      <c r="M936" s="159"/>
      <c r="N936" s="99"/>
      <c r="O936" s="272"/>
      <c r="P936" s="273"/>
      <c r="Q936" s="274"/>
      <c r="R936" s="274"/>
      <c r="S936" s="274"/>
      <c r="T936" s="274"/>
      <c r="U936" s="274"/>
      <c r="V936" s="274"/>
      <c r="W936" s="274"/>
      <c r="X936" s="275"/>
      <c r="Y936" s="143"/>
    </row>
    <row r="937" spans="2:25" ht="15" customHeight="1">
      <c r="B937" s="263" t="s">
        <v>163</v>
      </c>
      <c r="C937" s="276">
        <f>VLOOKUP(B895,'1ここに記入'!$A$13:$M$246,5)</f>
        <v>0</v>
      </c>
      <c r="D937" s="279" t="str">
        <f>VLOOKUP(B895,'1ここに記入'!$A$13:$M$246,6)</f>
        <v>　</v>
      </c>
      <c r="E937" s="282" t="s">
        <v>164</v>
      </c>
      <c r="F937" s="276">
        <f>VLOOKUP(B895,'1ここに記入'!$A$13:$M$246,8)</f>
        <v>0</v>
      </c>
      <c r="G937" s="285" t="e">
        <f>VLOOKUP(F932,'1ここに記入'!$A$13:$M$246,2)</f>
        <v>#N/A</v>
      </c>
      <c r="H937" s="285" t="e">
        <f>VLOOKUP(G932,'1ここに記入'!$A$13:$M$246,2)</f>
        <v>#N/A</v>
      </c>
      <c r="I937" s="285" t="e">
        <f>VLOOKUP(H932,'1ここに記入'!$A$13:$M$246,2)</f>
        <v>#N/A</v>
      </c>
      <c r="J937" s="285" t="e">
        <f>VLOOKUP(I932,'1ここに記入'!$A$13:$M$246,2)</f>
        <v>#N/A</v>
      </c>
      <c r="K937" s="279" t="e">
        <f>VLOOKUP(J932,'1ここに記入'!$A$13:$M$246,2)</f>
        <v>#N/A</v>
      </c>
      <c r="L937" s="102"/>
      <c r="M937" s="162"/>
      <c r="N937" s="103"/>
      <c r="O937" s="263" t="s">
        <v>163</v>
      </c>
      <c r="P937" s="276">
        <f>VLOOKUP(O895,'1ここに記入'!$A$13:$M$246,5)</f>
        <v>0</v>
      </c>
      <c r="Q937" s="279" t="str">
        <f>VLOOKUP(O895,'1ここに記入'!$A$13:$M$246,6)</f>
        <v>　</v>
      </c>
      <c r="R937" s="282" t="s">
        <v>164</v>
      </c>
      <c r="S937" s="276">
        <f>VLOOKUP(O895,'1ここに記入'!$A$13:$M$246,8)</f>
        <v>0</v>
      </c>
      <c r="T937" s="285" t="e">
        <f>VLOOKUP(S932,'1ここに記入'!$A$13:$M$246,2)</f>
        <v>#N/A</v>
      </c>
      <c r="U937" s="285" t="e">
        <f>VLOOKUP(T932,'1ここに記入'!$A$13:$M$246,2)</f>
        <v>#N/A</v>
      </c>
      <c r="V937" s="285" t="e">
        <f>VLOOKUP(U932,'1ここに記入'!$A$13:$M$246,2)</f>
        <v>#N/A</v>
      </c>
      <c r="W937" s="285" t="e">
        <f>VLOOKUP(V932,'1ここに記入'!$A$13:$M$246,2)</f>
        <v>#N/A</v>
      </c>
      <c r="X937" s="279" t="e">
        <f>VLOOKUP(W932,'1ここに記入'!$A$13:$M$246,2)</f>
        <v>#N/A</v>
      </c>
      <c r="Y937" s="143"/>
    </row>
    <row r="938" spans="2:25" ht="15" customHeight="1">
      <c r="B938" s="264"/>
      <c r="C938" s="277"/>
      <c r="D938" s="280"/>
      <c r="E938" s="283"/>
      <c r="F938" s="277"/>
      <c r="G938" s="286"/>
      <c r="H938" s="286"/>
      <c r="I938" s="286"/>
      <c r="J938" s="286"/>
      <c r="K938" s="280"/>
      <c r="L938" s="102"/>
      <c r="M938" s="162"/>
      <c r="N938" s="103"/>
      <c r="O938" s="264"/>
      <c r="P938" s="277"/>
      <c r="Q938" s="280"/>
      <c r="R938" s="283"/>
      <c r="S938" s="277"/>
      <c r="T938" s="286"/>
      <c r="U938" s="286"/>
      <c r="V938" s="286"/>
      <c r="W938" s="286"/>
      <c r="X938" s="280"/>
      <c r="Y938" s="143"/>
    </row>
    <row r="939" spans="2:25" ht="15" customHeight="1" thickBot="1">
      <c r="B939" s="288"/>
      <c r="C939" s="278"/>
      <c r="D939" s="281"/>
      <c r="E939" s="284"/>
      <c r="F939" s="278"/>
      <c r="G939" s="287"/>
      <c r="H939" s="287"/>
      <c r="I939" s="287"/>
      <c r="J939" s="287"/>
      <c r="K939" s="281"/>
      <c r="L939" s="102"/>
      <c r="M939" s="162"/>
      <c r="N939" s="103"/>
      <c r="O939" s="288"/>
      <c r="P939" s="278"/>
      <c r="Q939" s="281"/>
      <c r="R939" s="284"/>
      <c r="S939" s="278"/>
      <c r="T939" s="287"/>
      <c r="U939" s="287"/>
      <c r="V939" s="287"/>
      <c r="W939" s="287"/>
      <c r="X939" s="281"/>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20"/>
      <c r="E941" s="320"/>
      <c r="F941" s="320"/>
      <c r="G941" s="320"/>
      <c r="H941" s="320"/>
      <c r="I941" s="320"/>
      <c r="J941" s="320"/>
      <c r="K941" s="320"/>
      <c r="L941" s="104"/>
      <c r="M941" s="157"/>
      <c r="N941" s="104"/>
      <c r="O941" s="117" t="s">
        <v>213</v>
      </c>
      <c r="P941" s="325" t="str">
        <f>'1ここに記入'!$B$3&amp;"滋賀県教育美術展出品票"</f>
        <v>第72回滋賀県教育美術展出品票</v>
      </c>
      <c r="Q941" s="320"/>
      <c r="R941" s="320"/>
      <c r="S941" s="320"/>
      <c r="T941" s="320"/>
      <c r="U941" s="320"/>
      <c r="V941" s="320"/>
      <c r="W941" s="320"/>
      <c r="X941" s="320"/>
    </row>
    <row r="942" spans="2:25" ht="15" customHeight="1">
      <c r="B942" s="327">
        <v>161</v>
      </c>
      <c r="C942" s="325"/>
      <c r="D942" s="320"/>
      <c r="E942" s="320"/>
      <c r="F942" s="320"/>
      <c r="G942" s="320"/>
      <c r="H942" s="320"/>
      <c r="I942" s="320"/>
      <c r="J942" s="320"/>
      <c r="K942" s="320"/>
      <c r="L942" s="104"/>
      <c r="M942" s="157"/>
      <c r="N942" s="104"/>
      <c r="O942" s="327">
        <v>162</v>
      </c>
      <c r="P942" s="325"/>
      <c r="Q942" s="320"/>
      <c r="R942" s="320"/>
      <c r="S942" s="320"/>
      <c r="T942" s="320"/>
      <c r="U942" s="320"/>
      <c r="V942" s="320"/>
      <c r="W942" s="320"/>
      <c r="X942" s="320"/>
    </row>
    <row r="943" spans="2:25" ht="15" customHeight="1" thickBot="1">
      <c r="B943" s="328"/>
      <c r="C943" s="325"/>
      <c r="D943" s="320"/>
      <c r="E943" s="320"/>
      <c r="F943" s="320"/>
      <c r="G943" s="320"/>
      <c r="H943" s="326"/>
      <c r="I943" s="326"/>
      <c r="J943" s="326"/>
      <c r="K943" s="326"/>
      <c r="L943" s="104"/>
      <c r="M943" s="157"/>
      <c r="N943" s="104"/>
      <c r="O943" s="328"/>
      <c r="P943" s="325"/>
      <c r="Q943" s="320"/>
      <c r="R943" s="320"/>
      <c r="S943" s="320"/>
      <c r="T943" s="320"/>
      <c r="U943" s="326"/>
      <c r="V943" s="326"/>
      <c r="W943" s="326"/>
      <c r="X943" s="326"/>
    </row>
    <row r="944" spans="2:25" ht="15" customHeight="1" thickTop="1" thickBot="1">
      <c r="B944" s="144" t="s">
        <v>157</v>
      </c>
      <c r="C944" s="289">
        <f>VLOOKUP(B942,'1ここに記入'!$A$13:$M$246,2)</f>
        <v>0</v>
      </c>
      <c r="D944" s="289">
        <f>VLOOKUP(B942,'1ここに記入'!$A$13:$M$246,3)</f>
        <v>0</v>
      </c>
      <c r="E944" s="289">
        <f>VLOOKUP(B942,'1ここに記入'!$A$13:$M$246,4)</f>
        <v>0</v>
      </c>
      <c r="F944" s="289">
        <f>VLOOKUP(B942,'1ここに記入'!$A$13:$M$246,5)</f>
        <v>0</v>
      </c>
      <c r="G944" s="289" t="str">
        <f>VLOOKUP(B942,'1ここに記入'!$A$13:$M$246,13)</f>
        <v>00</v>
      </c>
      <c r="H944" s="290" t="e">
        <f>'1ここに記入'!$H$10</f>
        <v>#N/A</v>
      </c>
      <c r="I944" s="291"/>
      <c r="J944" s="291"/>
      <c r="K944" s="292" t="s">
        <v>158</v>
      </c>
      <c r="L944" s="118"/>
      <c r="M944" s="158"/>
      <c r="N944" s="32"/>
      <c r="O944" s="144" t="s">
        <v>157</v>
      </c>
      <c r="P944" s="289">
        <f>VLOOKUP(O942,'1ここに記入'!$A$13:$M$246,2)</f>
        <v>0</v>
      </c>
      <c r="Q944" s="289">
        <f>VLOOKUP(O942,'1ここに記入'!$A$13:$M$246,3)</f>
        <v>0</v>
      </c>
      <c r="R944" s="289">
        <f>VLOOKUP(O942,'1ここに記入'!$A$13:$M$246,4)</f>
        <v>0</v>
      </c>
      <c r="S944" s="289">
        <f>VLOOKUP(O942,'1ここに記入'!$A$13:$M$246,5)</f>
        <v>0</v>
      </c>
      <c r="T944" s="289" t="str">
        <f>VLOOKUP(O942,'1ここに記入'!$A$13:$M$246,13)</f>
        <v>00</v>
      </c>
      <c r="U944" s="290" t="e">
        <f>'1ここに記入'!$H$10</f>
        <v>#N/A</v>
      </c>
      <c r="V944" s="291"/>
      <c r="W944" s="291"/>
      <c r="X944" s="292" t="s">
        <v>158</v>
      </c>
    </row>
    <row r="945" spans="2:24" ht="15" customHeight="1" thickTop="1" thickBot="1">
      <c r="B945" s="145"/>
      <c r="C945" s="289"/>
      <c r="D945" s="289"/>
      <c r="E945" s="289"/>
      <c r="F945" s="289"/>
      <c r="G945" s="289"/>
      <c r="H945" s="290"/>
      <c r="I945" s="291"/>
      <c r="J945" s="291"/>
      <c r="K945" s="292"/>
      <c r="L945" s="118"/>
      <c r="M945" s="158"/>
      <c r="N945" s="32"/>
      <c r="O945" s="145"/>
      <c r="P945" s="289"/>
      <c r="Q945" s="289"/>
      <c r="R945" s="289"/>
      <c r="S945" s="289"/>
      <c r="T945" s="289"/>
      <c r="U945" s="290"/>
      <c r="V945" s="291"/>
      <c r="W945" s="291"/>
      <c r="X945" s="292"/>
    </row>
    <row r="946" spans="2:24" ht="15" customHeight="1" thickTop="1" thickBot="1">
      <c r="B946" s="146" t="s">
        <v>159</v>
      </c>
      <c r="C946" s="289"/>
      <c r="D946" s="289"/>
      <c r="E946" s="289"/>
      <c r="F946" s="289"/>
      <c r="G946" s="289"/>
      <c r="H946" s="290"/>
      <c r="I946" s="291"/>
      <c r="J946" s="291"/>
      <c r="K946" s="292"/>
      <c r="L946" s="118"/>
      <c r="M946" s="158"/>
      <c r="N946" s="32"/>
      <c r="O946" s="146" t="s">
        <v>159</v>
      </c>
      <c r="P946" s="289"/>
      <c r="Q946" s="289"/>
      <c r="R946" s="289"/>
      <c r="S946" s="289"/>
      <c r="T946" s="289"/>
      <c r="U946" s="290"/>
      <c r="V946" s="291"/>
      <c r="W946" s="291"/>
      <c r="X946" s="292"/>
    </row>
    <row r="947" spans="2:24" ht="15" customHeight="1" thickTop="1">
      <c r="B947" s="264" t="s">
        <v>160</v>
      </c>
      <c r="C947" s="277" t="e">
        <f>'1ここに記入'!$G$10</f>
        <v>#N/A</v>
      </c>
      <c r="D947" s="286"/>
      <c r="E947" s="280"/>
      <c r="F947" s="264" t="s">
        <v>161</v>
      </c>
      <c r="G947" s="296" t="e">
        <f>'1ここに記入'!$I$10</f>
        <v>#N/A</v>
      </c>
      <c r="H947" s="297"/>
      <c r="I947" s="297"/>
      <c r="J947" s="297"/>
      <c r="K947" s="298"/>
      <c r="L947" s="100"/>
      <c r="M947" s="159"/>
      <c r="N947" s="99"/>
      <c r="O947" s="264" t="s">
        <v>160</v>
      </c>
      <c r="P947" s="277" t="e">
        <f>'1ここに記入'!$G$10</f>
        <v>#N/A</v>
      </c>
      <c r="Q947" s="286"/>
      <c r="R947" s="280"/>
      <c r="S947" s="264" t="s">
        <v>161</v>
      </c>
      <c r="T947" s="296" t="e">
        <f>'1ここに記入'!$I$10</f>
        <v>#N/A</v>
      </c>
      <c r="U947" s="297"/>
      <c r="V947" s="297"/>
      <c r="W947" s="297"/>
      <c r="X947" s="298"/>
    </row>
    <row r="948" spans="2:24" ht="15" customHeight="1">
      <c r="B948" s="264"/>
      <c r="C948" s="277"/>
      <c r="D948" s="286"/>
      <c r="E948" s="280"/>
      <c r="F948" s="264"/>
      <c r="G948" s="296"/>
      <c r="H948" s="297"/>
      <c r="I948" s="297"/>
      <c r="J948" s="297"/>
      <c r="K948" s="298"/>
      <c r="L948" s="101"/>
      <c r="M948" s="159"/>
      <c r="N948" s="99"/>
      <c r="O948" s="264"/>
      <c r="P948" s="277"/>
      <c r="Q948" s="286"/>
      <c r="R948" s="280"/>
      <c r="S948" s="264"/>
      <c r="T948" s="296"/>
      <c r="U948" s="297"/>
      <c r="V948" s="297"/>
      <c r="W948" s="297"/>
      <c r="X948" s="298"/>
    </row>
    <row r="949" spans="2:24" ht="15" customHeight="1">
      <c r="B949" s="264"/>
      <c r="C949" s="277"/>
      <c r="D949" s="286"/>
      <c r="E949" s="280"/>
      <c r="F949" s="264"/>
      <c r="G949" s="296"/>
      <c r="H949" s="297"/>
      <c r="I949" s="297"/>
      <c r="J949" s="297"/>
      <c r="K949" s="298"/>
      <c r="L949" s="101"/>
      <c r="M949" s="159"/>
      <c r="N949" s="99"/>
      <c r="O949" s="264"/>
      <c r="P949" s="277"/>
      <c r="Q949" s="286"/>
      <c r="R949" s="280"/>
      <c r="S949" s="264"/>
      <c r="T949" s="296"/>
      <c r="U949" s="297"/>
      <c r="V949" s="297"/>
      <c r="W949" s="297"/>
      <c r="X949" s="298"/>
    </row>
    <row r="950" spans="2:24" ht="15" customHeight="1" thickBot="1">
      <c r="B950" s="288"/>
      <c r="C950" s="278"/>
      <c r="D950" s="287"/>
      <c r="E950" s="281"/>
      <c r="F950" s="288"/>
      <c r="G950" s="299"/>
      <c r="H950" s="300"/>
      <c r="I950" s="300"/>
      <c r="J950" s="300"/>
      <c r="K950" s="301"/>
      <c r="L950" s="101"/>
      <c r="M950" s="159"/>
      <c r="N950" s="99"/>
      <c r="O950" s="288"/>
      <c r="P950" s="278"/>
      <c r="Q950" s="287"/>
      <c r="R950" s="281"/>
      <c r="S950" s="288"/>
      <c r="T950" s="299"/>
      <c r="U950" s="300"/>
      <c r="V950" s="300"/>
      <c r="W950" s="300"/>
      <c r="X950" s="301"/>
    </row>
    <row r="951" spans="2:24" ht="15" customHeight="1">
      <c r="B951" s="263" t="s">
        <v>162</v>
      </c>
      <c r="C951" s="265">
        <f>VLOOKUP(B942,'1ここに記入'!$A$13:$M$246,10)</f>
        <v>0</v>
      </c>
      <c r="D951" s="266"/>
      <c r="E951" s="266"/>
      <c r="F951" s="266"/>
      <c r="G951" s="266"/>
      <c r="H951" s="266"/>
      <c r="I951" s="267"/>
      <c r="J951" s="263" t="s">
        <v>203</v>
      </c>
      <c r="K951" s="321">
        <f>VLOOKUP(B942,'1ここに記入'!$A$13:$M$246,12)</f>
        <v>0</v>
      </c>
      <c r="L951" s="34"/>
      <c r="M951" s="160"/>
      <c r="N951" s="36"/>
      <c r="O951" s="263" t="s">
        <v>162</v>
      </c>
      <c r="P951" s="265">
        <f>VLOOKUP(O942,'1ここに記入'!$A$13:$M$246,10)</f>
        <v>0</v>
      </c>
      <c r="Q951" s="266"/>
      <c r="R951" s="266"/>
      <c r="S951" s="266"/>
      <c r="T951" s="266"/>
      <c r="U951" s="266"/>
      <c r="V951" s="267"/>
      <c r="W951" s="263" t="s">
        <v>203</v>
      </c>
      <c r="X951" s="321">
        <f>VLOOKUP(O942,'1ここに記入'!$A$13:$M$246,12)</f>
        <v>0</v>
      </c>
    </row>
    <row r="952" spans="2:24" ht="15" customHeight="1">
      <c r="B952" s="264"/>
      <c r="C952" s="268"/>
      <c r="D952" s="269"/>
      <c r="E952" s="269"/>
      <c r="F952" s="269"/>
      <c r="G952" s="269"/>
      <c r="H952" s="269"/>
      <c r="I952" s="270"/>
      <c r="J952" s="264"/>
      <c r="K952" s="322"/>
      <c r="L952" s="34"/>
      <c r="M952" s="160"/>
      <c r="N952" s="36"/>
      <c r="O952" s="264"/>
      <c r="P952" s="268"/>
      <c r="Q952" s="269"/>
      <c r="R952" s="269"/>
      <c r="S952" s="269"/>
      <c r="T952" s="269"/>
      <c r="U952" s="269"/>
      <c r="V952" s="270"/>
      <c r="W952" s="264"/>
      <c r="X952" s="322"/>
    </row>
    <row r="953" spans="2:24" ht="15" customHeight="1">
      <c r="B953" s="264"/>
      <c r="C953" s="268"/>
      <c r="D953" s="269"/>
      <c r="E953" s="269"/>
      <c r="F953" s="269"/>
      <c r="G953" s="269"/>
      <c r="H953" s="269"/>
      <c r="I953" s="270"/>
      <c r="J953" s="264"/>
      <c r="K953" s="322"/>
      <c r="L953" s="130"/>
      <c r="M953" s="161"/>
      <c r="N953" s="38"/>
      <c r="O953" s="264"/>
      <c r="P953" s="268"/>
      <c r="Q953" s="269"/>
      <c r="R953" s="269"/>
      <c r="S953" s="269"/>
      <c r="T953" s="269"/>
      <c r="U953" s="269"/>
      <c r="V953" s="270"/>
      <c r="W953" s="264"/>
      <c r="X953" s="322"/>
    </row>
    <row r="954" spans="2:24" ht="15" customHeight="1">
      <c r="B954" s="264"/>
      <c r="C954" s="268"/>
      <c r="D954" s="269"/>
      <c r="E954" s="269"/>
      <c r="F954" s="269"/>
      <c r="G954" s="269"/>
      <c r="H954" s="269"/>
      <c r="I954" s="270"/>
      <c r="J954" s="264"/>
      <c r="K954" s="322"/>
      <c r="L954" s="130"/>
      <c r="M954" s="161"/>
      <c r="N954" s="38"/>
      <c r="O954" s="264"/>
      <c r="P954" s="268"/>
      <c r="Q954" s="269"/>
      <c r="R954" s="269"/>
      <c r="S954" s="269"/>
      <c r="T954" s="269"/>
      <c r="U954" s="269"/>
      <c r="V954" s="270"/>
      <c r="W954" s="264"/>
      <c r="X954" s="322"/>
    </row>
    <row r="955" spans="2:24" ht="15" customHeight="1">
      <c r="B955" s="271" t="s">
        <v>1881</v>
      </c>
      <c r="C955" s="268">
        <f>VLOOKUP(B942,'1ここに記入'!$A$13:$M$246,11)</f>
        <v>0</v>
      </c>
      <c r="D955" s="269"/>
      <c r="E955" s="269"/>
      <c r="F955" s="269"/>
      <c r="G955" s="269"/>
      <c r="H955" s="269"/>
      <c r="I955" s="270"/>
      <c r="J955" s="264"/>
      <c r="K955" s="322"/>
      <c r="L955" s="130"/>
      <c r="M955" s="161"/>
      <c r="N955" s="38"/>
      <c r="O955" s="271" t="s">
        <v>1881</v>
      </c>
      <c r="P955" s="268">
        <f>VLOOKUP(O942,'1ここに記入'!$A$13:$M$246,11)</f>
        <v>0</v>
      </c>
      <c r="Q955" s="269"/>
      <c r="R955" s="269"/>
      <c r="S955" s="269"/>
      <c r="T955" s="269"/>
      <c r="U955" s="269"/>
      <c r="V955" s="270"/>
      <c r="W955" s="264"/>
      <c r="X955" s="322"/>
    </row>
    <row r="956" spans="2:24" ht="15" customHeight="1">
      <c r="B956" s="271"/>
      <c r="C956" s="268"/>
      <c r="D956" s="269"/>
      <c r="E956" s="269"/>
      <c r="F956" s="269"/>
      <c r="G956" s="269"/>
      <c r="H956" s="269"/>
      <c r="I956" s="270"/>
      <c r="J956" s="264"/>
      <c r="K956" s="322"/>
      <c r="L956" s="130"/>
      <c r="M956" s="161"/>
      <c r="N956" s="38"/>
      <c r="O956" s="271"/>
      <c r="P956" s="268"/>
      <c r="Q956" s="269"/>
      <c r="R956" s="269"/>
      <c r="S956" s="269"/>
      <c r="T956" s="269"/>
      <c r="U956" s="269"/>
      <c r="V956" s="270"/>
      <c r="W956" s="264"/>
      <c r="X956" s="322"/>
    </row>
    <row r="957" spans="2:24" ht="15" customHeight="1">
      <c r="B957" s="271"/>
      <c r="C957" s="268"/>
      <c r="D957" s="269"/>
      <c r="E957" s="269"/>
      <c r="F957" s="269"/>
      <c r="G957" s="269"/>
      <c r="H957" s="269"/>
      <c r="I957" s="270"/>
      <c r="J957" s="264"/>
      <c r="K957" s="322"/>
      <c r="L957" s="130"/>
      <c r="M957" s="161"/>
      <c r="N957" s="38"/>
      <c r="O957" s="271"/>
      <c r="P957" s="268"/>
      <c r="Q957" s="269"/>
      <c r="R957" s="269"/>
      <c r="S957" s="269"/>
      <c r="T957" s="269"/>
      <c r="U957" s="269"/>
      <c r="V957" s="270"/>
      <c r="W957" s="264"/>
      <c r="X957" s="322"/>
    </row>
    <row r="958" spans="2:24" ht="15" customHeight="1" thickBot="1">
      <c r="B958" s="272"/>
      <c r="C958" s="273"/>
      <c r="D958" s="274"/>
      <c r="E958" s="274"/>
      <c r="F958" s="274"/>
      <c r="G958" s="274"/>
      <c r="H958" s="274"/>
      <c r="I958" s="275"/>
      <c r="J958" s="288"/>
      <c r="K958" s="323"/>
      <c r="L958" s="130"/>
      <c r="M958" s="161"/>
      <c r="N958" s="38"/>
      <c r="O958" s="272"/>
      <c r="P958" s="273"/>
      <c r="Q958" s="274"/>
      <c r="R958" s="274"/>
      <c r="S958" s="274"/>
      <c r="T958" s="274"/>
      <c r="U958" s="274"/>
      <c r="V958" s="275"/>
      <c r="W958" s="288"/>
      <c r="X958" s="323"/>
    </row>
    <row r="959" spans="2:24" ht="15" customHeight="1">
      <c r="B959" s="263" t="s">
        <v>163</v>
      </c>
      <c r="C959" s="276">
        <f>VLOOKUP(B942,'1ここに記入'!$A$13:$M$246,5)</f>
        <v>0</v>
      </c>
      <c r="D959" s="279" t="str">
        <f>VLOOKUP(B942,'1ここに記入'!$A$13:$M$246,6)</f>
        <v>　</v>
      </c>
      <c r="E959" s="282" t="s">
        <v>164</v>
      </c>
      <c r="F959" s="276">
        <f>VLOOKUP(B942,'1ここに記入'!$A$13:$M$246,8)</f>
        <v>0</v>
      </c>
      <c r="G959" s="285" t="e">
        <f>VLOOKUP(F953,'1ここに記入'!$A$13:$M$246,2)</f>
        <v>#N/A</v>
      </c>
      <c r="H959" s="285" t="e">
        <f>VLOOKUP(G953,'1ここに記入'!$A$13:$M$246,2)</f>
        <v>#N/A</v>
      </c>
      <c r="I959" s="285" t="e">
        <f>VLOOKUP(H953,'1ここに記入'!$A$13:$M$246,2)</f>
        <v>#N/A</v>
      </c>
      <c r="J959" s="285" t="e">
        <f>VLOOKUP(I953,'1ここに記入'!$A$13:$M$246,2)</f>
        <v>#N/A</v>
      </c>
      <c r="K959" s="279" t="e">
        <f>VLOOKUP(J953,'1ここに記入'!$A$13:$M$246,2)</f>
        <v>#N/A</v>
      </c>
      <c r="L959" s="98"/>
      <c r="M959" s="159"/>
      <c r="N959" s="99"/>
      <c r="O959" s="263" t="s">
        <v>163</v>
      </c>
      <c r="P959" s="276">
        <f>VLOOKUP(O942,'1ここに記入'!$A$13:$M$246,5)</f>
        <v>0</v>
      </c>
      <c r="Q959" s="279" t="str">
        <f>VLOOKUP(O942,'1ここに記入'!$A$13:$M$246,6)</f>
        <v>　</v>
      </c>
      <c r="R959" s="282" t="s">
        <v>164</v>
      </c>
      <c r="S959" s="276">
        <f>VLOOKUP(O942,'1ここに記入'!$A$13:$M$246,8)</f>
        <v>0</v>
      </c>
      <c r="T959" s="285" t="e">
        <f>VLOOKUP(S953,'1ここに記入'!$A$13:$M$246,2)</f>
        <v>#N/A</v>
      </c>
      <c r="U959" s="285" t="e">
        <f>VLOOKUP(T953,'1ここに記入'!$A$13:$M$246,2)</f>
        <v>#N/A</v>
      </c>
      <c r="V959" s="285" t="e">
        <f>VLOOKUP(U953,'1ここに記入'!$A$13:$M$246,2)</f>
        <v>#N/A</v>
      </c>
      <c r="W959" s="285" t="e">
        <f>VLOOKUP(V953,'1ここに記入'!$A$13:$M$246,2)</f>
        <v>#N/A</v>
      </c>
      <c r="X959" s="279" t="e">
        <f>VLOOKUP(W953,'1ここに記入'!$A$13:$M$246,2)</f>
        <v>#N/A</v>
      </c>
    </row>
    <row r="960" spans="2:24" ht="15" customHeight="1">
      <c r="B960" s="264"/>
      <c r="C960" s="277"/>
      <c r="D960" s="280"/>
      <c r="E960" s="283"/>
      <c r="F960" s="277"/>
      <c r="G960" s="286"/>
      <c r="H960" s="286"/>
      <c r="I960" s="286"/>
      <c r="J960" s="286"/>
      <c r="K960" s="280"/>
      <c r="L960" s="98"/>
      <c r="M960" s="159"/>
      <c r="N960" s="99"/>
      <c r="O960" s="264"/>
      <c r="P960" s="277"/>
      <c r="Q960" s="280"/>
      <c r="R960" s="283"/>
      <c r="S960" s="277"/>
      <c r="T960" s="286"/>
      <c r="U960" s="286"/>
      <c r="V960" s="286"/>
      <c r="W960" s="286"/>
      <c r="X960" s="280"/>
    </row>
    <row r="961" spans="2:25" ht="15" customHeight="1">
      <c r="B961" s="264"/>
      <c r="C961" s="277"/>
      <c r="D961" s="280"/>
      <c r="E961" s="283"/>
      <c r="F961" s="277"/>
      <c r="G961" s="286"/>
      <c r="H961" s="286"/>
      <c r="I961" s="286"/>
      <c r="J961" s="286"/>
      <c r="K961" s="280"/>
      <c r="L961" s="98"/>
      <c r="M961" s="159"/>
      <c r="N961" s="99"/>
      <c r="O961" s="264"/>
      <c r="P961" s="277"/>
      <c r="Q961" s="280"/>
      <c r="R961" s="283"/>
      <c r="S961" s="277"/>
      <c r="T961" s="286"/>
      <c r="U961" s="286"/>
      <c r="V961" s="286"/>
      <c r="W961" s="286"/>
      <c r="X961" s="280"/>
    </row>
    <row r="962" spans="2:25" ht="15" customHeight="1" thickBot="1">
      <c r="B962" s="288"/>
      <c r="C962" s="278"/>
      <c r="D962" s="281"/>
      <c r="E962" s="284"/>
      <c r="F962" s="278"/>
      <c r="G962" s="287"/>
      <c r="H962" s="286"/>
      <c r="I962" s="286"/>
      <c r="J962" s="286"/>
      <c r="K962" s="280"/>
      <c r="L962" s="98"/>
      <c r="M962" s="159"/>
      <c r="N962" s="99"/>
      <c r="O962" s="288"/>
      <c r="P962" s="278"/>
      <c r="Q962" s="281"/>
      <c r="R962" s="284"/>
      <c r="S962" s="278"/>
      <c r="T962" s="287"/>
      <c r="U962" s="286"/>
      <c r="V962" s="286"/>
      <c r="W962" s="286"/>
      <c r="X962" s="280"/>
    </row>
    <row r="963" spans="2:25" ht="15" customHeight="1" thickTop="1">
      <c r="B963" s="263" t="s">
        <v>165</v>
      </c>
      <c r="C963" s="293">
        <f>VLOOKUP(B942,'1ここに記入'!$A$13:$M$246,9)</f>
        <v>0</v>
      </c>
      <c r="D963" s="294" t="e">
        <f>VLOOKUP(C961,'1ここに記入'!$A$13:$M$246,2)</f>
        <v>#N/A</v>
      </c>
      <c r="E963" s="294" t="e">
        <f>VLOOKUP(D961,'1ここに記入'!$A$13:$M$246,2)</f>
        <v>#N/A</v>
      </c>
      <c r="F963" s="294" t="e">
        <f>VLOOKUP(E961,'1ここに記入'!$A$13:$M$246,2)</f>
        <v>#N/A</v>
      </c>
      <c r="G963" s="302" t="e">
        <f>VLOOKUP(F961,'1ここに記入'!$A$13:$M$246,2)</f>
        <v>#N/A</v>
      </c>
      <c r="H963" s="305" t="s">
        <v>167</v>
      </c>
      <c r="I963" s="308">
        <f>'1ここに記入'!$G$9</f>
        <v>0</v>
      </c>
      <c r="J963" s="309"/>
      <c r="K963" s="310"/>
      <c r="L963" s="102"/>
      <c r="M963" s="162"/>
      <c r="N963" s="103"/>
      <c r="O963" s="263" t="s">
        <v>165</v>
      </c>
      <c r="P963" s="293">
        <f>VLOOKUP(O942,'1ここに記入'!$A$13:$M$246,9)</f>
        <v>0</v>
      </c>
      <c r="Q963" s="294" t="e">
        <f>VLOOKUP(P961,'1ここに記入'!$A$13:$M$246,2)</f>
        <v>#N/A</v>
      </c>
      <c r="R963" s="294" t="e">
        <f>VLOOKUP(Q961,'1ここに記入'!$A$13:$M$246,2)</f>
        <v>#N/A</v>
      </c>
      <c r="S963" s="294" t="e">
        <f>VLOOKUP(R961,'1ここに記入'!$A$13:$M$246,2)</f>
        <v>#N/A</v>
      </c>
      <c r="T963" s="302" t="e">
        <f>VLOOKUP(S961,'1ここに記入'!$A$13:$M$246,2)</f>
        <v>#N/A</v>
      </c>
      <c r="U963" s="305" t="s">
        <v>167</v>
      </c>
      <c r="V963" s="308">
        <f>'1ここに記入'!$G$9</f>
        <v>0</v>
      </c>
      <c r="W963" s="309"/>
      <c r="X963" s="310"/>
    </row>
    <row r="964" spans="2:25" ht="15" customHeight="1">
      <c r="B964" s="264"/>
      <c r="C964" s="296"/>
      <c r="D964" s="297"/>
      <c r="E964" s="297"/>
      <c r="F964" s="297"/>
      <c r="G964" s="303"/>
      <c r="H964" s="306"/>
      <c r="I964" s="311"/>
      <c r="J964" s="312"/>
      <c r="K964" s="313"/>
      <c r="L964" s="102"/>
      <c r="M964" s="162"/>
      <c r="N964" s="103"/>
      <c r="O964" s="264"/>
      <c r="P964" s="296"/>
      <c r="Q964" s="297"/>
      <c r="R964" s="297"/>
      <c r="S964" s="297"/>
      <c r="T964" s="303"/>
      <c r="U964" s="306"/>
      <c r="V964" s="311"/>
      <c r="W964" s="312"/>
      <c r="X964" s="313"/>
    </row>
    <row r="965" spans="2:25" ht="15" customHeight="1" thickBot="1">
      <c r="B965" s="288"/>
      <c r="C965" s="299"/>
      <c r="D965" s="300"/>
      <c r="E965" s="300"/>
      <c r="F965" s="300"/>
      <c r="G965" s="304"/>
      <c r="H965" s="306"/>
      <c r="I965" s="311"/>
      <c r="J965" s="312"/>
      <c r="K965" s="313"/>
      <c r="L965" s="102"/>
      <c r="M965" s="162"/>
      <c r="N965" s="103"/>
      <c r="O965" s="288"/>
      <c r="P965" s="299"/>
      <c r="Q965" s="300"/>
      <c r="R965" s="300"/>
      <c r="S965" s="300"/>
      <c r="T965" s="304"/>
      <c r="U965" s="306"/>
      <c r="V965" s="311"/>
      <c r="W965" s="312"/>
      <c r="X965" s="313"/>
    </row>
    <row r="966" spans="2:25" ht="15" customHeight="1" thickBot="1">
      <c r="B966" s="317" t="s">
        <v>166</v>
      </c>
      <c r="C966" s="317"/>
      <c r="D966" s="317"/>
      <c r="E966" s="317"/>
      <c r="F966" s="317"/>
      <c r="G966" s="318"/>
      <c r="H966" s="307"/>
      <c r="I966" s="314"/>
      <c r="J966" s="315"/>
      <c r="K966" s="316"/>
      <c r="L966" s="102"/>
      <c r="M966" s="163"/>
      <c r="N966" s="41"/>
      <c r="O966" s="317" t="s">
        <v>166</v>
      </c>
      <c r="P966" s="317"/>
      <c r="Q966" s="317"/>
      <c r="R966" s="317"/>
      <c r="S966" s="317"/>
      <c r="T966" s="318"/>
      <c r="U966" s="307"/>
      <c r="V966" s="314"/>
      <c r="W966" s="315"/>
      <c r="X966" s="316"/>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324" t="s">
        <v>1982</v>
      </c>
      <c r="C969" s="324"/>
      <c r="D969" s="324"/>
      <c r="E969" s="324"/>
      <c r="F969" s="324"/>
      <c r="G969" s="324"/>
      <c r="H969" s="324"/>
      <c r="I969" s="324"/>
      <c r="J969" s="324"/>
      <c r="K969" s="324"/>
      <c r="L969" s="156"/>
      <c r="M969" s="164"/>
      <c r="N969" s="156"/>
      <c r="O969" s="324" t="s">
        <v>1982</v>
      </c>
      <c r="P969" s="324"/>
      <c r="Q969" s="324"/>
      <c r="R969" s="324"/>
      <c r="S969" s="324"/>
      <c r="T969" s="324"/>
      <c r="U969" s="324"/>
      <c r="V969" s="324"/>
      <c r="W969" s="324"/>
      <c r="X969" s="324"/>
    </row>
    <row r="970" spans="2:25" ht="15" customHeight="1">
      <c r="B970" s="132"/>
      <c r="C970" s="319" t="str">
        <f>'1ここに記入'!$B$3&amp;"県教美展　特選確認票"</f>
        <v>第72回県教美展　特選確認票</v>
      </c>
      <c r="D970" s="319"/>
      <c r="E970" s="319"/>
      <c r="F970" s="319"/>
      <c r="G970" s="319"/>
      <c r="H970" s="319"/>
      <c r="I970" s="319"/>
      <c r="J970" s="319"/>
      <c r="K970" s="319"/>
      <c r="L970" s="104"/>
      <c r="M970" s="157"/>
      <c r="N970" s="104"/>
      <c r="O970" s="132"/>
      <c r="P970" s="319" t="str">
        <f>'1ここに記入'!$B$3&amp;"県教美展　特選確認票"</f>
        <v>第72回県教美展　特選確認票</v>
      </c>
      <c r="Q970" s="319"/>
      <c r="R970" s="319"/>
      <c r="S970" s="319"/>
      <c r="T970" s="319"/>
      <c r="U970" s="319"/>
      <c r="V970" s="319"/>
      <c r="W970" s="319"/>
      <c r="X970" s="319"/>
    </row>
    <row r="971" spans="2:25" ht="15" customHeight="1" thickBot="1">
      <c r="B971" s="165"/>
      <c r="C971" s="320"/>
      <c r="D971" s="320"/>
      <c r="E971" s="320"/>
      <c r="F971" s="320"/>
      <c r="G971" s="320"/>
      <c r="H971" s="320"/>
      <c r="I971" s="320"/>
      <c r="J971" s="320"/>
      <c r="K971" s="320"/>
      <c r="L971" s="104"/>
      <c r="M971" s="157"/>
      <c r="N971" s="104"/>
      <c r="O971" s="165"/>
      <c r="P971" s="320"/>
      <c r="Q971" s="320"/>
      <c r="R971" s="320"/>
      <c r="S971" s="320"/>
      <c r="T971" s="320"/>
      <c r="U971" s="320"/>
      <c r="V971" s="320"/>
      <c r="W971" s="320"/>
      <c r="X971" s="320"/>
    </row>
    <row r="972" spans="2:25" ht="15" customHeight="1" thickTop="1" thickBot="1">
      <c r="B972" s="144" t="s">
        <v>157</v>
      </c>
      <c r="C972" s="289">
        <f>VLOOKUP(B942,'1ここに記入'!$A$13:$M$246,2)</f>
        <v>0</v>
      </c>
      <c r="D972" s="289">
        <f>VLOOKUP(B942,'1ここに記入'!$A$13:$M$246,3)</f>
        <v>0</v>
      </c>
      <c r="E972" s="289">
        <f>VLOOKUP(B942,'1ここに記入'!$A$13:$M$246,4)</f>
        <v>0</v>
      </c>
      <c r="F972" s="289">
        <f>VLOOKUP(B942,'1ここに記入'!$A$13:$M$246,5)</f>
        <v>0</v>
      </c>
      <c r="G972" s="289" t="str">
        <f>VLOOKUP(B942,'1ここに記入'!$A$13:$M$246,13)</f>
        <v>00</v>
      </c>
      <c r="H972" s="290" t="e">
        <f>'1ここに記入'!$H$10</f>
        <v>#N/A</v>
      </c>
      <c r="I972" s="291"/>
      <c r="J972" s="291"/>
      <c r="K972" s="292" t="s">
        <v>158</v>
      </c>
      <c r="L972" s="104"/>
      <c r="M972" s="157"/>
      <c r="N972" s="104"/>
      <c r="O972" s="144" t="s">
        <v>157</v>
      </c>
      <c r="P972" s="289">
        <f>VLOOKUP(O942,'1ここに記入'!$A$13:$M$246,2)</f>
        <v>0</v>
      </c>
      <c r="Q972" s="289">
        <f>VLOOKUP(O942,'1ここに記入'!$A$13:$M$246,3)</f>
        <v>0</v>
      </c>
      <c r="R972" s="289">
        <f>VLOOKUP(O942,'1ここに記入'!$A$13:$M$246,4)</f>
        <v>0</v>
      </c>
      <c r="S972" s="289">
        <f>VLOOKUP(O942,'1ここに記入'!$A$13:$M$246,5)</f>
        <v>0</v>
      </c>
      <c r="T972" s="289" t="str">
        <f>VLOOKUP(O942,'1ここに記入'!$A$13:$M$246,13)</f>
        <v>00</v>
      </c>
      <c r="U972" s="290" t="e">
        <f>'1ここに記入'!$H$10</f>
        <v>#N/A</v>
      </c>
      <c r="V972" s="291"/>
      <c r="W972" s="291"/>
      <c r="X972" s="292" t="s">
        <v>158</v>
      </c>
    </row>
    <row r="973" spans="2:25" ht="15" customHeight="1" thickTop="1" thickBot="1">
      <c r="B973" s="145"/>
      <c r="C973" s="289"/>
      <c r="D973" s="289"/>
      <c r="E973" s="289"/>
      <c r="F973" s="289"/>
      <c r="G973" s="289"/>
      <c r="H973" s="290"/>
      <c r="I973" s="291"/>
      <c r="J973" s="291"/>
      <c r="K973" s="292"/>
      <c r="L973" s="104"/>
      <c r="M973" s="157"/>
      <c r="N973" s="104"/>
      <c r="O973" s="145"/>
      <c r="P973" s="289"/>
      <c r="Q973" s="289"/>
      <c r="R973" s="289"/>
      <c r="S973" s="289"/>
      <c r="T973" s="289"/>
      <c r="U973" s="290"/>
      <c r="V973" s="291"/>
      <c r="W973" s="291"/>
      <c r="X973" s="292"/>
    </row>
    <row r="974" spans="2:25" ht="15" customHeight="1" thickTop="1" thickBot="1">
      <c r="B974" s="146" t="s">
        <v>159</v>
      </c>
      <c r="C974" s="289"/>
      <c r="D974" s="289"/>
      <c r="E974" s="289"/>
      <c r="F974" s="289"/>
      <c r="G974" s="289"/>
      <c r="H974" s="290"/>
      <c r="I974" s="291"/>
      <c r="J974" s="291"/>
      <c r="K974" s="292"/>
      <c r="L974" s="104"/>
      <c r="M974" s="157"/>
      <c r="N974" s="104"/>
      <c r="O974" s="146" t="s">
        <v>159</v>
      </c>
      <c r="P974" s="289"/>
      <c r="Q974" s="289"/>
      <c r="R974" s="289"/>
      <c r="S974" s="289"/>
      <c r="T974" s="289"/>
      <c r="U974" s="290"/>
      <c r="V974" s="291"/>
      <c r="W974" s="291"/>
      <c r="X974" s="292"/>
    </row>
    <row r="975" spans="2:25" ht="15" customHeight="1" thickTop="1">
      <c r="B975" s="263" t="s">
        <v>160</v>
      </c>
      <c r="C975" s="276" t="e">
        <f>'1ここに記入'!$G$10</f>
        <v>#N/A</v>
      </c>
      <c r="D975" s="285"/>
      <c r="E975" s="279"/>
      <c r="F975" s="263" t="s">
        <v>161</v>
      </c>
      <c r="G975" s="293" t="e">
        <f>'1ここに記入'!$I$10</f>
        <v>#N/A</v>
      </c>
      <c r="H975" s="294"/>
      <c r="I975" s="294"/>
      <c r="J975" s="294"/>
      <c r="K975" s="295"/>
      <c r="L975" s="100"/>
      <c r="M975" s="159"/>
      <c r="N975" s="99"/>
      <c r="O975" s="263" t="s">
        <v>160</v>
      </c>
      <c r="P975" s="276" t="e">
        <f>'1ここに記入'!$G$10</f>
        <v>#N/A</v>
      </c>
      <c r="Q975" s="285"/>
      <c r="R975" s="279"/>
      <c r="S975" s="263" t="s">
        <v>161</v>
      </c>
      <c r="T975" s="293" t="e">
        <f>'1ここに記入'!$I$10</f>
        <v>#N/A</v>
      </c>
      <c r="U975" s="294"/>
      <c r="V975" s="294"/>
      <c r="W975" s="294"/>
      <c r="X975" s="295"/>
      <c r="Y975" s="143"/>
    </row>
    <row r="976" spans="2:25" ht="15" customHeight="1">
      <c r="B976" s="264"/>
      <c r="C976" s="277"/>
      <c r="D976" s="286"/>
      <c r="E976" s="280"/>
      <c r="F976" s="264"/>
      <c r="G976" s="296"/>
      <c r="H976" s="297"/>
      <c r="I976" s="297"/>
      <c r="J976" s="297"/>
      <c r="K976" s="298"/>
      <c r="L976" s="101"/>
      <c r="M976" s="159"/>
      <c r="N976" s="99"/>
      <c r="O976" s="264"/>
      <c r="P976" s="277"/>
      <c r="Q976" s="286"/>
      <c r="R976" s="280"/>
      <c r="S976" s="264"/>
      <c r="T976" s="296"/>
      <c r="U976" s="297"/>
      <c r="V976" s="297"/>
      <c r="W976" s="297"/>
      <c r="X976" s="298"/>
      <c r="Y976" s="143"/>
    </row>
    <row r="977" spans="2:25" ht="15" customHeight="1" thickBot="1">
      <c r="B977" s="288"/>
      <c r="C977" s="278"/>
      <c r="D977" s="287"/>
      <c r="E977" s="281"/>
      <c r="F977" s="288"/>
      <c r="G977" s="299"/>
      <c r="H977" s="300"/>
      <c r="I977" s="300"/>
      <c r="J977" s="300"/>
      <c r="K977" s="301"/>
      <c r="L977" s="101"/>
      <c r="M977" s="159"/>
      <c r="N977" s="99"/>
      <c r="O977" s="288"/>
      <c r="P977" s="278"/>
      <c r="Q977" s="287"/>
      <c r="R977" s="281"/>
      <c r="S977" s="288"/>
      <c r="T977" s="299"/>
      <c r="U977" s="300"/>
      <c r="V977" s="300"/>
      <c r="W977" s="300"/>
      <c r="X977" s="301"/>
      <c r="Y977" s="143"/>
    </row>
    <row r="978" spans="2:25" ht="15" customHeight="1">
      <c r="B978" s="263" t="s">
        <v>162</v>
      </c>
      <c r="C978" s="265">
        <f>VLOOKUP(B942,'1ここに記入'!$A$13:$M$246,10)</f>
        <v>0</v>
      </c>
      <c r="D978" s="266"/>
      <c r="E978" s="266"/>
      <c r="F978" s="266"/>
      <c r="G978" s="266"/>
      <c r="H978" s="266"/>
      <c r="I978" s="266"/>
      <c r="J978" s="266"/>
      <c r="K978" s="267"/>
      <c r="L978" s="34"/>
      <c r="M978" s="160"/>
      <c r="N978" s="36"/>
      <c r="O978" s="263" t="s">
        <v>162</v>
      </c>
      <c r="P978" s="265">
        <f>VLOOKUP(O942,'1ここに記入'!$A$13:$M$246,10)</f>
        <v>0</v>
      </c>
      <c r="Q978" s="266"/>
      <c r="R978" s="266"/>
      <c r="S978" s="266"/>
      <c r="T978" s="266"/>
      <c r="U978" s="266"/>
      <c r="V978" s="266"/>
      <c r="W978" s="266"/>
      <c r="X978" s="267"/>
      <c r="Y978" s="143"/>
    </row>
    <row r="979" spans="2:25" ht="15" customHeight="1">
      <c r="B979" s="264"/>
      <c r="C979" s="268"/>
      <c r="D979" s="269"/>
      <c r="E979" s="269"/>
      <c r="F979" s="269"/>
      <c r="G979" s="269"/>
      <c r="H979" s="269"/>
      <c r="I979" s="269"/>
      <c r="J979" s="269"/>
      <c r="K979" s="270"/>
      <c r="L979" s="130"/>
      <c r="M979" s="161"/>
      <c r="N979" s="38"/>
      <c r="O979" s="264"/>
      <c r="P979" s="268"/>
      <c r="Q979" s="269"/>
      <c r="R979" s="269"/>
      <c r="S979" s="269"/>
      <c r="T979" s="269"/>
      <c r="U979" s="269"/>
      <c r="V979" s="269"/>
      <c r="W979" s="269"/>
      <c r="X979" s="270"/>
      <c r="Y979" s="143"/>
    </row>
    <row r="980" spans="2:25" ht="15" customHeight="1">
      <c r="B980" s="264"/>
      <c r="C980" s="268"/>
      <c r="D980" s="269"/>
      <c r="E980" s="269"/>
      <c r="F980" s="269"/>
      <c r="G980" s="269"/>
      <c r="H980" s="269"/>
      <c r="I980" s="269"/>
      <c r="J980" s="269"/>
      <c r="K980" s="270"/>
      <c r="L980" s="130"/>
      <c r="M980" s="161"/>
      <c r="N980" s="38"/>
      <c r="O980" s="264"/>
      <c r="P980" s="268"/>
      <c r="Q980" s="269"/>
      <c r="R980" s="269"/>
      <c r="S980" s="269"/>
      <c r="T980" s="269"/>
      <c r="U980" s="269"/>
      <c r="V980" s="269"/>
      <c r="W980" s="269"/>
      <c r="X980" s="270"/>
      <c r="Y980" s="143"/>
    </row>
    <row r="981" spans="2:25" ht="15" customHeight="1">
      <c r="B981" s="271" t="s">
        <v>1881</v>
      </c>
      <c r="C981" s="268">
        <f>VLOOKUP(B942,'1ここに記入'!$A$13:$M$246,11)</f>
        <v>0</v>
      </c>
      <c r="D981" s="269"/>
      <c r="E981" s="269"/>
      <c r="F981" s="269"/>
      <c r="G981" s="269"/>
      <c r="H981" s="269"/>
      <c r="I981" s="269"/>
      <c r="J981" s="269"/>
      <c r="K981" s="270"/>
      <c r="L981" s="98"/>
      <c r="M981" s="159"/>
      <c r="N981" s="99"/>
      <c r="O981" s="271" t="s">
        <v>1881</v>
      </c>
      <c r="P981" s="268">
        <f>VLOOKUP(O942,'1ここに記入'!$A$13:$M$246,11)</f>
        <v>0</v>
      </c>
      <c r="Q981" s="269"/>
      <c r="R981" s="269"/>
      <c r="S981" s="269"/>
      <c r="T981" s="269"/>
      <c r="U981" s="269"/>
      <c r="V981" s="269"/>
      <c r="W981" s="269"/>
      <c r="X981" s="270"/>
      <c r="Y981" s="143"/>
    </row>
    <row r="982" spans="2:25" ht="15" customHeight="1">
      <c r="B982" s="271"/>
      <c r="C982" s="268"/>
      <c r="D982" s="269"/>
      <c r="E982" s="269"/>
      <c r="F982" s="269"/>
      <c r="G982" s="269"/>
      <c r="H982" s="269"/>
      <c r="I982" s="269"/>
      <c r="J982" s="269"/>
      <c r="K982" s="270"/>
      <c r="L982" s="98"/>
      <c r="M982" s="159"/>
      <c r="N982" s="99"/>
      <c r="O982" s="271"/>
      <c r="P982" s="268"/>
      <c r="Q982" s="269"/>
      <c r="R982" s="269"/>
      <c r="S982" s="269"/>
      <c r="T982" s="269"/>
      <c r="U982" s="269"/>
      <c r="V982" s="269"/>
      <c r="W982" s="269"/>
      <c r="X982" s="270"/>
      <c r="Y982" s="143"/>
    </row>
    <row r="983" spans="2:25" ht="15" customHeight="1" thickBot="1">
      <c r="B983" s="272"/>
      <c r="C983" s="273"/>
      <c r="D983" s="274"/>
      <c r="E983" s="274"/>
      <c r="F983" s="274"/>
      <c r="G983" s="274"/>
      <c r="H983" s="274"/>
      <c r="I983" s="274"/>
      <c r="J983" s="274"/>
      <c r="K983" s="275"/>
      <c r="L983" s="98"/>
      <c r="M983" s="159"/>
      <c r="N983" s="99"/>
      <c r="O983" s="272"/>
      <c r="P983" s="273"/>
      <c r="Q983" s="274"/>
      <c r="R983" s="274"/>
      <c r="S983" s="274"/>
      <c r="T983" s="274"/>
      <c r="U983" s="274"/>
      <c r="V983" s="274"/>
      <c r="W983" s="274"/>
      <c r="X983" s="275"/>
      <c r="Y983" s="143"/>
    </row>
    <row r="984" spans="2:25" ht="15" customHeight="1">
      <c r="B984" s="263" t="s">
        <v>163</v>
      </c>
      <c r="C984" s="276">
        <f>VLOOKUP(B942,'1ここに記入'!$A$13:$M$246,5)</f>
        <v>0</v>
      </c>
      <c r="D984" s="279" t="str">
        <f>VLOOKUP(B942,'1ここに記入'!$A$13:$M$246,6)</f>
        <v>　</v>
      </c>
      <c r="E984" s="282" t="s">
        <v>164</v>
      </c>
      <c r="F984" s="276">
        <f>VLOOKUP(B942,'1ここに記入'!$A$13:$M$246,8)</f>
        <v>0</v>
      </c>
      <c r="G984" s="285" t="e">
        <f>VLOOKUP(F979,'1ここに記入'!$A$13:$M$246,2)</f>
        <v>#N/A</v>
      </c>
      <c r="H984" s="285" t="e">
        <f>VLOOKUP(G979,'1ここに記入'!$A$13:$M$246,2)</f>
        <v>#N/A</v>
      </c>
      <c r="I984" s="285" t="e">
        <f>VLOOKUP(H979,'1ここに記入'!$A$13:$M$246,2)</f>
        <v>#N/A</v>
      </c>
      <c r="J984" s="285" t="e">
        <f>VLOOKUP(I979,'1ここに記入'!$A$13:$M$246,2)</f>
        <v>#N/A</v>
      </c>
      <c r="K984" s="279" t="e">
        <f>VLOOKUP(J979,'1ここに記入'!$A$13:$M$246,2)</f>
        <v>#N/A</v>
      </c>
      <c r="L984" s="102"/>
      <c r="M984" s="162"/>
      <c r="N984" s="103"/>
      <c r="O984" s="263" t="s">
        <v>163</v>
      </c>
      <c r="P984" s="276">
        <f>VLOOKUP(O942,'1ここに記入'!$A$13:$M$246,5)</f>
        <v>0</v>
      </c>
      <c r="Q984" s="279" t="str">
        <f>VLOOKUP(O942,'1ここに記入'!$A$13:$M$246,6)</f>
        <v>　</v>
      </c>
      <c r="R984" s="282" t="s">
        <v>164</v>
      </c>
      <c r="S984" s="276">
        <f>VLOOKUP(O942,'1ここに記入'!$A$13:$M$246,8)</f>
        <v>0</v>
      </c>
      <c r="T984" s="285" t="e">
        <f>VLOOKUP(S979,'1ここに記入'!$A$13:$M$246,2)</f>
        <v>#N/A</v>
      </c>
      <c r="U984" s="285" t="e">
        <f>VLOOKUP(T979,'1ここに記入'!$A$13:$M$246,2)</f>
        <v>#N/A</v>
      </c>
      <c r="V984" s="285" t="e">
        <f>VLOOKUP(U979,'1ここに記入'!$A$13:$M$246,2)</f>
        <v>#N/A</v>
      </c>
      <c r="W984" s="285" t="e">
        <f>VLOOKUP(V979,'1ここに記入'!$A$13:$M$246,2)</f>
        <v>#N/A</v>
      </c>
      <c r="X984" s="279" t="e">
        <f>VLOOKUP(W979,'1ここに記入'!$A$13:$M$246,2)</f>
        <v>#N/A</v>
      </c>
      <c r="Y984" s="143"/>
    </row>
    <row r="985" spans="2:25" ht="15" customHeight="1">
      <c r="B985" s="264"/>
      <c r="C985" s="277"/>
      <c r="D985" s="280"/>
      <c r="E985" s="283"/>
      <c r="F985" s="277"/>
      <c r="G985" s="286"/>
      <c r="H985" s="286"/>
      <c r="I985" s="286"/>
      <c r="J985" s="286"/>
      <c r="K985" s="280"/>
      <c r="L985" s="102"/>
      <c r="M985" s="162"/>
      <c r="N985" s="103"/>
      <c r="O985" s="264"/>
      <c r="P985" s="277"/>
      <c r="Q985" s="280"/>
      <c r="R985" s="283"/>
      <c r="S985" s="277"/>
      <c r="T985" s="286"/>
      <c r="U985" s="286"/>
      <c r="V985" s="286"/>
      <c r="W985" s="286"/>
      <c r="X985" s="280"/>
      <c r="Y985" s="143"/>
    </row>
    <row r="986" spans="2:25" ht="15" customHeight="1" thickBot="1">
      <c r="B986" s="288"/>
      <c r="C986" s="278"/>
      <c r="D986" s="281"/>
      <c r="E986" s="284"/>
      <c r="F986" s="278"/>
      <c r="G986" s="287"/>
      <c r="H986" s="287"/>
      <c r="I986" s="287"/>
      <c r="J986" s="287"/>
      <c r="K986" s="281"/>
      <c r="L986" s="102"/>
      <c r="M986" s="162"/>
      <c r="N986" s="103"/>
      <c r="O986" s="288"/>
      <c r="P986" s="278"/>
      <c r="Q986" s="281"/>
      <c r="R986" s="284"/>
      <c r="S986" s="278"/>
      <c r="T986" s="287"/>
      <c r="U986" s="287"/>
      <c r="V986" s="287"/>
      <c r="W986" s="287"/>
      <c r="X986" s="281"/>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20"/>
      <c r="E988" s="320"/>
      <c r="F988" s="320"/>
      <c r="G988" s="320"/>
      <c r="H988" s="320"/>
      <c r="I988" s="320"/>
      <c r="J988" s="320"/>
      <c r="K988" s="320"/>
      <c r="L988" s="104"/>
      <c r="M988" s="157"/>
      <c r="N988" s="104"/>
      <c r="O988" s="117" t="s">
        <v>213</v>
      </c>
      <c r="P988" s="325" t="str">
        <f>'1ここに記入'!$B$3&amp;"滋賀県教育美術展出品票"</f>
        <v>第72回滋賀県教育美術展出品票</v>
      </c>
      <c r="Q988" s="320"/>
      <c r="R988" s="320"/>
      <c r="S988" s="320"/>
      <c r="T988" s="320"/>
      <c r="U988" s="320"/>
      <c r="V988" s="320"/>
      <c r="W988" s="320"/>
      <c r="X988" s="320"/>
    </row>
    <row r="989" spans="2:25" ht="15" customHeight="1">
      <c r="B989" s="327">
        <v>163</v>
      </c>
      <c r="C989" s="325"/>
      <c r="D989" s="320"/>
      <c r="E989" s="320"/>
      <c r="F989" s="320"/>
      <c r="G989" s="320"/>
      <c r="H989" s="320"/>
      <c r="I989" s="320"/>
      <c r="J989" s="320"/>
      <c r="K989" s="320"/>
      <c r="L989" s="104"/>
      <c r="M989" s="157"/>
      <c r="N989" s="104"/>
      <c r="O989" s="327">
        <v>164</v>
      </c>
      <c r="P989" s="325"/>
      <c r="Q989" s="320"/>
      <c r="R989" s="320"/>
      <c r="S989" s="320"/>
      <c r="T989" s="320"/>
      <c r="U989" s="320"/>
      <c r="V989" s="320"/>
      <c r="W989" s="320"/>
      <c r="X989" s="320"/>
    </row>
    <row r="990" spans="2:25" ht="15" customHeight="1" thickBot="1">
      <c r="B990" s="328"/>
      <c r="C990" s="325"/>
      <c r="D990" s="320"/>
      <c r="E990" s="320"/>
      <c r="F990" s="320"/>
      <c r="G990" s="320"/>
      <c r="H990" s="326"/>
      <c r="I990" s="326"/>
      <c r="J990" s="326"/>
      <c r="K990" s="326"/>
      <c r="L990" s="104"/>
      <c r="M990" s="157"/>
      <c r="N990" s="104"/>
      <c r="O990" s="328"/>
      <c r="P990" s="325"/>
      <c r="Q990" s="320"/>
      <c r="R990" s="320"/>
      <c r="S990" s="320"/>
      <c r="T990" s="320"/>
      <c r="U990" s="326"/>
      <c r="V990" s="326"/>
      <c r="W990" s="326"/>
      <c r="X990" s="326"/>
    </row>
    <row r="991" spans="2:25" ht="15" customHeight="1" thickTop="1" thickBot="1">
      <c r="B991" s="144" t="s">
        <v>157</v>
      </c>
      <c r="C991" s="289">
        <f>VLOOKUP(B989,'1ここに記入'!$A$13:$M$246,2)</f>
        <v>0</v>
      </c>
      <c r="D991" s="289">
        <f>VLOOKUP(B989,'1ここに記入'!$A$13:$M$246,3)</f>
        <v>0</v>
      </c>
      <c r="E991" s="289">
        <f>VLOOKUP(B989,'1ここに記入'!$A$13:$M$246,4)</f>
        <v>0</v>
      </c>
      <c r="F991" s="289">
        <f>VLOOKUP(B989,'1ここに記入'!$A$13:$M$246,5)</f>
        <v>0</v>
      </c>
      <c r="G991" s="289" t="str">
        <f>VLOOKUP(B989,'1ここに記入'!$A$13:$M$246,13)</f>
        <v>00</v>
      </c>
      <c r="H991" s="290" t="e">
        <f>'1ここに記入'!$H$10</f>
        <v>#N/A</v>
      </c>
      <c r="I991" s="291"/>
      <c r="J991" s="291"/>
      <c r="K991" s="292" t="s">
        <v>158</v>
      </c>
      <c r="L991" s="118"/>
      <c r="M991" s="158"/>
      <c r="N991" s="32"/>
      <c r="O991" s="144" t="s">
        <v>157</v>
      </c>
      <c r="P991" s="289">
        <f>VLOOKUP(O989,'1ここに記入'!$A$13:$M$246,2)</f>
        <v>0</v>
      </c>
      <c r="Q991" s="289">
        <f>VLOOKUP(O989,'1ここに記入'!$A$13:$M$246,3)</f>
        <v>0</v>
      </c>
      <c r="R991" s="289">
        <f>VLOOKUP(O989,'1ここに記入'!$A$13:$M$246,4)</f>
        <v>0</v>
      </c>
      <c r="S991" s="289">
        <f>VLOOKUP(O989,'1ここに記入'!$A$13:$M$246,5)</f>
        <v>0</v>
      </c>
      <c r="T991" s="289" t="str">
        <f>VLOOKUP(O989,'1ここに記入'!$A$13:$M$246,13)</f>
        <v>00</v>
      </c>
      <c r="U991" s="290" t="e">
        <f>'1ここに記入'!$H$10</f>
        <v>#N/A</v>
      </c>
      <c r="V991" s="291"/>
      <c r="W991" s="291"/>
      <c r="X991" s="292" t="s">
        <v>158</v>
      </c>
    </row>
    <row r="992" spans="2:25" ht="15" customHeight="1" thickTop="1" thickBot="1">
      <c r="B992" s="145"/>
      <c r="C992" s="289"/>
      <c r="D992" s="289"/>
      <c r="E992" s="289"/>
      <c r="F992" s="289"/>
      <c r="G992" s="289"/>
      <c r="H992" s="290"/>
      <c r="I992" s="291"/>
      <c r="J992" s="291"/>
      <c r="K992" s="292"/>
      <c r="L992" s="118"/>
      <c r="M992" s="158"/>
      <c r="N992" s="32"/>
      <c r="O992" s="145"/>
      <c r="P992" s="289"/>
      <c r="Q992" s="289"/>
      <c r="R992" s="289"/>
      <c r="S992" s="289"/>
      <c r="T992" s="289"/>
      <c r="U992" s="290"/>
      <c r="V992" s="291"/>
      <c r="W992" s="291"/>
      <c r="X992" s="292"/>
    </row>
    <row r="993" spans="2:24" ht="15" customHeight="1" thickTop="1" thickBot="1">
      <c r="B993" s="146" t="s">
        <v>159</v>
      </c>
      <c r="C993" s="289"/>
      <c r="D993" s="289"/>
      <c r="E993" s="289"/>
      <c r="F993" s="289"/>
      <c r="G993" s="289"/>
      <c r="H993" s="290"/>
      <c r="I993" s="291"/>
      <c r="J993" s="291"/>
      <c r="K993" s="292"/>
      <c r="L993" s="118"/>
      <c r="M993" s="158"/>
      <c r="N993" s="32"/>
      <c r="O993" s="146" t="s">
        <v>159</v>
      </c>
      <c r="P993" s="289"/>
      <c r="Q993" s="289"/>
      <c r="R993" s="289"/>
      <c r="S993" s="289"/>
      <c r="T993" s="289"/>
      <c r="U993" s="290"/>
      <c r="V993" s="291"/>
      <c r="W993" s="291"/>
      <c r="X993" s="292"/>
    </row>
    <row r="994" spans="2:24" ht="15" customHeight="1" thickTop="1">
      <c r="B994" s="264" t="s">
        <v>160</v>
      </c>
      <c r="C994" s="277" t="e">
        <f>'1ここに記入'!$G$10</f>
        <v>#N/A</v>
      </c>
      <c r="D994" s="286"/>
      <c r="E994" s="280"/>
      <c r="F994" s="264" t="s">
        <v>161</v>
      </c>
      <c r="G994" s="296" t="e">
        <f>'1ここに記入'!$I$10</f>
        <v>#N/A</v>
      </c>
      <c r="H994" s="297"/>
      <c r="I994" s="297"/>
      <c r="J994" s="297"/>
      <c r="K994" s="298"/>
      <c r="L994" s="100"/>
      <c r="M994" s="159"/>
      <c r="N994" s="99"/>
      <c r="O994" s="264" t="s">
        <v>160</v>
      </c>
      <c r="P994" s="277" t="e">
        <f>'1ここに記入'!$G$10</f>
        <v>#N/A</v>
      </c>
      <c r="Q994" s="286"/>
      <c r="R994" s="280"/>
      <c r="S994" s="264" t="s">
        <v>161</v>
      </c>
      <c r="T994" s="296" t="e">
        <f>'1ここに記入'!$I$10</f>
        <v>#N/A</v>
      </c>
      <c r="U994" s="297"/>
      <c r="V994" s="297"/>
      <c r="W994" s="297"/>
      <c r="X994" s="298"/>
    </row>
    <row r="995" spans="2:24" ht="15" customHeight="1">
      <c r="B995" s="264"/>
      <c r="C995" s="277"/>
      <c r="D995" s="286"/>
      <c r="E995" s="280"/>
      <c r="F995" s="264"/>
      <c r="G995" s="296"/>
      <c r="H995" s="297"/>
      <c r="I995" s="297"/>
      <c r="J995" s="297"/>
      <c r="K995" s="298"/>
      <c r="L995" s="101"/>
      <c r="M995" s="159"/>
      <c r="N995" s="99"/>
      <c r="O995" s="264"/>
      <c r="P995" s="277"/>
      <c r="Q995" s="286"/>
      <c r="R995" s="280"/>
      <c r="S995" s="264"/>
      <c r="T995" s="296"/>
      <c r="U995" s="297"/>
      <c r="V995" s="297"/>
      <c r="W995" s="297"/>
      <c r="X995" s="298"/>
    </row>
    <row r="996" spans="2:24" ht="15" customHeight="1">
      <c r="B996" s="264"/>
      <c r="C996" s="277"/>
      <c r="D996" s="286"/>
      <c r="E996" s="280"/>
      <c r="F996" s="264"/>
      <c r="G996" s="296"/>
      <c r="H996" s="297"/>
      <c r="I996" s="297"/>
      <c r="J996" s="297"/>
      <c r="K996" s="298"/>
      <c r="L996" s="101"/>
      <c r="M996" s="159"/>
      <c r="N996" s="99"/>
      <c r="O996" s="264"/>
      <c r="P996" s="277"/>
      <c r="Q996" s="286"/>
      <c r="R996" s="280"/>
      <c r="S996" s="264"/>
      <c r="T996" s="296"/>
      <c r="U996" s="297"/>
      <c r="V996" s="297"/>
      <c r="W996" s="297"/>
      <c r="X996" s="298"/>
    </row>
    <row r="997" spans="2:24" ht="15" customHeight="1" thickBot="1">
      <c r="B997" s="288"/>
      <c r="C997" s="278"/>
      <c r="D997" s="287"/>
      <c r="E997" s="281"/>
      <c r="F997" s="288"/>
      <c r="G997" s="299"/>
      <c r="H997" s="300"/>
      <c r="I997" s="300"/>
      <c r="J997" s="300"/>
      <c r="K997" s="301"/>
      <c r="L997" s="101"/>
      <c r="M997" s="159"/>
      <c r="N997" s="99"/>
      <c r="O997" s="288"/>
      <c r="P997" s="278"/>
      <c r="Q997" s="287"/>
      <c r="R997" s="281"/>
      <c r="S997" s="288"/>
      <c r="T997" s="299"/>
      <c r="U997" s="300"/>
      <c r="V997" s="300"/>
      <c r="W997" s="300"/>
      <c r="X997" s="301"/>
    </row>
    <row r="998" spans="2:24" ht="15" customHeight="1">
      <c r="B998" s="263" t="s">
        <v>162</v>
      </c>
      <c r="C998" s="265">
        <f>VLOOKUP(B989,'1ここに記入'!$A$13:$M$246,10)</f>
        <v>0</v>
      </c>
      <c r="D998" s="266"/>
      <c r="E998" s="266"/>
      <c r="F998" s="266"/>
      <c r="G998" s="266"/>
      <c r="H998" s="266"/>
      <c r="I998" s="267"/>
      <c r="J998" s="263" t="s">
        <v>203</v>
      </c>
      <c r="K998" s="321">
        <f>VLOOKUP(B989,'1ここに記入'!$A$13:$M$246,12)</f>
        <v>0</v>
      </c>
      <c r="L998" s="34"/>
      <c r="M998" s="160"/>
      <c r="N998" s="36"/>
      <c r="O998" s="263" t="s">
        <v>162</v>
      </c>
      <c r="P998" s="265">
        <f>VLOOKUP(O989,'1ここに記入'!$A$13:$M$246,10)</f>
        <v>0</v>
      </c>
      <c r="Q998" s="266"/>
      <c r="R998" s="266"/>
      <c r="S998" s="266"/>
      <c r="T998" s="266"/>
      <c r="U998" s="266"/>
      <c r="V998" s="267"/>
      <c r="W998" s="263" t="s">
        <v>203</v>
      </c>
      <c r="X998" s="321">
        <f>VLOOKUP(O989,'1ここに記入'!$A$13:$M$246,12)</f>
        <v>0</v>
      </c>
    </row>
    <row r="999" spans="2:24" ht="15" customHeight="1">
      <c r="B999" s="264"/>
      <c r="C999" s="268"/>
      <c r="D999" s="269"/>
      <c r="E999" s="269"/>
      <c r="F999" s="269"/>
      <c r="G999" s="269"/>
      <c r="H999" s="269"/>
      <c r="I999" s="270"/>
      <c r="J999" s="264"/>
      <c r="K999" s="322"/>
      <c r="L999" s="34"/>
      <c r="M999" s="160"/>
      <c r="N999" s="36"/>
      <c r="O999" s="264"/>
      <c r="P999" s="268"/>
      <c r="Q999" s="269"/>
      <c r="R999" s="269"/>
      <c r="S999" s="269"/>
      <c r="T999" s="269"/>
      <c r="U999" s="269"/>
      <c r="V999" s="270"/>
      <c r="W999" s="264"/>
      <c r="X999" s="322"/>
    </row>
    <row r="1000" spans="2:24" ht="15" customHeight="1">
      <c r="B1000" s="264"/>
      <c r="C1000" s="268"/>
      <c r="D1000" s="269"/>
      <c r="E1000" s="269"/>
      <c r="F1000" s="269"/>
      <c r="G1000" s="269"/>
      <c r="H1000" s="269"/>
      <c r="I1000" s="270"/>
      <c r="J1000" s="264"/>
      <c r="K1000" s="322"/>
      <c r="L1000" s="130"/>
      <c r="M1000" s="161"/>
      <c r="N1000" s="38"/>
      <c r="O1000" s="264"/>
      <c r="P1000" s="268"/>
      <c r="Q1000" s="269"/>
      <c r="R1000" s="269"/>
      <c r="S1000" s="269"/>
      <c r="T1000" s="269"/>
      <c r="U1000" s="269"/>
      <c r="V1000" s="270"/>
      <c r="W1000" s="264"/>
      <c r="X1000" s="322"/>
    </row>
    <row r="1001" spans="2:24" ht="15" customHeight="1">
      <c r="B1001" s="264"/>
      <c r="C1001" s="268"/>
      <c r="D1001" s="269"/>
      <c r="E1001" s="269"/>
      <c r="F1001" s="269"/>
      <c r="G1001" s="269"/>
      <c r="H1001" s="269"/>
      <c r="I1001" s="270"/>
      <c r="J1001" s="264"/>
      <c r="K1001" s="322"/>
      <c r="L1001" s="130"/>
      <c r="M1001" s="161"/>
      <c r="N1001" s="38"/>
      <c r="O1001" s="264"/>
      <c r="P1001" s="268"/>
      <c r="Q1001" s="269"/>
      <c r="R1001" s="269"/>
      <c r="S1001" s="269"/>
      <c r="T1001" s="269"/>
      <c r="U1001" s="269"/>
      <c r="V1001" s="270"/>
      <c r="W1001" s="264"/>
      <c r="X1001" s="322"/>
    </row>
    <row r="1002" spans="2:24" ht="15" customHeight="1">
      <c r="B1002" s="271" t="s">
        <v>1881</v>
      </c>
      <c r="C1002" s="268">
        <f>VLOOKUP(B989,'1ここに記入'!$A$13:$M$246,11)</f>
        <v>0</v>
      </c>
      <c r="D1002" s="269"/>
      <c r="E1002" s="269"/>
      <c r="F1002" s="269"/>
      <c r="G1002" s="269"/>
      <c r="H1002" s="269"/>
      <c r="I1002" s="270"/>
      <c r="J1002" s="264"/>
      <c r="K1002" s="322"/>
      <c r="L1002" s="130"/>
      <c r="M1002" s="161"/>
      <c r="N1002" s="38"/>
      <c r="O1002" s="271" t="s">
        <v>1881</v>
      </c>
      <c r="P1002" s="268">
        <f>VLOOKUP(O989,'1ここに記入'!$A$13:$M$246,11)</f>
        <v>0</v>
      </c>
      <c r="Q1002" s="269"/>
      <c r="R1002" s="269"/>
      <c r="S1002" s="269"/>
      <c r="T1002" s="269"/>
      <c r="U1002" s="269"/>
      <c r="V1002" s="270"/>
      <c r="W1002" s="264"/>
      <c r="X1002" s="322"/>
    </row>
    <row r="1003" spans="2:24" ht="15" customHeight="1">
      <c r="B1003" s="271"/>
      <c r="C1003" s="268"/>
      <c r="D1003" s="269"/>
      <c r="E1003" s="269"/>
      <c r="F1003" s="269"/>
      <c r="G1003" s="269"/>
      <c r="H1003" s="269"/>
      <c r="I1003" s="270"/>
      <c r="J1003" s="264"/>
      <c r="K1003" s="322"/>
      <c r="L1003" s="130"/>
      <c r="M1003" s="161"/>
      <c r="N1003" s="38"/>
      <c r="O1003" s="271"/>
      <c r="P1003" s="268"/>
      <c r="Q1003" s="269"/>
      <c r="R1003" s="269"/>
      <c r="S1003" s="269"/>
      <c r="T1003" s="269"/>
      <c r="U1003" s="269"/>
      <c r="V1003" s="270"/>
      <c r="W1003" s="264"/>
      <c r="X1003" s="322"/>
    </row>
    <row r="1004" spans="2:24" ht="15" customHeight="1">
      <c r="B1004" s="271"/>
      <c r="C1004" s="268"/>
      <c r="D1004" s="269"/>
      <c r="E1004" s="269"/>
      <c r="F1004" s="269"/>
      <c r="G1004" s="269"/>
      <c r="H1004" s="269"/>
      <c r="I1004" s="270"/>
      <c r="J1004" s="264"/>
      <c r="K1004" s="322"/>
      <c r="L1004" s="130"/>
      <c r="M1004" s="161"/>
      <c r="N1004" s="38"/>
      <c r="O1004" s="271"/>
      <c r="P1004" s="268"/>
      <c r="Q1004" s="269"/>
      <c r="R1004" s="269"/>
      <c r="S1004" s="269"/>
      <c r="T1004" s="269"/>
      <c r="U1004" s="269"/>
      <c r="V1004" s="270"/>
      <c r="W1004" s="264"/>
      <c r="X1004" s="322"/>
    </row>
    <row r="1005" spans="2:24" ht="15" customHeight="1" thickBot="1">
      <c r="B1005" s="272"/>
      <c r="C1005" s="273"/>
      <c r="D1005" s="274"/>
      <c r="E1005" s="274"/>
      <c r="F1005" s="274"/>
      <c r="G1005" s="274"/>
      <c r="H1005" s="274"/>
      <c r="I1005" s="275"/>
      <c r="J1005" s="288"/>
      <c r="K1005" s="323"/>
      <c r="L1005" s="130"/>
      <c r="M1005" s="161"/>
      <c r="N1005" s="38"/>
      <c r="O1005" s="272"/>
      <c r="P1005" s="273"/>
      <c r="Q1005" s="274"/>
      <c r="R1005" s="274"/>
      <c r="S1005" s="274"/>
      <c r="T1005" s="274"/>
      <c r="U1005" s="274"/>
      <c r="V1005" s="275"/>
      <c r="W1005" s="288"/>
      <c r="X1005" s="323"/>
    </row>
    <row r="1006" spans="2:24" ht="15" customHeight="1">
      <c r="B1006" s="263" t="s">
        <v>163</v>
      </c>
      <c r="C1006" s="276">
        <f>VLOOKUP(B989,'1ここに記入'!$A$13:$M$246,5)</f>
        <v>0</v>
      </c>
      <c r="D1006" s="279" t="str">
        <f>VLOOKUP(B989,'1ここに記入'!$A$13:$M$246,6)</f>
        <v>　</v>
      </c>
      <c r="E1006" s="282" t="s">
        <v>164</v>
      </c>
      <c r="F1006" s="276">
        <f>VLOOKUP(B989,'1ここに記入'!$A$13:$M$246,8)</f>
        <v>0</v>
      </c>
      <c r="G1006" s="285" t="e">
        <f>VLOOKUP(F1000,'1ここに記入'!$A$13:$M$246,2)</f>
        <v>#N/A</v>
      </c>
      <c r="H1006" s="285" t="e">
        <f>VLOOKUP(G1000,'1ここに記入'!$A$13:$M$246,2)</f>
        <v>#N/A</v>
      </c>
      <c r="I1006" s="285" t="e">
        <f>VLOOKUP(H1000,'1ここに記入'!$A$13:$M$246,2)</f>
        <v>#N/A</v>
      </c>
      <c r="J1006" s="285" t="e">
        <f>VLOOKUP(I1000,'1ここに記入'!$A$13:$M$246,2)</f>
        <v>#N/A</v>
      </c>
      <c r="K1006" s="279" t="e">
        <f>VLOOKUP(J1000,'1ここに記入'!$A$13:$M$246,2)</f>
        <v>#N/A</v>
      </c>
      <c r="L1006" s="98"/>
      <c r="M1006" s="159"/>
      <c r="N1006" s="99"/>
      <c r="O1006" s="263" t="s">
        <v>163</v>
      </c>
      <c r="P1006" s="276">
        <f>VLOOKUP(O989,'1ここに記入'!$A$13:$M$246,5)</f>
        <v>0</v>
      </c>
      <c r="Q1006" s="279" t="str">
        <f>VLOOKUP(O989,'1ここに記入'!$A$13:$M$246,6)</f>
        <v>　</v>
      </c>
      <c r="R1006" s="282" t="s">
        <v>164</v>
      </c>
      <c r="S1006" s="276">
        <f>VLOOKUP(O989,'1ここに記入'!$A$13:$M$246,8)</f>
        <v>0</v>
      </c>
      <c r="T1006" s="285" t="e">
        <f>VLOOKUP(S1000,'1ここに記入'!$A$13:$M$246,2)</f>
        <v>#N/A</v>
      </c>
      <c r="U1006" s="285" t="e">
        <f>VLOOKUP(T1000,'1ここに記入'!$A$13:$M$246,2)</f>
        <v>#N/A</v>
      </c>
      <c r="V1006" s="285" t="e">
        <f>VLOOKUP(U1000,'1ここに記入'!$A$13:$M$246,2)</f>
        <v>#N/A</v>
      </c>
      <c r="W1006" s="285" t="e">
        <f>VLOOKUP(V1000,'1ここに記入'!$A$13:$M$246,2)</f>
        <v>#N/A</v>
      </c>
      <c r="X1006" s="279" t="e">
        <f>VLOOKUP(W1000,'1ここに記入'!$A$13:$M$246,2)</f>
        <v>#N/A</v>
      </c>
    </row>
    <row r="1007" spans="2:24" ht="15" customHeight="1">
      <c r="B1007" s="264"/>
      <c r="C1007" s="277"/>
      <c r="D1007" s="280"/>
      <c r="E1007" s="283"/>
      <c r="F1007" s="277"/>
      <c r="G1007" s="286"/>
      <c r="H1007" s="286"/>
      <c r="I1007" s="286"/>
      <c r="J1007" s="286"/>
      <c r="K1007" s="280"/>
      <c r="L1007" s="98"/>
      <c r="M1007" s="159"/>
      <c r="N1007" s="99"/>
      <c r="O1007" s="264"/>
      <c r="P1007" s="277"/>
      <c r="Q1007" s="280"/>
      <c r="R1007" s="283"/>
      <c r="S1007" s="277"/>
      <c r="T1007" s="286"/>
      <c r="U1007" s="286"/>
      <c r="V1007" s="286"/>
      <c r="W1007" s="286"/>
      <c r="X1007" s="280"/>
    </row>
    <row r="1008" spans="2:24" ht="15" customHeight="1">
      <c r="B1008" s="264"/>
      <c r="C1008" s="277"/>
      <c r="D1008" s="280"/>
      <c r="E1008" s="283"/>
      <c r="F1008" s="277"/>
      <c r="G1008" s="286"/>
      <c r="H1008" s="286"/>
      <c r="I1008" s="286"/>
      <c r="J1008" s="286"/>
      <c r="K1008" s="280"/>
      <c r="L1008" s="98"/>
      <c r="M1008" s="159"/>
      <c r="N1008" s="99"/>
      <c r="O1008" s="264"/>
      <c r="P1008" s="277"/>
      <c r="Q1008" s="280"/>
      <c r="R1008" s="283"/>
      <c r="S1008" s="277"/>
      <c r="T1008" s="286"/>
      <c r="U1008" s="286"/>
      <c r="V1008" s="286"/>
      <c r="W1008" s="286"/>
      <c r="X1008" s="280"/>
    </row>
    <row r="1009" spans="2:25" ht="15" customHeight="1" thickBot="1">
      <c r="B1009" s="288"/>
      <c r="C1009" s="278"/>
      <c r="D1009" s="281"/>
      <c r="E1009" s="284"/>
      <c r="F1009" s="278"/>
      <c r="G1009" s="287"/>
      <c r="H1009" s="286"/>
      <c r="I1009" s="286"/>
      <c r="J1009" s="286"/>
      <c r="K1009" s="280"/>
      <c r="L1009" s="98"/>
      <c r="M1009" s="159"/>
      <c r="N1009" s="99"/>
      <c r="O1009" s="288"/>
      <c r="P1009" s="278"/>
      <c r="Q1009" s="281"/>
      <c r="R1009" s="284"/>
      <c r="S1009" s="278"/>
      <c r="T1009" s="287"/>
      <c r="U1009" s="286"/>
      <c r="V1009" s="286"/>
      <c r="W1009" s="286"/>
      <c r="X1009" s="280"/>
    </row>
    <row r="1010" spans="2:25" ht="15" customHeight="1" thickTop="1">
      <c r="B1010" s="263" t="s">
        <v>165</v>
      </c>
      <c r="C1010" s="293">
        <f>VLOOKUP(B989,'1ここに記入'!$A$13:$M$246,9)</f>
        <v>0</v>
      </c>
      <c r="D1010" s="294" t="e">
        <f>VLOOKUP(C1008,'1ここに記入'!$A$13:$M$246,2)</f>
        <v>#N/A</v>
      </c>
      <c r="E1010" s="294" t="e">
        <f>VLOOKUP(D1008,'1ここに記入'!$A$13:$M$246,2)</f>
        <v>#N/A</v>
      </c>
      <c r="F1010" s="294" t="e">
        <f>VLOOKUP(E1008,'1ここに記入'!$A$13:$M$246,2)</f>
        <v>#N/A</v>
      </c>
      <c r="G1010" s="302" t="e">
        <f>VLOOKUP(F1008,'1ここに記入'!$A$13:$M$246,2)</f>
        <v>#N/A</v>
      </c>
      <c r="H1010" s="305" t="s">
        <v>167</v>
      </c>
      <c r="I1010" s="308">
        <f>'1ここに記入'!$G$9</f>
        <v>0</v>
      </c>
      <c r="J1010" s="309"/>
      <c r="K1010" s="310"/>
      <c r="L1010" s="102"/>
      <c r="M1010" s="162"/>
      <c r="N1010" s="103"/>
      <c r="O1010" s="263" t="s">
        <v>165</v>
      </c>
      <c r="P1010" s="293">
        <f>VLOOKUP(O989,'1ここに記入'!$A$13:$M$246,9)</f>
        <v>0</v>
      </c>
      <c r="Q1010" s="294" t="e">
        <f>VLOOKUP(P1008,'1ここに記入'!$A$13:$M$246,2)</f>
        <v>#N/A</v>
      </c>
      <c r="R1010" s="294" t="e">
        <f>VLOOKUP(Q1008,'1ここに記入'!$A$13:$M$246,2)</f>
        <v>#N/A</v>
      </c>
      <c r="S1010" s="294" t="e">
        <f>VLOOKUP(R1008,'1ここに記入'!$A$13:$M$246,2)</f>
        <v>#N/A</v>
      </c>
      <c r="T1010" s="302" t="e">
        <f>VLOOKUP(S1008,'1ここに記入'!$A$13:$M$246,2)</f>
        <v>#N/A</v>
      </c>
      <c r="U1010" s="305" t="s">
        <v>167</v>
      </c>
      <c r="V1010" s="308">
        <f>'1ここに記入'!$G$9</f>
        <v>0</v>
      </c>
      <c r="W1010" s="309"/>
      <c r="X1010" s="310"/>
    </row>
    <row r="1011" spans="2:25" ht="15" customHeight="1">
      <c r="B1011" s="264"/>
      <c r="C1011" s="296"/>
      <c r="D1011" s="297"/>
      <c r="E1011" s="297"/>
      <c r="F1011" s="297"/>
      <c r="G1011" s="303"/>
      <c r="H1011" s="306"/>
      <c r="I1011" s="311"/>
      <c r="J1011" s="312"/>
      <c r="K1011" s="313"/>
      <c r="L1011" s="102"/>
      <c r="M1011" s="162"/>
      <c r="N1011" s="103"/>
      <c r="O1011" s="264"/>
      <c r="P1011" s="296"/>
      <c r="Q1011" s="297"/>
      <c r="R1011" s="297"/>
      <c r="S1011" s="297"/>
      <c r="T1011" s="303"/>
      <c r="U1011" s="306"/>
      <c r="V1011" s="311"/>
      <c r="W1011" s="312"/>
      <c r="X1011" s="313"/>
    </row>
    <row r="1012" spans="2:25" ht="15" customHeight="1" thickBot="1">
      <c r="B1012" s="288"/>
      <c r="C1012" s="299"/>
      <c r="D1012" s="300"/>
      <c r="E1012" s="300"/>
      <c r="F1012" s="300"/>
      <c r="G1012" s="304"/>
      <c r="H1012" s="306"/>
      <c r="I1012" s="311"/>
      <c r="J1012" s="312"/>
      <c r="K1012" s="313"/>
      <c r="L1012" s="102"/>
      <c r="M1012" s="162"/>
      <c r="N1012" s="103"/>
      <c r="O1012" s="288"/>
      <c r="P1012" s="299"/>
      <c r="Q1012" s="300"/>
      <c r="R1012" s="300"/>
      <c r="S1012" s="300"/>
      <c r="T1012" s="304"/>
      <c r="U1012" s="306"/>
      <c r="V1012" s="311"/>
      <c r="W1012" s="312"/>
      <c r="X1012" s="313"/>
    </row>
    <row r="1013" spans="2:25" ht="15" customHeight="1" thickBot="1">
      <c r="B1013" s="317" t="s">
        <v>166</v>
      </c>
      <c r="C1013" s="317"/>
      <c r="D1013" s="317"/>
      <c r="E1013" s="317"/>
      <c r="F1013" s="317"/>
      <c r="G1013" s="318"/>
      <c r="H1013" s="307"/>
      <c r="I1013" s="314"/>
      <c r="J1013" s="315"/>
      <c r="K1013" s="316"/>
      <c r="L1013" s="102"/>
      <c r="M1013" s="163"/>
      <c r="N1013" s="41"/>
      <c r="O1013" s="317" t="s">
        <v>166</v>
      </c>
      <c r="P1013" s="317"/>
      <c r="Q1013" s="317"/>
      <c r="R1013" s="317"/>
      <c r="S1013" s="317"/>
      <c r="T1013" s="318"/>
      <c r="U1013" s="307"/>
      <c r="V1013" s="314"/>
      <c r="W1013" s="315"/>
      <c r="X1013" s="316"/>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324" t="s">
        <v>1982</v>
      </c>
      <c r="C1016" s="324"/>
      <c r="D1016" s="324"/>
      <c r="E1016" s="324"/>
      <c r="F1016" s="324"/>
      <c r="G1016" s="324"/>
      <c r="H1016" s="324"/>
      <c r="I1016" s="324"/>
      <c r="J1016" s="324"/>
      <c r="K1016" s="324"/>
      <c r="L1016" s="156"/>
      <c r="M1016" s="164"/>
      <c r="N1016" s="156"/>
      <c r="O1016" s="324" t="s">
        <v>1982</v>
      </c>
      <c r="P1016" s="324"/>
      <c r="Q1016" s="324"/>
      <c r="R1016" s="324"/>
      <c r="S1016" s="324"/>
      <c r="T1016" s="324"/>
      <c r="U1016" s="324"/>
      <c r="V1016" s="324"/>
      <c r="W1016" s="324"/>
      <c r="X1016" s="324"/>
    </row>
    <row r="1017" spans="2:25" ht="15" customHeight="1">
      <c r="B1017" s="132"/>
      <c r="C1017" s="319" t="str">
        <f>'1ここに記入'!$B$3&amp;"県教美展　特選確認票"</f>
        <v>第72回県教美展　特選確認票</v>
      </c>
      <c r="D1017" s="319"/>
      <c r="E1017" s="319"/>
      <c r="F1017" s="319"/>
      <c r="G1017" s="319"/>
      <c r="H1017" s="319"/>
      <c r="I1017" s="319"/>
      <c r="J1017" s="319"/>
      <c r="K1017" s="319"/>
      <c r="L1017" s="104"/>
      <c r="M1017" s="157"/>
      <c r="N1017" s="104"/>
      <c r="O1017" s="132"/>
      <c r="P1017" s="319" t="str">
        <f>'1ここに記入'!$B$3&amp;"県教美展　特選確認票"</f>
        <v>第72回県教美展　特選確認票</v>
      </c>
      <c r="Q1017" s="319"/>
      <c r="R1017" s="319"/>
      <c r="S1017" s="319"/>
      <c r="T1017" s="319"/>
      <c r="U1017" s="319"/>
      <c r="V1017" s="319"/>
      <c r="W1017" s="319"/>
      <c r="X1017" s="319"/>
    </row>
    <row r="1018" spans="2:25" ht="15" customHeight="1" thickBot="1">
      <c r="B1018" s="165"/>
      <c r="C1018" s="320"/>
      <c r="D1018" s="320"/>
      <c r="E1018" s="320"/>
      <c r="F1018" s="320"/>
      <c r="G1018" s="320"/>
      <c r="H1018" s="320"/>
      <c r="I1018" s="320"/>
      <c r="J1018" s="320"/>
      <c r="K1018" s="320"/>
      <c r="L1018" s="104"/>
      <c r="M1018" s="157"/>
      <c r="N1018" s="104"/>
      <c r="O1018" s="165"/>
      <c r="P1018" s="320"/>
      <c r="Q1018" s="320"/>
      <c r="R1018" s="320"/>
      <c r="S1018" s="320"/>
      <c r="T1018" s="320"/>
      <c r="U1018" s="320"/>
      <c r="V1018" s="320"/>
      <c r="W1018" s="320"/>
      <c r="X1018" s="320"/>
    </row>
    <row r="1019" spans="2:25" ht="15" customHeight="1" thickTop="1" thickBot="1">
      <c r="B1019" s="144" t="s">
        <v>157</v>
      </c>
      <c r="C1019" s="289">
        <f>VLOOKUP(B989,'1ここに記入'!$A$13:$M$246,2)</f>
        <v>0</v>
      </c>
      <c r="D1019" s="289">
        <f>VLOOKUP(B989,'1ここに記入'!$A$13:$M$246,3)</f>
        <v>0</v>
      </c>
      <c r="E1019" s="289">
        <f>VLOOKUP(B989,'1ここに記入'!$A$13:$M$246,4)</f>
        <v>0</v>
      </c>
      <c r="F1019" s="289">
        <f>VLOOKUP(B989,'1ここに記入'!$A$13:$M$246,5)</f>
        <v>0</v>
      </c>
      <c r="G1019" s="289" t="str">
        <f>VLOOKUP(B989,'1ここに記入'!$A$13:$M$246,13)</f>
        <v>00</v>
      </c>
      <c r="H1019" s="290" t="e">
        <f>'1ここに記入'!$H$10</f>
        <v>#N/A</v>
      </c>
      <c r="I1019" s="291"/>
      <c r="J1019" s="291"/>
      <c r="K1019" s="292" t="s">
        <v>158</v>
      </c>
      <c r="L1019" s="104"/>
      <c r="M1019" s="157"/>
      <c r="N1019" s="104"/>
      <c r="O1019" s="144" t="s">
        <v>157</v>
      </c>
      <c r="P1019" s="289">
        <f>VLOOKUP(O989,'1ここに記入'!$A$13:$M$246,2)</f>
        <v>0</v>
      </c>
      <c r="Q1019" s="289">
        <f>VLOOKUP(O989,'1ここに記入'!$A$13:$M$246,3)</f>
        <v>0</v>
      </c>
      <c r="R1019" s="289">
        <f>VLOOKUP(O989,'1ここに記入'!$A$13:$M$246,4)</f>
        <v>0</v>
      </c>
      <c r="S1019" s="289">
        <f>VLOOKUP(O989,'1ここに記入'!$A$13:$M$246,5)</f>
        <v>0</v>
      </c>
      <c r="T1019" s="289" t="str">
        <f>VLOOKUP(O989,'1ここに記入'!$A$13:$M$246,13)</f>
        <v>00</v>
      </c>
      <c r="U1019" s="290" t="e">
        <f>'1ここに記入'!$H$10</f>
        <v>#N/A</v>
      </c>
      <c r="V1019" s="291"/>
      <c r="W1019" s="291"/>
      <c r="X1019" s="292" t="s">
        <v>158</v>
      </c>
    </row>
    <row r="1020" spans="2:25" ht="15" customHeight="1" thickTop="1" thickBot="1">
      <c r="B1020" s="145"/>
      <c r="C1020" s="289"/>
      <c r="D1020" s="289"/>
      <c r="E1020" s="289"/>
      <c r="F1020" s="289"/>
      <c r="G1020" s="289"/>
      <c r="H1020" s="290"/>
      <c r="I1020" s="291"/>
      <c r="J1020" s="291"/>
      <c r="K1020" s="292"/>
      <c r="L1020" s="104"/>
      <c r="M1020" s="157"/>
      <c r="N1020" s="104"/>
      <c r="O1020" s="145"/>
      <c r="P1020" s="289"/>
      <c r="Q1020" s="289"/>
      <c r="R1020" s="289"/>
      <c r="S1020" s="289"/>
      <c r="T1020" s="289"/>
      <c r="U1020" s="290"/>
      <c r="V1020" s="291"/>
      <c r="W1020" s="291"/>
      <c r="X1020" s="292"/>
    </row>
    <row r="1021" spans="2:25" ht="15" customHeight="1" thickTop="1" thickBot="1">
      <c r="B1021" s="146" t="s">
        <v>159</v>
      </c>
      <c r="C1021" s="289"/>
      <c r="D1021" s="289"/>
      <c r="E1021" s="289"/>
      <c r="F1021" s="289"/>
      <c r="G1021" s="289"/>
      <c r="H1021" s="290"/>
      <c r="I1021" s="291"/>
      <c r="J1021" s="291"/>
      <c r="K1021" s="292"/>
      <c r="L1021" s="104"/>
      <c r="M1021" s="157"/>
      <c r="N1021" s="104"/>
      <c r="O1021" s="146" t="s">
        <v>159</v>
      </c>
      <c r="P1021" s="289"/>
      <c r="Q1021" s="289"/>
      <c r="R1021" s="289"/>
      <c r="S1021" s="289"/>
      <c r="T1021" s="289"/>
      <c r="U1021" s="290"/>
      <c r="V1021" s="291"/>
      <c r="W1021" s="291"/>
      <c r="X1021" s="292"/>
    </row>
    <row r="1022" spans="2:25" ht="15" customHeight="1" thickTop="1">
      <c r="B1022" s="263" t="s">
        <v>160</v>
      </c>
      <c r="C1022" s="276" t="e">
        <f>'1ここに記入'!$G$10</f>
        <v>#N/A</v>
      </c>
      <c r="D1022" s="285"/>
      <c r="E1022" s="279"/>
      <c r="F1022" s="263" t="s">
        <v>161</v>
      </c>
      <c r="G1022" s="293" t="e">
        <f>'1ここに記入'!$I$10</f>
        <v>#N/A</v>
      </c>
      <c r="H1022" s="294"/>
      <c r="I1022" s="294"/>
      <c r="J1022" s="294"/>
      <c r="K1022" s="295"/>
      <c r="L1022" s="100"/>
      <c r="M1022" s="159"/>
      <c r="N1022" s="99"/>
      <c r="O1022" s="263" t="s">
        <v>160</v>
      </c>
      <c r="P1022" s="276" t="e">
        <f>'1ここに記入'!$G$10</f>
        <v>#N/A</v>
      </c>
      <c r="Q1022" s="285"/>
      <c r="R1022" s="279"/>
      <c r="S1022" s="263" t="s">
        <v>161</v>
      </c>
      <c r="T1022" s="293" t="e">
        <f>'1ここに記入'!$I$10</f>
        <v>#N/A</v>
      </c>
      <c r="U1022" s="294"/>
      <c r="V1022" s="294"/>
      <c r="W1022" s="294"/>
      <c r="X1022" s="295"/>
      <c r="Y1022" s="143"/>
    </row>
    <row r="1023" spans="2:25" ht="15" customHeight="1">
      <c r="B1023" s="264"/>
      <c r="C1023" s="277"/>
      <c r="D1023" s="286"/>
      <c r="E1023" s="280"/>
      <c r="F1023" s="264"/>
      <c r="G1023" s="296"/>
      <c r="H1023" s="297"/>
      <c r="I1023" s="297"/>
      <c r="J1023" s="297"/>
      <c r="K1023" s="298"/>
      <c r="L1023" s="101"/>
      <c r="M1023" s="159"/>
      <c r="N1023" s="99"/>
      <c r="O1023" s="264"/>
      <c r="P1023" s="277"/>
      <c r="Q1023" s="286"/>
      <c r="R1023" s="280"/>
      <c r="S1023" s="264"/>
      <c r="T1023" s="296"/>
      <c r="U1023" s="297"/>
      <c r="V1023" s="297"/>
      <c r="W1023" s="297"/>
      <c r="X1023" s="298"/>
      <c r="Y1023" s="143"/>
    </row>
    <row r="1024" spans="2:25" ht="15" customHeight="1" thickBot="1">
      <c r="B1024" s="288"/>
      <c r="C1024" s="278"/>
      <c r="D1024" s="287"/>
      <c r="E1024" s="281"/>
      <c r="F1024" s="288"/>
      <c r="G1024" s="299"/>
      <c r="H1024" s="300"/>
      <c r="I1024" s="300"/>
      <c r="J1024" s="300"/>
      <c r="K1024" s="301"/>
      <c r="L1024" s="101"/>
      <c r="M1024" s="159"/>
      <c r="N1024" s="99"/>
      <c r="O1024" s="288"/>
      <c r="P1024" s="278"/>
      <c r="Q1024" s="287"/>
      <c r="R1024" s="281"/>
      <c r="S1024" s="288"/>
      <c r="T1024" s="299"/>
      <c r="U1024" s="300"/>
      <c r="V1024" s="300"/>
      <c r="W1024" s="300"/>
      <c r="X1024" s="301"/>
      <c r="Y1024" s="143"/>
    </row>
    <row r="1025" spans="2:25" ht="15" customHeight="1">
      <c r="B1025" s="263" t="s">
        <v>162</v>
      </c>
      <c r="C1025" s="265">
        <f>VLOOKUP(B989,'1ここに記入'!$A$13:$M$246,10)</f>
        <v>0</v>
      </c>
      <c r="D1025" s="266"/>
      <c r="E1025" s="266"/>
      <c r="F1025" s="266"/>
      <c r="G1025" s="266"/>
      <c r="H1025" s="266"/>
      <c r="I1025" s="266"/>
      <c r="J1025" s="266"/>
      <c r="K1025" s="267"/>
      <c r="L1025" s="34"/>
      <c r="M1025" s="160"/>
      <c r="N1025" s="36"/>
      <c r="O1025" s="263" t="s">
        <v>162</v>
      </c>
      <c r="P1025" s="265">
        <f>VLOOKUP(O989,'1ここに記入'!$A$13:$M$246,10)</f>
        <v>0</v>
      </c>
      <c r="Q1025" s="266"/>
      <c r="R1025" s="266"/>
      <c r="S1025" s="266"/>
      <c r="T1025" s="266"/>
      <c r="U1025" s="266"/>
      <c r="V1025" s="266"/>
      <c r="W1025" s="266"/>
      <c r="X1025" s="267"/>
      <c r="Y1025" s="143"/>
    </row>
    <row r="1026" spans="2:25" ht="15" customHeight="1">
      <c r="B1026" s="264"/>
      <c r="C1026" s="268"/>
      <c r="D1026" s="269"/>
      <c r="E1026" s="269"/>
      <c r="F1026" s="269"/>
      <c r="G1026" s="269"/>
      <c r="H1026" s="269"/>
      <c r="I1026" s="269"/>
      <c r="J1026" s="269"/>
      <c r="K1026" s="270"/>
      <c r="L1026" s="130"/>
      <c r="M1026" s="161"/>
      <c r="N1026" s="38"/>
      <c r="O1026" s="264"/>
      <c r="P1026" s="268"/>
      <c r="Q1026" s="269"/>
      <c r="R1026" s="269"/>
      <c r="S1026" s="269"/>
      <c r="T1026" s="269"/>
      <c r="U1026" s="269"/>
      <c r="V1026" s="269"/>
      <c r="W1026" s="269"/>
      <c r="X1026" s="270"/>
      <c r="Y1026" s="143"/>
    </row>
    <row r="1027" spans="2:25" ht="15" customHeight="1">
      <c r="B1027" s="264"/>
      <c r="C1027" s="268"/>
      <c r="D1027" s="269"/>
      <c r="E1027" s="269"/>
      <c r="F1027" s="269"/>
      <c r="G1027" s="269"/>
      <c r="H1027" s="269"/>
      <c r="I1027" s="269"/>
      <c r="J1027" s="269"/>
      <c r="K1027" s="270"/>
      <c r="L1027" s="130"/>
      <c r="M1027" s="161"/>
      <c r="N1027" s="38"/>
      <c r="O1027" s="264"/>
      <c r="P1027" s="268"/>
      <c r="Q1027" s="269"/>
      <c r="R1027" s="269"/>
      <c r="S1027" s="269"/>
      <c r="T1027" s="269"/>
      <c r="U1027" s="269"/>
      <c r="V1027" s="269"/>
      <c r="W1027" s="269"/>
      <c r="X1027" s="270"/>
      <c r="Y1027" s="143"/>
    </row>
    <row r="1028" spans="2:25" ht="15" customHeight="1">
      <c r="B1028" s="271" t="s">
        <v>1881</v>
      </c>
      <c r="C1028" s="268">
        <f>VLOOKUP(B989,'1ここに記入'!$A$13:$M$246,11)</f>
        <v>0</v>
      </c>
      <c r="D1028" s="269"/>
      <c r="E1028" s="269"/>
      <c r="F1028" s="269"/>
      <c r="G1028" s="269"/>
      <c r="H1028" s="269"/>
      <c r="I1028" s="269"/>
      <c r="J1028" s="269"/>
      <c r="K1028" s="270"/>
      <c r="L1028" s="98"/>
      <c r="M1028" s="159"/>
      <c r="N1028" s="99"/>
      <c r="O1028" s="271" t="s">
        <v>1881</v>
      </c>
      <c r="P1028" s="268">
        <f>VLOOKUP(O989,'1ここに記入'!$A$13:$M$246,11)</f>
        <v>0</v>
      </c>
      <c r="Q1028" s="269"/>
      <c r="R1028" s="269"/>
      <c r="S1028" s="269"/>
      <c r="T1028" s="269"/>
      <c r="U1028" s="269"/>
      <c r="V1028" s="269"/>
      <c r="W1028" s="269"/>
      <c r="X1028" s="270"/>
      <c r="Y1028" s="143"/>
    </row>
    <row r="1029" spans="2:25" ht="15" customHeight="1">
      <c r="B1029" s="271"/>
      <c r="C1029" s="268"/>
      <c r="D1029" s="269"/>
      <c r="E1029" s="269"/>
      <c r="F1029" s="269"/>
      <c r="G1029" s="269"/>
      <c r="H1029" s="269"/>
      <c r="I1029" s="269"/>
      <c r="J1029" s="269"/>
      <c r="K1029" s="270"/>
      <c r="L1029" s="98"/>
      <c r="M1029" s="159"/>
      <c r="N1029" s="99"/>
      <c r="O1029" s="271"/>
      <c r="P1029" s="268"/>
      <c r="Q1029" s="269"/>
      <c r="R1029" s="269"/>
      <c r="S1029" s="269"/>
      <c r="T1029" s="269"/>
      <c r="U1029" s="269"/>
      <c r="V1029" s="269"/>
      <c r="W1029" s="269"/>
      <c r="X1029" s="270"/>
      <c r="Y1029" s="143"/>
    </row>
    <row r="1030" spans="2:25" ht="15" customHeight="1" thickBot="1">
      <c r="B1030" s="272"/>
      <c r="C1030" s="273"/>
      <c r="D1030" s="274"/>
      <c r="E1030" s="274"/>
      <c r="F1030" s="274"/>
      <c r="G1030" s="274"/>
      <c r="H1030" s="274"/>
      <c r="I1030" s="274"/>
      <c r="J1030" s="274"/>
      <c r="K1030" s="275"/>
      <c r="L1030" s="98"/>
      <c r="M1030" s="159"/>
      <c r="N1030" s="99"/>
      <c r="O1030" s="272"/>
      <c r="P1030" s="273"/>
      <c r="Q1030" s="274"/>
      <c r="R1030" s="274"/>
      <c r="S1030" s="274"/>
      <c r="T1030" s="274"/>
      <c r="U1030" s="274"/>
      <c r="V1030" s="274"/>
      <c r="W1030" s="274"/>
      <c r="X1030" s="275"/>
      <c r="Y1030" s="143"/>
    </row>
    <row r="1031" spans="2:25" ht="15" customHeight="1">
      <c r="B1031" s="263" t="s">
        <v>163</v>
      </c>
      <c r="C1031" s="276">
        <f>VLOOKUP(B989,'1ここに記入'!$A$13:$M$246,5)</f>
        <v>0</v>
      </c>
      <c r="D1031" s="279" t="str">
        <f>VLOOKUP(B989,'1ここに記入'!$A$13:$M$246,6)</f>
        <v>　</v>
      </c>
      <c r="E1031" s="282" t="s">
        <v>164</v>
      </c>
      <c r="F1031" s="276">
        <f>VLOOKUP(B989,'1ここに記入'!$A$13:$M$246,8)</f>
        <v>0</v>
      </c>
      <c r="G1031" s="285" t="e">
        <f>VLOOKUP(F1026,'1ここに記入'!$A$13:$M$246,2)</f>
        <v>#N/A</v>
      </c>
      <c r="H1031" s="285" t="e">
        <f>VLOOKUP(G1026,'1ここに記入'!$A$13:$M$246,2)</f>
        <v>#N/A</v>
      </c>
      <c r="I1031" s="285" t="e">
        <f>VLOOKUP(H1026,'1ここに記入'!$A$13:$M$246,2)</f>
        <v>#N/A</v>
      </c>
      <c r="J1031" s="285" t="e">
        <f>VLOOKUP(I1026,'1ここに記入'!$A$13:$M$246,2)</f>
        <v>#N/A</v>
      </c>
      <c r="K1031" s="279" t="e">
        <f>VLOOKUP(J1026,'1ここに記入'!$A$13:$M$246,2)</f>
        <v>#N/A</v>
      </c>
      <c r="L1031" s="102"/>
      <c r="M1031" s="162"/>
      <c r="N1031" s="103"/>
      <c r="O1031" s="263" t="s">
        <v>163</v>
      </c>
      <c r="P1031" s="276">
        <f>VLOOKUP(O989,'1ここに記入'!$A$13:$M$246,5)</f>
        <v>0</v>
      </c>
      <c r="Q1031" s="279" t="str">
        <f>VLOOKUP(O989,'1ここに記入'!$A$13:$M$246,6)</f>
        <v>　</v>
      </c>
      <c r="R1031" s="282" t="s">
        <v>164</v>
      </c>
      <c r="S1031" s="276">
        <f>VLOOKUP(O989,'1ここに記入'!$A$13:$M$246,8)</f>
        <v>0</v>
      </c>
      <c r="T1031" s="285" t="e">
        <f>VLOOKUP(S1026,'1ここに記入'!$A$13:$M$246,2)</f>
        <v>#N/A</v>
      </c>
      <c r="U1031" s="285" t="e">
        <f>VLOOKUP(T1026,'1ここに記入'!$A$13:$M$246,2)</f>
        <v>#N/A</v>
      </c>
      <c r="V1031" s="285" t="e">
        <f>VLOOKUP(U1026,'1ここに記入'!$A$13:$M$246,2)</f>
        <v>#N/A</v>
      </c>
      <c r="W1031" s="285" t="e">
        <f>VLOOKUP(V1026,'1ここに記入'!$A$13:$M$246,2)</f>
        <v>#N/A</v>
      </c>
      <c r="X1031" s="279" t="e">
        <f>VLOOKUP(W1026,'1ここに記入'!$A$13:$M$246,2)</f>
        <v>#N/A</v>
      </c>
      <c r="Y1031" s="143"/>
    </row>
    <row r="1032" spans="2:25" ht="15" customHeight="1">
      <c r="B1032" s="264"/>
      <c r="C1032" s="277"/>
      <c r="D1032" s="280"/>
      <c r="E1032" s="283"/>
      <c r="F1032" s="277"/>
      <c r="G1032" s="286"/>
      <c r="H1032" s="286"/>
      <c r="I1032" s="286"/>
      <c r="J1032" s="286"/>
      <c r="K1032" s="280"/>
      <c r="L1032" s="102"/>
      <c r="M1032" s="162"/>
      <c r="N1032" s="103"/>
      <c r="O1032" s="264"/>
      <c r="P1032" s="277"/>
      <c r="Q1032" s="280"/>
      <c r="R1032" s="283"/>
      <c r="S1032" s="277"/>
      <c r="T1032" s="286"/>
      <c r="U1032" s="286"/>
      <c r="V1032" s="286"/>
      <c r="W1032" s="286"/>
      <c r="X1032" s="280"/>
      <c r="Y1032" s="143"/>
    </row>
    <row r="1033" spans="2:25" ht="15" customHeight="1" thickBot="1">
      <c r="B1033" s="288"/>
      <c r="C1033" s="278"/>
      <c r="D1033" s="281"/>
      <c r="E1033" s="284"/>
      <c r="F1033" s="278"/>
      <c r="G1033" s="287"/>
      <c r="H1033" s="287"/>
      <c r="I1033" s="287"/>
      <c r="J1033" s="287"/>
      <c r="K1033" s="281"/>
      <c r="L1033" s="102"/>
      <c r="M1033" s="162"/>
      <c r="N1033" s="103"/>
      <c r="O1033" s="288"/>
      <c r="P1033" s="278"/>
      <c r="Q1033" s="281"/>
      <c r="R1033" s="284"/>
      <c r="S1033" s="278"/>
      <c r="T1033" s="287"/>
      <c r="U1033" s="287"/>
      <c r="V1033" s="287"/>
      <c r="W1033" s="287"/>
      <c r="X1033" s="281"/>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20"/>
      <c r="E1035" s="320"/>
      <c r="F1035" s="320"/>
      <c r="G1035" s="320"/>
      <c r="H1035" s="320"/>
      <c r="I1035" s="320"/>
      <c r="J1035" s="320"/>
      <c r="K1035" s="320"/>
      <c r="L1035" s="104"/>
      <c r="M1035" s="157"/>
      <c r="N1035" s="104"/>
      <c r="O1035" s="117" t="s">
        <v>213</v>
      </c>
      <c r="P1035" s="325" t="str">
        <f>'1ここに記入'!$B$3&amp;"滋賀県教育美術展出品票"</f>
        <v>第72回滋賀県教育美術展出品票</v>
      </c>
      <c r="Q1035" s="320"/>
      <c r="R1035" s="320"/>
      <c r="S1035" s="320"/>
      <c r="T1035" s="320"/>
      <c r="U1035" s="320"/>
      <c r="V1035" s="320"/>
      <c r="W1035" s="320"/>
      <c r="X1035" s="320"/>
    </row>
    <row r="1036" spans="2:25" ht="15" customHeight="1">
      <c r="B1036" s="327">
        <v>165</v>
      </c>
      <c r="C1036" s="325"/>
      <c r="D1036" s="320"/>
      <c r="E1036" s="320"/>
      <c r="F1036" s="320"/>
      <c r="G1036" s="320"/>
      <c r="H1036" s="320"/>
      <c r="I1036" s="320"/>
      <c r="J1036" s="320"/>
      <c r="K1036" s="320"/>
      <c r="L1036" s="104"/>
      <c r="M1036" s="157"/>
      <c r="N1036" s="104"/>
      <c r="O1036" s="327">
        <v>166</v>
      </c>
      <c r="P1036" s="325"/>
      <c r="Q1036" s="320"/>
      <c r="R1036" s="320"/>
      <c r="S1036" s="320"/>
      <c r="T1036" s="320"/>
      <c r="U1036" s="320"/>
      <c r="V1036" s="320"/>
      <c r="W1036" s="320"/>
      <c r="X1036" s="320"/>
    </row>
    <row r="1037" spans="2:25" ht="15" customHeight="1" thickBot="1">
      <c r="B1037" s="328"/>
      <c r="C1037" s="325"/>
      <c r="D1037" s="320"/>
      <c r="E1037" s="320"/>
      <c r="F1037" s="320"/>
      <c r="G1037" s="320"/>
      <c r="H1037" s="326"/>
      <c r="I1037" s="326"/>
      <c r="J1037" s="326"/>
      <c r="K1037" s="326"/>
      <c r="L1037" s="104"/>
      <c r="M1037" s="157"/>
      <c r="N1037" s="104"/>
      <c r="O1037" s="328"/>
      <c r="P1037" s="325"/>
      <c r="Q1037" s="320"/>
      <c r="R1037" s="320"/>
      <c r="S1037" s="320"/>
      <c r="T1037" s="320"/>
      <c r="U1037" s="326"/>
      <c r="V1037" s="326"/>
      <c r="W1037" s="326"/>
      <c r="X1037" s="326"/>
    </row>
    <row r="1038" spans="2:25" ht="15" customHeight="1" thickTop="1" thickBot="1">
      <c r="B1038" s="144" t="s">
        <v>157</v>
      </c>
      <c r="C1038" s="289">
        <f>VLOOKUP(B1036,'1ここに記入'!$A$13:$M$246,2)</f>
        <v>0</v>
      </c>
      <c r="D1038" s="289">
        <f>VLOOKUP(B1036,'1ここに記入'!$A$13:$M$246,3)</f>
        <v>0</v>
      </c>
      <c r="E1038" s="289">
        <f>VLOOKUP(B1036,'1ここに記入'!$A$13:$M$246,4)</f>
        <v>0</v>
      </c>
      <c r="F1038" s="289">
        <f>VLOOKUP(B1036,'1ここに記入'!$A$13:$M$246,5)</f>
        <v>0</v>
      </c>
      <c r="G1038" s="289" t="str">
        <f>VLOOKUP(B1036,'1ここに記入'!$A$13:$M$246,13)</f>
        <v>00</v>
      </c>
      <c r="H1038" s="290" t="e">
        <f>'1ここに記入'!$H$10</f>
        <v>#N/A</v>
      </c>
      <c r="I1038" s="291"/>
      <c r="J1038" s="291"/>
      <c r="K1038" s="292" t="s">
        <v>158</v>
      </c>
      <c r="L1038" s="118"/>
      <c r="M1038" s="158"/>
      <c r="N1038" s="32"/>
      <c r="O1038" s="144" t="s">
        <v>157</v>
      </c>
      <c r="P1038" s="289">
        <f>VLOOKUP(O1036,'1ここに記入'!$A$13:$M$246,2)</f>
        <v>0</v>
      </c>
      <c r="Q1038" s="289">
        <f>VLOOKUP(O1036,'1ここに記入'!$A$13:$M$246,3)</f>
        <v>0</v>
      </c>
      <c r="R1038" s="289">
        <f>VLOOKUP(O1036,'1ここに記入'!$A$13:$M$246,4)</f>
        <v>0</v>
      </c>
      <c r="S1038" s="289">
        <f>VLOOKUP(O1036,'1ここに記入'!$A$13:$M$246,5)</f>
        <v>0</v>
      </c>
      <c r="T1038" s="289" t="str">
        <f>VLOOKUP(O1036,'1ここに記入'!$A$13:$M$246,13)</f>
        <v>00</v>
      </c>
      <c r="U1038" s="290" t="e">
        <f>'1ここに記入'!$H$10</f>
        <v>#N/A</v>
      </c>
      <c r="V1038" s="291"/>
      <c r="W1038" s="291"/>
      <c r="X1038" s="292" t="s">
        <v>158</v>
      </c>
    </row>
    <row r="1039" spans="2:25" ht="15" customHeight="1" thickTop="1" thickBot="1">
      <c r="B1039" s="145"/>
      <c r="C1039" s="289"/>
      <c r="D1039" s="289"/>
      <c r="E1039" s="289"/>
      <c r="F1039" s="289"/>
      <c r="G1039" s="289"/>
      <c r="H1039" s="290"/>
      <c r="I1039" s="291"/>
      <c r="J1039" s="291"/>
      <c r="K1039" s="292"/>
      <c r="L1039" s="118"/>
      <c r="M1039" s="158"/>
      <c r="N1039" s="32"/>
      <c r="O1039" s="145"/>
      <c r="P1039" s="289"/>
      <c r="Q1039" s="289"/>
      <c r="R1039" s="289"/>
      <c r="S1039" s="289"/>
      <c r="T1039" s="289"/>
      <c r="U1039" s="290"/>
      <c r="V1039" s="291"/>
      <c r="W1039" s="291"/>
      <c r="X1039" s="292"/>
    </row>
    <row r="1040" spans="2:25" ht="15" customHeight="1" thickTop="1" thickBot="1">
      <c r="B1040" s="146" t="s">
        <v>159</v>
      </c>
      <c r="C1040" s="289"/>
      <c r="D1040" s="289"/>
      <c r="E1040" s="289"/>
      <c r="F1040" s="289"/>
      <c r="G1040" s="289"/>
      <c r="H1040" s="290"/>
      <c r="I1040" s="291"/>
      <c r="J1040" s="291"/>
      <c r="K1040" s="292"/>
      <c r="L1040" s="118"/>
      <c r="M1040" s="158"/>
      <c r="N1040" s="32"/>
      <c r="O1040" s="146" t="s">
        <v>159</v>
      </c>
      <c r="P1040" s="289"/>
      <c r="Q1040" s="289"/>
      <c r="R1040" s="289"/>
      <c r="S1040" s="289"/>
      <c r="T1040" s="289"/>
      <c r="U1040" s="290"/>
      <c r="V1040" s="291"/>
      <c r="W1040" s="291"/>
      <c r="X1040" s="292"/>
    </row>
    <row r="1041" spans="2:24" ht="15" customHeight="1" thickTop="1">
      <c r="B1041" s="264" t="s">
        <v>160</v>
      </c>
      <c r="C1041" s="277" t="e">
        <f>'1ここに記入'!$G$10</f>
        <v>#N/A</v>
      </c>
      <c r="D1041" s="286"/>
      <c r="E1041" s="280"/>
      <c r="F1041" s="264" t="s">
        <v>161</v>
      </c>
      <c r="G1041" s="296" t="e">
        <f>'1ここに記入'!$I$10</f>
        <v>#N/A</v>
      </c>
      <c r="H1041" s="297"/>
      <c r="I1041" s="297"/>
      <c r="J1041" s="297"/>
      <c r="K1041" s="298"/>
      <c r="L1041" s="100"/>
      <c r="M1041" s="159"/>
      <c r="N1041" s="99"/>
      <c r="O1041" s="264" t="s">
        <v>160</v>
      </c>
      <c r="P1041" s="277" t="e">
        <f>'1ここに記入'!$G$10</f>
        <v>#N/A</v>
      </c>
      <c r="Q1041" s="286"/>
      <c r="R1041" s="280"/>
      <c r="S1041" s="264" t="s">
        <v>161</v>
      </c>
      <c r="T1041" s="296" t="e">
        <f>'1ここに記入'!$I$10</f>
        <v>#N/A</v>
      </c>
      <c r="U1041" s="297"/>
      <c r="V1041" s="297"/>
      <c r="W1041" s="297"/>
      <c r="X1041" s="298"/>
    </row>
    <row r="1042" spans="2:24" ht="15" customHeight="1">
      <c r="B1042" s="264"/>
      <c r="C1042" s="277"/>
      <c r="D1042" s="286"/>
      <c r="E1042" s="280"/>
      <c r="F1042" s="264"/>
      <c r="G1042" s="296"/>
      <c r="H1042" s="297"/>
      <c r="I1042" s="297"/>
      <c r="J1042" s="297"/>
      <c r="K1042" s="298"/>
      <c r="L1042" s="101"/>
      <c r="M1042" s="159"/>
      <c r="N1042" s="99"/>
      <c r="O1042" s="264"/>
      <c r="P1042" s="277"/>
      <c r="Q1042" s="286"/>
      <c r="R1042" s="280"/>
      <c r="S1042" s="264"/>
      <c r="T1042" s="296"/>
      <c r="U1042" s="297"/>
      <c r="V1042" s="297"/>
      <c r="W1042" s="297"/>
      <c r="X1042" s="298"/>
    </row>
    <row r="1043" spans="2:24" ht="15" customHeight="1">
      <c r="B1043" s="264"/>
      <c r="C1043" s="277"/>
      <c r="D1043" s="286"/>
      <c r="E1043" s="280"/>
      <c r="F1043" s="264"/>
      <c r="G1043" s="296"/>
      <c r="H1043" s="297"/>
      <c r="I1043" s="297"/>
      <c r="J1043" s="297"/>
      <c r="K1043" s="298"/>
      <c r="L1043" s="101"/>
      <c r="M1043" s="159"/>
      <c r="N1043" s="99"/>
      <c r="O1043" s="264"/>
      <c r="P1043" s="277"/>
      <c r="Q1043" s="286"/>
      <c r="R1043" s="280"/>
      <c r="S1043" s="264"/>
      <c r="T1043" s="296"/>
      <c r="U1043" s="297"/>
      <c r="V1043" s="297"/>
      <c r="W1043" s="297"/>
      <c r="X1043" s="298"/>
    </row>
    <row r="1044" spans="2:24" ht="15" customHeight="1" thickBot="1">
      <c r="B1044" s="288"/>
      <c r="C1044" s="278"/>
      <c r="D1044" s="287"/>
      <c r="E1044" s="281"/>
      <c r="F1044" s="288"/>
      <c r="G1044" s="299"/>
      <c r="H1044" s="300"/>
      <c r="I1044" s="300"/>
      <c r="J1044" s="300"/>
      <c r="K1044" s="301"/>
      <c r="L1044" s="101"/>
      <c r="M1044" s="159"/>
      <c r="N1044" s="99"/>
      <c r="O1044" s="288"/>
      <c r="P1044" s="278"/>
      <c r="Q1044" s="287"/>
      <c r="R1044" s="281"/>
      <c r="S1044" s="288"/>
      <c r="T1044" s="299"/>
      <c r="U1044" s="300"/>
      <c r="V1044" s="300"/>
      <c r="W1044" s="300"/>
      <c r="X1044" s="301"/>
    </row>
    <row r="1045" spans="2:24" ht="15" customHeight="1">
      <c r="B1045" s="263" t="s">
        <v>162</v>
      </c>
      <c r="C1045" s="265">
        <f>VLOOKUP(B1036,'1ここに記入'!$A$13:$M$246,10)</f>
        <v>0</v>
      </c>
      <c r="D1045" s="266"/>
      <c r="E1045" s="266"/>
      <c r="F1045" s="266"/>
      <c r="G1045" s="266"/>
      <c r="H1045" s="266"/>
      <c r="I1045" s="267"/>
      <c r="J1045" s="263" t="s">
        <v>203</v>
      </c>
      <c r="K1045" s="321">
        <f>VLOOKUP(B1036,'1ここに記入'!$A$13:$M$246,12)</f>
        <v>0</v>
      </c>
      <c r="L1045" s="34"/>
      <c r="M1045" s="160"/>
      <c r="N1045" s="36"/>
      <c r="O1045" s="263" t="s">
        <v>162</v>
      </c>
      <c r="P1045" s="265">
        <f>VLOOKUP(O1036,'1ここに記入'!$A$13:$M$246,10)</f>
        <v>0</v>
      </c>
      <c r="Q1045" s="266"/>
      <c r="R1045" s="266"/>
      <c r="S1045" s="266"/>
      <c r="T1045" s="266"/>
      <c r="U1045" s="266"/>
      <c r="V1045" s="267"/>
      <c r="W1045" s="263" t="s">
        <v>203</v>
      </c>
      <c r="X1045" s="321">
        <f>VLOOKUP(O1036,'1ここに記入'!$A$13:$M$246,12)</f>
        <v>0</v>
      </c>
    </row>
    <row r="1046" spans="2:24" ht="15" customHeight="1">
      <c r="B1046" s="264"/>
      <c r="C1046" s="268"/>
      <c r="D1046" s="269"/>
      <c r="E1046" s="269"/>
      <c r="F1046" s="269"/>
      <c r="G1046" s="269"/>
      <c r="H1046" s="269"/>
      <c r="I1046" s="270"/>
      <c r="J1046" s="264"/>
      <c r="K1046" s="322"/>
      <c r="L1046" s="34"/>
      <c r="M1046" s="160"/>
      <c r="N1046" s="36"/>
      <c r="O1046" s="264"/>
      <c r="P1046" s="268"/>
      <c r="Q1046" s="269"/>
      <c r="R1046" s="269"/>
      <c r="S1046" s="269"/>
      <c r="T1046" s="269"/>
      <c r="U1046" s="269"/>
      <c r="V1046" s="270"/>
      <c r="W1046" s="264"/>
      <c r="X1046" s="322"/>
    </row>
    <row r="1047" spans="2:24" ht="15" customHeight="1">
      <c r="B1047" s="264"/>
      <c r="C1047" s="268"/>
      <c r="D1047" s="269"/>
      <c r="E1047" s="269"/>
      <c r="F1047" s="269"/>
      <c r="G1047" s="269"/>
      <c r="H1047" s="269"/>
      <c r="I1047" s="270"/>
      <c r="J1047" s="264"/>
      <c r="K1047" s="322"/>
      <c r="L1047" s="130"/>
      <c r="M1047" s="161"/>
      <c r="N1047" s="38"/>
      <c r="O1047" s="264"/>
      <c r="P1047" s="268"/>
      <c r="Q1047" s="269"/>
      <c r="R1047" s="269"/>
      <c r="S1047" s="269"/>
      <c r="T1047" s="269"/>
      <c r="U1047" s="269"/>
      <c r="V1047" s="270"/>
      <c r="W1047" s="264"/>
      <c r="X1047" s="322"/>
    </row>
    <row r="1048" spans="2:24" ht="15" customHeight="1">
      <c r="B1048" s="264"/>
      <c r="C1048" s="268"/>
      <c r="D1048" s="269"/>
      <c r="E1048" s="269"/>
      <c r="F1048" s="269"/>
      <c r="G1048" s="269"/>
      <c r="H1048" s="269"/>
      <c r="I1048" s="270"/>
      <c r="J1048" s="264"/>
      <c r="K1048" s="322"/>
      <c r="L1048" s="130"/>
      <c r="M1048" s="161"/>
      <c r="N1048" s="38"/>
      <c r="O1048" s="264"/>
      <c r="P1048" s="268"/>
      <c r="Q1048" s="269"/>
      <c r="R1048" s="269"/>
      <c r="S1048" s="269"/>
      <c r="T1048" s="269"/>
      <c r="U1048" s="269"/>
      <c r="V1048" s="270"/>
      <c r="W1048" s="264"/>
      <c r="X1048" s="322"/>
    </row>
    <row r="1049" spans="2:24" ht="15" customHeight="1">
      <c r="B1049" s="271" t="s">
        <v>1881</v>
      </c>
      <c r="C1049" s="268">
        <f>VLOOKUP(B1036,'1ここに記入'!$A$13:$M$246,11)</f>
        <v>0</v>
      </c>
      <c r="D1049" s="269"/>
      <c r="E1049" s="269"/>
      <c r="F1049" s="269"/>
      <c r="G1049" s="269"/>
      <c r="H1049" s="269"/>
      <c r="I1049" s="270"/>
      <c r="J1049" s="264"/>
      <c r="K1049" s="322"/>
      <c r="L1049" s="130"/>
      <c r="M1049" s="161"/>
      <c r="N1049" s="38"/>
      <c r="O1049" s="271" t="s">
        <v>1881</v>
      </c>
      <c r="P1049" s="268">
        <f>VLOOKUP(O1036,'1ここに記入'!$A$13:$M$246,11)</f>
        <v>0</v>
      </c>
      <c r="Q1049" s="269"/>
      <c r="R1049" s="269"/>
      <c r="S1049" s="269"/>
      <c r="T1049" s="269"/>
      <c r="U1049" s="269"/>
      <c r="V1049" s="270"/>
      <c r="W1049" s="264"/>
      <c r="X1049" s="322"/>
    </row>
    <row r="1050" spans="2:24" ht="15" customHeight="1">
      <c r="B1050" s="271"/>
      <c r="C1050" s="268"/>
      <c r="D1050" s="269"/>
      <c r="E1050" s="269"/>
      <c r="F1050" s="269"/>
      <c r="G1050" s="269"/>
      <c r="H1050" s="269"/>
      <c r="I1050" s="270"/>
      <c r="J1050" s="264"/>
      <c r="K1050" s="322"/>
      <c r="L1050" s="130"/>
      <c r="M1050" s="161"/>
      <c r="N1050" s="38"/>
      <c r="O1050" s="271"/>
      <c r="P1050" s="268"/>
      <c r="Q1050" s="269"/>
      <c r="R1050" s="269"/>
      <c r="S1050" s="269"/>
      <c r="T1050" s="269"/>
      <c r="U1050" s="269"/>
      <c r="V1050" s="270"/>
      <c r="W1050" s="264"/>
      <c r="X1050" s="322"/>
    </row>
    <row r="1051" spans="2:24" ht="15" customHeight="1">
      <c r="B1051" s="271"/>
      <c r="C1051" s="268"/>
      <c r="D1051" s="269"/>
      <c r="E1051" s="269"/>
      <c r="F1051" s="269"/>
      <c r="G1051" s="269"/>
      <c r="H1051" s="269"/>
      <c r="I1051" s="270"/>
      <c r="J1051" s="264"/>
      <c r="K1051" s="322"/>
      <c r="L1051" s="130"/>
      <c r="M1051" s="161"/>
      <c r="N1051" s="38"/>
      <c r="O1051" s="271"/>
      <c r="P1051" s="268"/>
      <c r="Q1051" s="269"/>
      <c r="R1051" s="269"/>
      <c r="S1051" s="269"/>
      <c r="T1051" s="269"/>
      <c r="U1051" s="269"/>
      <c r="V1051" s="270"/>
      <c r="W1051" s="264"/>
      <c r="X1051" s="322"/>
    </row>
    <row r="1052" spans="2:24" ht="15" customHeight="1" thickBot="1">
      <c r="B1052" s="272"/>
      <c r="C1052" s="273"/>
      <c r="D1052" s="274"/>
      <c r="E1052" s="274"/>
      <c r="F1052" s="274"/>
      <c r="G1052" s="274"/>
      <c r="H1052" s="274"/>
      <c r="I1052" s="275"/>
      <c r="J1052" s="288"/>
      <c r="K1052" s="323"/>
      <c r="L1052" s="130"/>
      <c r="M1052" s="161"/>
      <c r="N1052" s="38"/>
      <c r="O1052" s="272"/>
      <c r="P1052" s="273"/>
      <c r="Q1052" s="274"/>
      <c r="R1052" s="274"/>
      <c r="S1052" s="274"/>
      <c r="T1052" s="274"/>
      <c r="U1052" s="274"/>
      <c r="V1052" s="275"/>
      <c r="W1052" s="288"/>
      <c r="X1052" s="323"/>
    </row>
    <row r="1053" spans="2:24" ht="15" customHeight="1">
      <c r="B1053" s="263" t="s">
        <v>163</v>
      </c>
      <c r="C1053" s="276">
        <f>VLOOKUP(B1036,'1ここに記入'!$A$13:$M$246,5)</f>
        <v>0</v>
      </c>
      <c r="D1053" s="279" t="str">
        <f>VLOOKUP(B1036,'1ここに記入'!$A$13:$M$246,6)</f>
        <v>　</v>
      </c>
      <c r="E1053" s="282" t="s">
        <v>164</v>
      </c>
      <c r="F1053" s="276">
        <f>VLOOKUP(B1036,'1ここに記入'!$A$13:$M$246,8)</f>
        <v>0</v>
      </c>
      <c r="G1053" s="285" t="e">
        <f>VLOOKUP(F1047,'1ここに記入'!$A$13:$M$246,2)</f>
        <v>#N/A</v>
      </c>
      <c r="H1053" s="285" t="e">
        <f>VLOOKUP(G1047,'1ここに記入'!$A$13:$M$246,2)</f>
        <v>#N/A</v>
      </c>
      <c r="I1053" s="285" t="e">
        <f>VLOOKUP(H1047,'1ここに記入'!$A$13:$M$246,2)</f>
        <v>#N/A</v>
      </c>
      <c r="J1053" s="285" t="e">
        <f>VLOOKUP(I1047,'1ここに記入'!$A$13:$M$246,2)</f>
        <v>#N/A</v>
      </c>
      <c r="K1053" s="279" t="e">
        <f>VLOOKUP(J1047,'1ここに記入'!$A$13:$M$246,2)</f>
        <v>#N/A</v>
      </c>
      <c r="L1053" s="98"/>
      <c r="M1053" s="159"/>
      <c r="N1053" s="99"/>
      <c r="O1053" s="263" t="s">
        <v>163</v>
      </c>
      <c r="P1053" s="276">
        <f>VLOOKUP(O1036,'1ここに記入'!$A$13:$M$246,5)</f>
        <v>0</v>
      </c>
      <c r="Q1053" s="279" t="str">
        <f>VLOOKUP(O1036,'1ここに記入'!$A$13:$M$246,6)</f>
        <v>　</v>
      </c>
      <c r="R1053" s="282" t="s">
        <v>164</v>
      </c>
      <c r="S1053" s="276">
        <f>VLOOKUP(O1036,'1ここに記入'!$A$13:$M$246,8)</f>
        <v>0</v>
      </c>
      <c r="T1053" s="285" t="e">
        <f>VLOOKUP(S1047,'1ここに記入'!$A$13:$M$246,2)</f>
        <v>#N/A</v>
      </c>
      <c r="U1053" s="285" t="e">
        <f>VLOOKUP(T1047,'1ここに記入'!$A$13:$M$246,2)</f>
        <v>#N/A</v>
      </c>
      <c r="V1053" s="285" t="e">
        <f>VLOOKUP(U1047,'1ここに記入'!$A$13:$M$246,2)</f>
        <v>#N/A</v>
      </c>
      <c r="W1053" s="285" t="e">
        <f>VLOOKUP(V1047,'1ここに記入'!$A$13:$M$246,2)</f>
        <v>#N/A</v>
      </c>
      <c r="X1053" s="279" t="e">
        <f>VLOOKUP(W1047,'1ここに記入'!$A$13:$M$246,2)</f>
        <v>#N/A</v>
      </c>
    </row>
    <row r="1054" spans="2:24" ht="15" customHeight="1">
      <c r="B1054" s="264"/>
      <c r="C1054" s="277"/>
      <c r="D1054" s="280"/>
      <c r="E1054" s="283"/>
      <c r="F1054" s="277"/>
      <c r="G1054" s="286"/>
      <c r="H1054" s="286"/>
      <c r="I1054" s="286"/>
      <c r="J1054" s="286"/>
      <c r="K1054" s="280"/>
      <c r="L1054" s="98"/>
      <c r="M1054" s="159"/>
      <c r="N1054" s="99"/>
      <c r="O1054" s="264"/>
      <c r="P1054" s="277"/>
      <c r="Q1054" s="280"/>
      <c r="R1054" s="283"/>
      <c r="S1054" s="277"/>
      <c r="T1054" s="286"/>
      <c r="U1054" s="286"/>
      <c r="V1054" s="286"/>
      <c r="W1054" s="286"/>
      <c r="X1054" s="280"/>
    </row>
    <row r="1055" spans="2:24" ht="15" customHeight="1">
      <c r="B1055" s="264"/>
      <c r="C1055" s="277"/>
      <c r="D1055" s="280"/>
      <c r="E1055" s="283"/>
      <c r="F1055" s="277"/>
      <c r="G1055" s="286"/>
      <c r="H1055" s="286"/>
      <c r="I1055" s="286"/>
      <c r="J1055" s="286"/>
      <c r="K1055" s="280"/>
      <c r="L1055" s="98"/>
      <c r="M1055" s="159"/>
      <c r="N1055" s="99"/>
      <c r="O1055" s="264"/>
      <c r="P1055" s="277"/>
      <c r="Q1055" s="280"/>
      <c r="R1055" s="283"/>
      <c r="S1055" s="277"/>
      <c r="T1055" s="286"/>
      <c r="U1055" s="286"/>
      <c r="V1055" s="286"/>
      <c r="W1055" s="286"/>
      <c r="X1055" s="280"/>
    </row>
    <row r="1056" spans="2:24" ht="15" customHeight="1" thickBot="1">
      <c r="B1056" s="288"/>
      <c r="C1056" s="278"/>
      <c r="D1056" s="281"/>
      <c r="E1056" s="284"/>
      <c r="F1056" s="278"/>
      <c r="G1056" s="287"/>
      <c r="H1056" s="286"/>
      <c r="I1056" s="286"/>
      <c r="J1056" s="286"/>
      <c r="K1056" s="280"/>
      <c r="L1056" s="98"/>
      <c r="M1056" s="159"/>
      <c r="N1056" s="99"/>
      <c r="O1056" s="288"/>
      <c r="P1056" s="278"/>
      <c r="Q1056" s="281"/>
      <c r="R1056" s="284"/>
      <c r="S1056" s="278"/>
      <c r="T1056" s="287"/>
      <c r="U1056" s="286"/>
      <c r="V1056" s="286"/>
      <c r="W1056" s="286"/>
      <c r="X1056" s="280"/>
    </row>
    <row r="1057" spans="2:25" ht="15" customHeight="1" thickTop="1">
      <c r="B1057" s="263" t="s">
        <v>165</v>
      </c>
      <c r="C1057" s="293">
        <f>VLOOKUP(B1036,'1ここに記入'!$A$13:$M$246,9)</f>
        <v>0</v>
      </c>
      <c r="D1057" s="294" t="e">
        <f>VLOOKUP(C1055,'1ここに記入'!$A$13:$M$246,2)</f>
        <v>#N/A</v>
      </c>
      <c r="E1057" s="294" t="e">
        <f>VLOOKUP(D1055,'1ここに記入'!$A$13:$M$246,2)</f>
        <v>#N/A</v>
      </c>
      <c r="F1057" s="294" t="e">
        <f>VLOOKUP(E1055,'1ここに記入'!$A$13:$M$246,2)</f>
        <v>#N/A</v>
      </c>
      <c r="G1057" s="302" t="e">
        <f>VLOOKUP(F1055,'1ここに記入'!$A$13:$M$246,2)</f>
        <v>#N/A</v>
      </c>
      <c r="H1057" s="305" t="s">
        <v>167</v>
      </c>
      <c r="I1057" s="308">
        <f>'1ここに記入'!$G$9</f>
        <v>0</v>
      </c>
      <c r="J1057" s="309"/>
      <c r="K1057" s="310"/>
      <c r="L1057" s="102"/>
      <c r="M1057" s="162"/>
      <c r="N1057" s="103"/>
      <c r="O1057" s="263" t="s">
        <v>165</v>
      </c>
      <c r="P1057" s="293">
        <f>VLOOKUP(O1036,'1ここに記入'!$A$13:$M$246,9)</f>
        <v>0</v>
      </c>
      <c r="Q1057" s="294" t="e">
        <f>VLOOKUP(P1055,'1ここに記入'!$A$13:$M$246,2)</f>
        <v>#N/A</v>
      </c>
      <c r="R1057" s="294" t="e">
        <f>VLOOKUP(Q1055,'1ここに記入'!$A$13:$M$246,2)</f>
        <v>#N/A</v>
      </c>
      <c r="S1057" s="294" t="e">
        <f>VLOOKUP(R1055,'1ここに記入'!$A$13:$M$246,2)</f>
        <v>#N/A</v>
      </c>
      <c r="T1057" s="302" t="e">
        <f>VLOOKUP(S1055,'1ここに記入'!$A$13:$M$246,2)</f>
        <v>#N/A</v>
      </c>
      <c r="U1057" s="305" t="s">
        <v>167</v>
      </c>
      <c r="V1057" s="308">
        <f>'1ここに記入'!$G$9</f>
        <v>0</v>
      </c>
      <c r="W1057" s="309"/>
      <c r="X1057" s="310"/>
    </row>
    <row r="1058" spans="2:25" ht="15" customHeight="1">
      <c r="B1058" s="264"/>
      <c r="C1058" s="296"/>
      <c r="D1058" s="297"/>
      <c r="E1058" s="297"/>
      <c r="F1058" s="297"/>
      <c r="G1058" s="303"/>
      <c r="H1058" s="306"/>
      <c r="I1058" s="311"/>
      <c r="J1058" s="312"/>
      <c r="K1058" s="313"/>
      <c r="L1058" s="102"/>
      <c r="M1058" s="162"/>
      <c r="N1058" s="103"/>
      <c r="O1058" s="264"/>
      <c r="P1058" s="296"/>
      <c r="Q1058" s="297"/>
      <c r="R1058" s="297"/>
      <c r="S1058" s="297"/>
      <c r="T1058" s="303"/>
      <c r="U1058" s="306"/>
      <c r="V1058" s="311"/>
      <c r="W1058" s="312"/>
      <c r="X1058" s="313"/>
    </row>
    <row r="1059" spans="2:25" ht="15" customHeight="1" thickBot="1">
      <c r="B1059" s="288"/>
      <c r="C1059" s="299"/>
      <c r="D1059" s="300"/>
      <c r="E1059" s="300"/>
      <c r="F1059" s="300"/>
      <c r="G1059" s="304"/>
      <c r="H1059" s="306"/>
      <c r="I1059" s="311"/>
      <c r="J1059" s="312"/>
      <c r="K1059" s="313"/>
      <c r="L1059" s="102"/>
      <c r="M1059" s="162"/>
      <c r="N1059" s="103"/>
      <c r="O1059" s="288"/>
      <c r="P1059" s="299"/>
      <c r="Q1059" s="300"/>
      <c r="R1059" s="300"/>
      <c r="S1059" s="300"/>
      <c r="T1059" s="304"/>
      <c r="U1059" s="306"/>
      <c r="V1059" s="311"/>
      <c r="W1059" s="312"/>
      <c r="X1059" s="313"/>
    </row>
    <row r="1060" spans="2:25" ht="15" customHeight="1" thickBot="1">
      <c r="B1060" s="317" t="s">
        <v>166</v>
      </c>
      <c r="C1060" s="317"/>
      <c r="D1060" s="317"/>
      <c r="E1060" s="317"/>
      <c r="F1060" s="317"/>
      <c r="G1060" s="318"/>
      <c r="H1060" s="307"/>
      <c r="I1060" s="314"/>
      <c r="J1060" s="315"/>
      <c r="K1060" s="316"/>
      <c r="L1060" s="102"/>
      <c r="M1060" s="163"/>
      <c r="N1060" s="41"/>
      <c r="O1060" s="317" t="s">
        <v>166</v>
      </c>
      <c r="P1060" s="317"/>
      <c r="Q1060" s="317"/>
      <c r="R1060" s="317"/>
      <c r="S1060" s="317"/>
      <c r="T1060" s="318"/>
      <c r="U1060" s="307"/>
      <c r="V1060" s="314"/>
      <c r="W1060" s="315"/>
      <c r="X1060" s="316"/>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324" t="s">
        <v>1982</v>
      </c>
      <c r="C1063" s="324"/>
      <c r="D1063" s="324"/>
      <c r="E1063" s="324"/>
      <c r="F1063" s="324"/>
      <c r="G1063" s="324"/>
      <c r="H1063" s="324"/>
      <c r="I1063" s="324"/>
      <c r="J1063" s="324"/>
      <c r="K1063" s="324"/>
      <c r="L1063" s="156"/>
      <c r="M1063" s="164"/>
      <c r="N1063" s="156"/>
      <c r="O1063" s="324" t="s">
        <v>1982</v>
      </c>
      <c r="P1063" s="324"/>
      <c r="Q1063" s="324"/>
      <c r="R1063" s="324"/>
      <c r="S1063" s="324"/>
      <c r="T1063" s="324"/>
      <c r="U1063" s="324"/>
      <c r="V1063" s="324"/>
      <c r="W1063" s="324"/>
      <c r="X1063" s="324"/>
    </row>
    <row r="1064" spans="2:25" ht="15" customHeight="1">
      <c r="B1064" s="132"/>
      <c r="C1064" s="319" t="str">
        <f>'1ここに記入'!$B$3&amp;"県教美展　特選確認票"</f>
        <v>第72回県教美展　特選確認票</v>
      </c>
      <c r="D1064" s="319"/>
      <c r="E1064" s="319"/>
      <c r="F1064" s="319"/>
      <c r="G1064" s="319"/>
      <c r="H1064" s="319"/>
      <c r="I1064" s="319"/>
      <c r="J1064" s="319"/>
      <c r="K1064" s="319"/>
      <c r="L1064" s="104"/>
      <c r="M1064" s="157"/>
      <c r="N1064" s="104"/>
      <c r="O1064" s="132"/>
      <c r="P1064" s="319" t="str">
        <f>'1ここに記入'!$B$3&amp;"県教美展　特選確認票"</f>
        <v>第72回県教美展　特選確認票</v>
      </c>
      <c r="Q1064" s="319"/>
      <c r="R1064" s="319"/>
      <c r="S1064" s="319"/>
      <c r="T1064" s="319"/>
      <c r="U1064" s="319"/>
      <c r="V1064" s="319"/>
      <c r="W1064" s="319"/>
      <c r="X1064" s="319"/>
    </row>
    <row r="1065" spans="2:25" ht="15" customHeight="1" thickBot="1">
      <c r="B1065" s="165"/>
      <c r="C1065" s="320"/>
      <c r="D1065" s="320"/>
      <c r="E1065" s="320"/>
      <c r="F1065" s="320"/>
      <c r="G1065" s="320"/>
      <c r="H1065" s="320"/>
      <c r="I1065" s="320"/>
      <c r="J1065" s="320"/>
      <c r="K1065" s="320"/>
      <c r="L1065" s="104"/>
      <c r="M1065" s="157"/>
      <c r="N1065" s="104"/>
      <c r="O1065" s="165"/>
      <c r="P1065" s="320"/>
      <c r="Q1065" s="320"/>
      <c r="R1065" s="320"/>
      <c r="S1065" s="320"/>
      <c r="T1065" s="320"/>
      <c r="U1065" s="320"/>
      <c r="V1065" s="320"/>
      <c r="W1065" s="320"/>
      <c r="X1065" s="320"/>
    </row>
    <row r="1066" spans="2:25" ht="15" customHeight="1" thickTop="1" thickBot="1">
      <c r="B1066" s="144" t="s">
        <v>157</v>
      </c>
      <c r="C1066" s="289">
        <f>VLOOKUP(B1036,'1ここに記入'!$A$13:$M$246,2)</f>
        <v>0</v>
      </c>
      <c r="D1066" s="289">
        <f>VLOOKUP(B1036,'1ここに記入'!$A$13:$M$246,3)</f>
        <v>0</v>
      </c>
      <c r="E1066" s="289">
        <f>VLOOKUP(B1036,'1ここに記入'!$A$13:$M$246,4)</f>
        <v>0</v>
      </c>
      <c r="F1066" s="289">
        <f>VLOOKUP(B1036,'1ここに記入'!$A$13:$M$246,5)</f>
        <v>0</v>
      </c>
      <c r="G1066" s="289" t="str">
        <f>VLOOKUP(B1036,'1ここに記入'!$A$13:$M$246,13)</f>
        <v>00</v>
      </c>
      <c r="H1066" s="290" t="e">
        <f>'1ここに記入'!$H$10</f>
        <v>#N/A</v>
      </c>
      <c r="I1066" s="291"/>
      <c r="J1066" s="291"/>
      <c r="K1066" s="292" t="s">
        <v>158</v>
      </c>
      <c r="L1066" s="104"/>
      <c r="M1066" s="157"/>
      <c r="N1066" s="104"/>
      <c r="O1066" s="144" t="s">
        <v>157</v>
      </c>
      <c r="P1066" s="289">
        <f>VLOOKUP(O1036,'1ここに記入'!$A$13:$M$246,2)</f>
        <v>0</v>
      </c>
      <c r="Q1066" s="289">
        <f>VLOOKUP(O1036,'1ここに記入'!$A$13:$M$246,3)</f>
        <v>0</v>
      </c>
      <c r="R1066" s="289">
        <f>VLOOKUP(O1036,'1ここに記入'!$A$13:$M$246,4)</f>
        <v>0</v>
      </c>
      <c r="S1066" s="289">
        <f>VLOOKUP(O1036,'1ここに記入'!$A$13:$M$246,5)</f>
        <v>0</v>
      </c>
      <c r="T1066" s="289" t="str">
        <f>VLOOKUP(O1036,'1ここに記入'!$A$13:$M$246,13)</f>
        <v>00</v>
      </c>
      <c r="U1066" s="290" t="e">
        <f>'1ここに記入'!$H$10</f>
        <v>#N/A</v>
      </c>
      <c r="V1066" s="291"/>
      <c r="W1066" s="291"/>
      <c r="X1066" s="292" t="s">
        <v>158</v>
      </c>
    </row>
    <row r="1067" spans="2:25" ht="15" customHeight="1" thickTop="1" thickBot="1">
      <c r="B1067" s="145"/>
      <c r="C1067" s="289"/>
      <c r="D1067" s="289"/>
      <c r="E1067" s="289"/>
      <c r="F1067" s="289"/>
      <c r="G1067" s="289"/>
      <c r="H1067" s="290"/>
      <c r="I1067" s="291"/>
      <c r="J1067" s="291"/>
      <c r="K1067" s="292"/>
      <c r="L1067" s="104"/>
      <c r="M1067" s="157"/>
      <c r="N1067" s="104"/>
      <c r="O1067" s="145"/>
      <c r="P1067" s="289"/>
      <c r="Q1067" s="289"/>
      <c r="R1067" s="289"/>
      <c r="S1067" s="289"/>
      <c r="T1067" s="289"/>
      <c r="U1067" s="290"/>
      <c r="V1067" s="291"/>
      <c r="W1067" s="291"/>
      <c r="X1067" s="292"/>
    </row>
    <row r="1068" spans="2:25" ht="15" customHeight="1" thickTop="1" thickBot="1">
      <c r="B1068" s="146" t="s">
        <v>159</v>
      </c>
      <c r="C1068" s="289"/>
      <c r="D1068" s="289"/>
      <c r="E1068" s="289"/>
      <c r="F1068" s="289"/>
      <c r="G1068" s="289"/>
      <c r="H1068" s="290"/>
      <c r="I1068" s="291"/>
      <c r="J1068" s="291"/>
      <c r="K1068" s="292"/>
      <c r="L1068" s="104"/>
      <c r="M1068" s="157"/>
      <c r="N1068" s="104"/>
      <c r="O1068" s="146" t="s">
        <v>159</v>
      </c>
      <c r="P1068" s="289"/>
      <c r="Q1068" s="289"/>
      <c r="R1068" s="289"/>
      <c r="S1068" s="289"/>
      <c r="T1068" s="289"/>
      <c r="U1068" s="290"/>
      <c r="V1068" s="291"/>
      <c r="W1068" s="291"/>
      <c r="X1068" s="292"/>
    </row>
    <row r="1069" spans="2:25" ht="15" customHeight="1" thickTop="1">
      <c r="B1069" s="263" t="s">
        <v>160</v>
      </c>
      <c r="C1069" s="276" t="e">
        <f>'1ここに記入'!$G$10</f>
        <v>#N/A</v>
      </c>
      <c r="D1069" s="285"/>
      <c r="E1069" s="279"/>
      <c r="F1069" s="263" t="s">
        <v>161</v>
      </c>
      <c r="G1069" s="293" t="e">
        <f>'1ここに記入'!$I$10</f>
        <v>#N/A</v>
      </c>
      <c r="H1069" s="294"/>
      <c r="I1069" s="294"/>
      <c r="J1069" s="294"/>
      <c r="K1069" s="295"/>
      <c r="L1069" s="100"/>
      <c r="M1069" s="159"/>
      <c r="N1069" s="99"/>
      <c r="O1069" s="263" t="s">
        <v>160</v>
      </c>
      <c r="P1069" s="276" t="e">
        <f>'1ここに記入'!$G$10</f>
        <v>#N/A</v>
      </c>
      <c r="Q1069" s="285"/>
      <c r="R1069" s="279"/>
      <c r="S1069" s="263" t="s">
        <v>161</v>
      </c>
      <c r="T1069" s="293" t="e">
        <f>'1ここに記入'!$I$10</f>
        <v>#N/A</v>
      </c>
      <c r="U1069" s="294"/>
      <c r="V1069" s="294"/>
      <c r="W1069" s="294"/>
      <c r="X1069" s="295"/>
      <c r="Y1069" s="143"/>
    </row>
    <row r="1070" spans="2:25" ht="15" customHeight="1">
      <c r="B1070" s="264"/>
      <c r="C1070" s="277"/>
      <c r="D1070" s="286"/>
      <c r="E1070" s="280"/>
      <c r="F1070" s="264"/>
      <c r="G1070" s="296"/>
      <c r="H1070" s="297"/>
      <c r="I1070" s="297"/>
      <c r="J1070" s="297"/>
      <c r="K1070" s="298"/>
      <c r="L1070" s="101"/>
      <c r="M1070" s="159"/>
      <c r="N1070" s="99"/>
      <c r="O1070" s="264"/>
      <c r="P1070" s="277"/>
      <c r="Q1070" s="286"/>
      <c r="R1070" s="280"/>
      <c r="S1070" s="264"/>
      <c r="T1070" s="296"/>
      <c r="U1070" s="297"/>
      <c r="V1070" s="297"/>
      <c r="W1070" s="297"/>
      <c r="X1070" s="298"/>
      <c r="Y1070" s="143"/>
    </row>
    <row r="1071" spans="2:25" ht="15" customHeight="1" thickBot="1">
      <c r="B1071" s="288"/>
      <c r="C1071" s="278"/>
      <c r="D1071" s="287"/>
      <c r="E1071" s="281"/>
      <c r="F1071" s="288"/>
      <c r="G1071" s="299"/>
      <c r="H1071" s="300"/>
      <c r="I1071" s="300"/>
      <c r="J1071" s="300"/>
      <c r="K1071" s="301"/>
      <c r="L1071" s="101"/>
      <c r="M1071" s="159"/>
      <c r="N1071" s="99"/>
      <c r="O1071" s="288"/>
      <c r="P1071" s="278"/>
      <c r="Q1071" s="287"/>
      <c r="R1071" s="281"/>
      <c r="S1071" s="288"/>
      <c r="T1071" s="299"/>
      <c r="U1071" s="300"/>
      <c r="V1071" s="300"/>
      <c r="W1071" s="300"/>
      <c r="X1071" s="301"/>
      <c r="Y1071" s="143"/>
    </row>
    <row r="1072" spans="2:25" ht="15" customHeight="1">
      <c r="B1072" s="263" t="s">
        <v>162</v>
      </c>
      <c r="C1072" s="265">
        <f>VLOOKUP(B1036,'1ここに記入'!$A$13:$M$246,10)</f>
        <v>0</v>
      </c>
      <c r="D1072" s="266"/>
      <c r="E1072" s="266"/>
      <c r="F1072" s="266"/>
      <c r="G1072" s="266"/>
      <c r="H1072" s="266"/>
      <c r="I1072" s="266"/>
      <c r="J1072" s="266"/>
      <c r="K1072" s="267"/>
      <c r="L1072" s="34"/>
      <c r="M1072" s="160"/>
      <c r="N1072" s="36"/>
      <c r="O1072" s="263" t="s">
        <v>162</v>
      </c>
      <c r="P1072" s="265">
        <f>VLOOKUP(O1036,'1ここに記入'!$A$13:$M$246,10)</f>
        <v>0</v>
      </c>
      <c r="Q1072" s="266"/>
      <c r="R1072" s="266"/>
      <c r="S1072" s="266"/>
      <c r="T1072" s="266"/>
      <c r="U1072" s="266"/>
      <c r="V1072" s="266"/>
      <c r="W1072" s="266"/>
      <c r="X1072" s="267"/>
      <c r="Y1072" s="143"/>
    </row>
    <row r="1073" spans="2:25" ht="15" customHeight="1">
      <c r="B1073" s="264"/>
      <c r="C1073" s="268"/>
      <c r="D1073" s="269"/>
      <c r="E1073" s="269"/>
      <c r="F1073" s="269"/>
      <c r="G1073" s="269"/>
      <c r="H1073" s="269"/>
      <c r="I1073" s="269"/>
      <c r="J1073" s="269"/>
      <c r="K1073" s="270"/>
      <c r="L1073" s="130"/>
      <c r="M1073" s="161"/>
      <c r="N1073" s="38"/>
      <c r="O1073" s="264"/>
      <c r="P1073" s="268"/>
      <c r="Q1073" s="269"/>
      <c r="R1073" s="269"/>
      <c r="S1073" s="269"/>
      <c r="T1073" s="269"/>
      <c r="U1073" s="269"/>
      <c r="V1073" s="269"/>
      <c r="W1073" s="269"/>
      <c r="X1073" s="270"/>
      <c r="Y1073" s="143"/>
    </row>
    <row r="1074" spans="2:25" ht="15" customHeight="1">
      <c r="B1074" s="264"/>
      <c r="C1074" s="268"/>
      <c r="D1074" s="269"/>
      <c r="E1074" s="269"/>
      <c r="F1074" s="269"/>
      <c r="G1074" s="269"/>
      <c r="H1074" s="269"/>
      <c r="I1074" s="269"/>
      <c r="J1074" s="269"/>
      <c r="K1074" s="270"/>
      <c r="L1074" s="130"/>
      <c r="M1074" s="161"/>
      <c r="N1074" s="38"/>
      <c r="O1074" s="264"/>
      <c r="P1074" s="268"/>
      <c r="Q1074" s="269"/>
      <c r="R1074" s="269"/>
      <c r="S1074" s="269"/>
      <c r="T1074" s="269"/>
      <c r="U1074" s="269"/>
      <c r="V1074" s="269"/>
      <c r="W1074" s="269"/>
      <c r="X1074" s="270"/>
      <c r="Y1074" s="143"/>
    </row>
    <row r="1075" spans="2:25" ht="15" customHeight="1">
      <c r="B1075" s="271" t="s">
        <v>1881</v>
      </c>
      <c r="C1075" s="268">
        <f>VLOOKUP(B1036,'1ここに記入'!$A$13:$M$246,11)</f>
        <v>0</v>
      </c>
      <c r="D1075" s="269"/>
      <c r="E1075" s="269"/>
      <c r="F1075" s="269"/>
      <c r="G1075" s="269"/>
      <c r="H1075" s="269"/>
      <c r="I1075" s="269"/>
      <c r="J1075" s="269"/>
      <c r="K1075" s="270"/>
      <c r="L1075" s="98"/>
      <c r="M1075" s="159"/>
      <c r="N1075" s="99"/>
      <c r="O1075" s="271" t="s">
        <v>1881</v>
      </c>
      <c r="P1075" s="268">
        <f>VLOOKUP(O1036,'1ここに記入'!$A$13:$M$246,11)</f>
        <v>0</v>
      </c>
      <c r="Q1075" s="269"/>
      <c r="R1075" s="269"/>
      <c r="S1075" s="269"/>
      <c r="T1075" s="269"/>
      <c r="U1075" s="269"/>
      <c r="V1075" s="269"/>
      <c r="W1075" s="269"/>
      <c r="X1075" s="270"/>
      <c r="Y1075" s="143"/>
    </row>
    <row r="1076" spans="2:25" ht="15" customHeight="1">
      <c r="B1076" s="271"/>
      <c r="C1076" s="268"/>
      <c r="D1076" s="269"/>
      <c r="E1076" s="269"/>
      <c r="F1076" s="269"/>
      <c r="G1076" s="269"/>
      <c r="H1076" s="269"/>
      <c r="I1076" s="269"/>
      <c r="J1076" s="269"/>
      <c r="K1076" s="270"/>
      <c r="L1076" s="98"/>
      <c r="M1076" s="159"/>
      <c r="N1076" s="99"/>
      <c r="O1076" s="271"/>
      <c r="P1076" s="268"/>
      <c r="Q1076" s="269"/>
      <c r="R1076" s="269"/>
      <c r="S1076" s="269"/>
      <c r="T1076" s="269"/>
      <c r="U1076" s="269"/>
      <c r="V1076" s="269"/>
      <c r="W1076" s="269"/>
      <c r="X1076" s="270"/>
      <c r="Y1076" s="143"/>
    </row>
    <row r="1077" spans="2:25" ht="15" customHeight="1" thickBot="1">
      <c r="B1077" s="272"/>
      <c r="C1077" s="273"/>
      <c r="D1077" s="274"/>
      <c r="E1077" s="274"/>
      <c r="F1077" s="274"/>
      <c r="G1077" s="274"/>
      <c r="H1077" s="274"/>
      <c r="I1077" s="274"/>
      <c r="J1077" s="274"/>
      <c r="K1077" s="275"/>
      <c r="L1077" s="98"/>
      <c r="M1077" s="159"/>
      <c r="N1077" s="99"/>
      <c r="O1077" s="272"/>
      <c r="P1077" s="273"/>
      <c r="Q1077" s="274"/>
      <c r="R1077" s="274"/>
      <c r="S1077" s="274"/>
      <c r="T1077" s="274"/>
      <c r="U1077" s="274"/>
      <c r="V1077" s="274"/>
      <c r="W1077" s="274"/>
      <c r="X1077" s="275"/>
      <c r="Y1077" s="143"/>
    </row>
    <row r="1078" spans="2:25" ht="15" customHeight="1">
      <c r="B1078" s="263" t="s">
        <v>163</v>
      </c>
      <c r="C1078" s="276">
        <f>VLOOKUP(B1036,'1ここに記入'!$A$13:$M$246,5)</f>
        <v>0</v>
      </c>
      <c r="D1078" s="279" t="str">
        <f>VLOOKUP(B1036,'1ここに記入'!$A$13:$M$246,6)</f>
        <v>　</v>
      </c>
      <c r="E1078" s="282" t="s">
        <v>164</v>
      </c>
      <c r="F1078" s="276">
        <f>VLOOKUP(B1036,'1ここに記入'!$A$13:$M$246,8)</f>
        <v>0</v>
      </c>
      <c r="G1078" s="285" t="e">
        <f>VLOOKUP(F1073,'1ここに記入'!$A$13:$M$246,2)</f>
        <v>#N/A</v>
      </c>
      <c r="H1078" s="285" t="e">
        <f>VLOOKUP(G1073,'1ここに記入'!$A$13:$M$246,2)</f>
        <v>#N/A</v>
      </c>
      <c r="I1078" s="285" t="e">
        <f>VLOOKUP(H1073,'1ここに記入'!$A$13:$M$246,2)</f>
        <v>#N/A</v>
      </c>
      <c r="J1078" s="285" t="e">
        <f>VLOOKUP(I1073,'1ここに記入'!$A$13:$M$246,2)</f>
        <v>#N/A</v>
      </c>
      <c r="K1078" s="279" t="e">
        <f>VLOOKUP(J1073,'1ここに記入'!$A$13:$M$246,2)</f>
        <v>#N/A</v>
      </c>
      <c r="L1078" s="102"/>
      <c r="M1078" s="162"/>
      <c r="N1078" s="103"/>
      <c r="O1078" s="263" t="s">
        <v>163</v>
      </c>
      <c r="P1078" s="276">
        <f>VLOOKUP(O1036,'1ここに記入'!$A$13:$M$246,5)</f>
        <v>0</v>
      </c>
      <c r="Q1078" s="279" t="str">
        <f>VLOOKUP(O1036,'1ここに記入'!$A$13:$M$246,6)</f>
        <v>　</v>
      </c>
      <c r="R1078" s="282" t="s">
        <v>164</v>
      </c>
      <c r="S1078" s="276">
        <f>VLOOKUP(O1036,'1ここに記入'!$A$13:$M$246,8)</f>
        <v>0</v>
      </c>
      <c r="T1078" s="285" t="e">
        <f>VLOOKUP(S1073,'1ここに記入'!$A$13:$M$246,2)</f>
        <v>#N/A</v>
      </c>
      <c r="U1078" s="285" t="e">
        <f>VLOOKUP(T1073,'1ここに記入'!$A$13:$M$246,2)</f>
        <v>#N/A</v>
      </c>
      <c r="V1078" s="285" t="e">
        <f>VLOOKUP(U1073,'1ここに記入'!$A$13:$M$246,2)</f>
        <v>#N/A</v>
      </c>
      <c r="W1078" s="285" t="e">
        <f>VLOOKUP(V1073,'1ここに記入'!$A$13:$M$246,2)</f>
        <v>#N/A</v>
      </c>
      <c r="X1078" s="279" t="e">
        <f>VLOOKUP(W1073,'1ここに記入'!$A$13:$M$246,2)</f>
        <v>#N/A</v>
      </c>
      <c r="Y1078" s="143"/>
    </row>
    <row r="1079" spans="2:25" ht="15" customHeight="1">
      <c r="B1079" s="264"/>
      <c r="C1079" s="277"/>
      <c r="D1079" s="280"/>
      <c r="E1079" s="283"/>
      <c r="F1079" s="277"/>
      <c r="G1079" s="286"/>
      <c r="H1079" s="286"/>
      <c r="I1079" s="286"/>
      <c r="J1079" s="286"/>
      <c r="K1079" s="280"/>
      <c r="L1079" s="102"/>
      <c r="M1079" s="162"/>
      <c r="N1079" s="103"/>
      <c r="O1079" s="264"/>
      <c r="P1079" s="277"/>
      <c r="Q1079" s="280"/>
      <c r="R1079" s="283"/>
      <c r="S1079" s="277"/>
      <c r="T1079" s="286"/>
      <c r="U1079" s="286"/>
      <c r="V1079" s="286"/>
      <c r="W1079" s="286"/>
      <c r="X1079" s="280"/>
      <c r="Y1079" s="143"/>
    </row>
    <row r="1080" spans="2:25" ht="15" customHeight="1" thickBot="1">
      <c r="B1080" s="288"/>
      <c r="C1080" s="278"/>
      <c r="D1080" s="281"/>
      <c r="E1080" s="284"/>
      <c r="F1080" s="278"/>
      <c r="G1080" s="287"/>
      <c r="H1080" s="287"/>
      <c r="I1080" s="287"/>
      <c r="J1080" s="287"/>
      <c r="K1080" s="281"/>
      <c r="L1080" s="102"/>
      <c r="M1080" s="162"/>
      <c r="N1080" s="103"/>
      <c r="O1080" s="288"/>
      <c r="P1080" s="278"/>
      <c r="Q1080" s="281"/>
      <c r="R1080" s="284"/>
      <c r="S1080" s="278"/>
      <c r="T1080" s="287"/>
      <c r="U1080" s="287"/>
      <c r="V1080" s="287"/>
      <c r="W1080" s="287"/>
      <c r="X1080" s="281"/>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20"/>
      <c r="E1082" s="320"/>
      <c r="F1082" s="320"/>
      <c r="G1082" s="320"/>
      <c r="H1082" s="320"/>
      <c r="I1082" s="320"/>
      <c r="J1082" s="320"/>
      <c r="K1082" s="320"/>
      <c r="L1082" s="104"/>
      <c r="M1082" s="157"/>
      <c r="N1082" s="104"/>
      <c r="O1082" s="117" t="s">
        <v>213</v>
      </c>
      <c r="P1082" s="325" t="str">
        <f>'1ここに記入'!$B$3&amp;"滋賀県教育美術展出品票"</f>
        <v>第72回滋賀県教育美術展出品票</v>
      </c>
      <c r="Q1082" s="320"/>
      <c r="R1082" s="320"/>
      <c r="S1082" s="320"/>
      <c r="T1082" s="320"/>
      <c r="U1082" s="320"/>
      <c r="V1082" s="320"/>
      <c r="W1082" s="320"/>
      <c r="X1082" s="320"/>
    </row>
    <row r="1083" spans="2:25" ht="15" customHeight="1">
      <c r="B1083" s="327">
        <v>167</v>
      </c>
      <c r="C1083" s="325"/>
      <c r="D1083" s="320"/>
      <c r="E1083" s="320"/>
      <c r="F1083" s="320"/>
      <c r="G1083" s="320"/>
      <c r="H1083" s="320"/>
      <c r="I1083" s="320"/>
      <c r="J1083" s="320"/>
      <c r="K1083" s="320"/>
      <c r="L1083" s="104"/>
      <c r="M1083" s="157"/>
      <c r="N1083" s="104"/>
      <c r="O1083" s="327">
        <v>168</v>
      </c>
      <c r="P1083" s="325"/>
      <c r="Q1083" s="320"/>
      <c r="R1083" s="320"/>
      <c r="S1083" s="320"/>
      <c r="T1083" s="320"/>
      <c r="U1083" s="320"/>
      <c r="V1083" s="320"/>
      <c r="W1083" s="320"/>
      <c r="X1083" s="320"/>
    </row>
    <row r="1084" spans="2:25" ht="15" customHeight="1" thickBot="1">
      <c r="B1084" s="328"/>
      <c r="C1084" s="325"/>
      <c r="D1084" s="320"/>
      <c r="E1084" s="320"/>
      <c r="F1084" s="320"/>
      <c r="G1084" s="320"/>
      <c r="H1084" s="326"/>
      <c r="I1084" s="326"/>
      <c r="J1084" s="326"/>
      <c r="K1084" s="326"/>
      <c r="L1084" s="104"/>
      <c r="M1084" s="157"/>
      <c r="N1084" s="104"/>
      <c r="O1084" s="328"/>
      <c r="P1084" s="325"/>
      <c r="Q1084" s="320"/>
      <c r="R1084" s="320"/>
      <c r="S1084" s="320"/>
      <c r="T1084" s="320"/>
      <c r="U1084" s="326"/>
      <c r="V1084" s="326"/>
      <c r="W1084" s="326"/>
      <c r="X1084" s="326"/>
    </row>
    <row r="1085" spans="2:25" ht="15" customHeight="1" thickTop="1" thickBot="1">
      <c r="B1085" s="144" t="s">
        <v>157</v>
      </c>
      <c r="C1085" s="289">
        <f>VLOOKUP(B1083,'1ここに記入'!$A$13:$M$246,2)</f>
        <v>0</v>
      </c>
      <c r="D1085" s="289">
        <f>VLOOKUP(B1083,'1ここに記入'!$A$13:$M$246,3)</f>
        <v>0</v>
      </c>
      <c r="E1085" s="289">
        <f>VLOOKUP(B1083,'1ここに記入'!$A$13:$M$246,4)</f>
        <v>0</v>
      </c>
      <c r="F1085" s="289">
        <f>VLOOKUP(B1083,'1ここに記入'!$A$13:$M$246,5)</f>
        <v>0</v>
      </c>
      <c r="G1085" s="289" t="str">
        <f>VLOOKUP(B1083,'1ここに記入'!$A$13:$M$246,13)</f>
        <v>00</v>
      </c>
      <c r="H1085" s="290" t="e">
        <f>'1ここに記入'!$H$10</f>
        <v>#N/A</v>
      </c>
      <c r="I1085" s="291"/>
      <c r="J1085" s="291"/>
      <c r="K1085" s="292" t="s">
        <v>158</v>
      </c>
      <c r="L1085" s="118"/>
      <c r="M1085" s="158"/>
      <c r="N1085" s="32"/>
      <c r="O1085" s="144" t="s">
        <v>157</v>
      </c>
      <c r="P1085" s="289">
        <f>VLOOKUP(O1083,'1ここに記入'!$A$13:$M$246,2)</f>
        <v>0</v>
      </c>
      <c r="Q1085" s="289">
        <f>VLOOKUP(O1083,'1ここに記入'!$A$13:$M$246,3)</f>
        <v>0</v>
      </c>
      <c r="R1085" s="289">
        <f>VLOOKUP(O1083,'1ここに記入'!$A$13:$M$246,4)</f>
        <v>0</v>
      </c>
      <c r="S1085" s="289">
        <f>VLOOKUP(O1083,'1ここに記入'!$A$13:$M$246,5)</f>
        <v>0</v>
      </c>
      <c r="T1085" s="289" t="str">
        <f>VLOOKUP(O1083,'1ここに記入'!$A$13:$M$246,13)</f>
        <v>00</v>
      </c>
      <c r="U1085" s="290" t="e">
        <f>'1ここに記入'!$H$10</f>
        <v>#N/A</v>
      </c>
      <c r="V1085" s="291"/>
      <c r="W1085" s="291"/>
      <c r="X1085" s="292" t="s">
        <v>158</v>
      </c>
    </row>
    <row r="1086" spans="2:25" ht="15" customHeight="1" thickTop="1" thickBot="1">
      <c r="B1086" s="145"/>
      <c r="C1086" s="289"/>
      <c r="D1086" s="289"/>
      <c r="E1086" s="289"/>
      <c r="F1086" s="289"/>
      <c r="G1086" s="289"/>
      <c r="H1086" s="290"/>
      <c r="I1086" s="291"/>
      <c r="J1086" s="291"/>
      <c r="K1086" s="292"/>
      <c r="L1086" s="118"/>
      <c r="M1086" s="158"/>
      <c r="N1086" s="32"/>
      <c r="O1086" s="145"/>
      <c r="P1086" s="289"/>
      <c r="Q1086" s="289"/>
      <c r="R1086" s="289"/>
      <c r="S1086" s="289"/>
      <c r="T1086" s="289"/>
      <c r="U1086" s="290"/>
      <c r="V1086" s="291"/>
      <c r="W1086" s="291"/>
      <c r="X1086" s="292"/>
    </row>
    <row r="1087" spans="2:25" ht="15" customHeight="1" thickTop="1" thickBot="1">
      <c r="B1087" s="146" t="s">
        <v>159</v>
      </c>
      <c r="C1087" s="289"/>
      <c r="D1087" s="289"/>
      <c r="E1087" s="289"/>
      <c r="F1087" s="289"/>
      <c r="G1087" s="289"/>
      <c r="H1087" s="290"/>
      <c r="I1087" s="291"/>
      <c r="J1087" s="291"/>
      <c r="K1087" s="292"/>
      <c r="L1087" s="118"/>
      <c r="M1087" s="158"/>
      <c r="N1087" s="32"/>
      <c r="O1087" s="146" t="s">
        <v>159</v>
      </c>
      <c r="P1087" s="289"/>
      <c r="Q1087" s="289"/>
      <c r="R1087" s="289"/>
      <c r="S1087" s="289"/>
      <c r="T1087" s="289"/>
      <c r="U1087" s="290"/>
      <c r="V1087" s="291"/>
      <c r="W1087" s="291"/>
      <c r="X1087" s="292"/>
    </row>
    <row r="1088" spans="2:25" ht="15" customHeight="1" thickTop="1">
      <c r="B1088" s="264" t="s">
        <v>160</v>
      </c>
      <c r="C1088" s="277" t="e">
        <f>'1ここに記入'!$G$10</f>
        <v>#N/A</v>
      </c>
      <c r="D1088" s="286"/>
      <c r="E1088" s="280"/>
      <c r="F1088" s="264" t="s">
        <v>161</v>
      </c>
      <c r="G1088" s="296" t="e">
        <f>'1ここに記入'!$I$10</f>
        <v>#N/A</v>
      </c>
      <c r="H1088" s="297"/>
      <c r="I1088" s="297"/>
      <c r="J1088" s="297"/>
      <c r="K1088" s="298"/>
      <c r="L1088" s="100"/>
      <c r="M1088" s="159"/>
      <c r="N1088" s="99"/>
      <c r="O1088" s="264" t="s">
        <v>160</v>
      </c>
      <c r="P1088" s="277" t="e">
        <f>'1ここに記入'!$G$10</f>
        <v>#N/A</v>
      </c>
      <c r="Q1088" s="286"/>
      <c r="R1088" s="280"/>
      <c r="S1088" s="264" t="s">
        <v>161</v>
      </c>
      <c r="T1088" s="296" t="e">
        <f>'1ここに記入'!$I$10</f>
        <v>#N/A</v>
      </c>
      <c r="U1088" s="297"/>
      <c r="V1088" s="297"/>
      <c r="W1088" s="297"/>
      <c r="X1088" s="298"/>
    </row>
    <row r="1089" spans="2:24" ht="15" customHeight="1">
      <c r="B1089" s="264"/>
      <c r="C1089" s="277"/>
      <c r="D1089" s="286"/>
      <c r="E1089" s="280"/>
      <c r="F1089" s="264"/>
      <c r="G1089" s="296"/>
      <c r="H1089" s="297"/>
      <c r="I1089" s="297"/>
      <c r="J1089" s="297"/>
      <c r="K1089" s="298"/>
      <c r="L1089" s="101"/>
      <c r="M1089" s="159"/>
      <c r="N1089" s="99"/>
      <c r="O1089" s="264"/>
      <c r="P1089" s="277"/>
      <c r="Q1089" s="286"/>
      <c r="R1089" s="280"/>
      <c r="S1089" s="264"/>
      <c r="T1089" s="296"/>
      <c r="U1089" s="297"/>
      <c r="V1089" s="297"/>
      <c r="W1089" s="297"/>
      <c r="X1089" s="298"/>
    </row>
    <row r="1090" spans="2:24" ht="15" customHeight="1">
      <c r="B1090" s="264"/>
      <c r="C1090" s="277"/>
      <c r="D1090" s="286"/>
      <c r="E1090" s="280"/>
      <c r="F1090" s="264"/>
      <c r="G1090" s="296"/>
      <c r="H1090" s="297"/>
      <c r="I1090" s="297"/>
      <c r="J1090" s="297"/>
      <c r="K1090" s="298"/>
      <c r="L1090" s="101"/>
      <c r="M1090" s="159"/>
      <c r="N1090" s="99"/>
      <c r="O1090" s="264"/>
      <c r="P1090" s="277"/>
      <c r="Q1090" s="286"/>
      <c r="R1090" s="280"/>
      <c r="S1090" s="264"/>
      <c r="T1090" s="296"/>
      <c r="U1090" s="297"/>
      <c r="V1090" s="297"/>
      <c r="W1090" s="297"/>
      <c r="X1090" s="298"/>
    </row>
    <row r="1091" spans="2:24" ht="15" customHeight="1" thickBot="1">
      <c r="B1091" s="288"/>
      <c r="C1091" s="278"/>
      <c r="D1091" s="287"/>
      <c r="E1091" s="281"/>
      <c r="F1091" s="288"/>
      <c r="G1091" s="299"/>
      <c r="H1091" s="300"/>
      <c r="I1091" s="300"/>
      <c r="J1091" s="300"/>
      <c r="K1091" s="301"/>
      <c r="L1091" s="101"/>
      <c r="M1091" s="159"/>
      <c r="N1091" s="99"/>
      <c r="O1091" s="288"/>
      <c r="P1091" s="278"/>
      <c r="Q1091" s="287"/>
      <c r="R1091" s="281"/>
      <c r="S1091" s="288"/>
      <c r="T1091" s="299"/>
      <c r="U1091" s="300"/>
      <c r="V1091" s="300"/>
      <c r="W1091" s="300"/>
      <c r="X1091" s="301"/>
    </row>
    <row r="1092" spans="2:24" ht="15" customHeight="1">
      <c r="B1092" s="263" t="s">
        <v>162</v>
      </c>
      <c r="C1092" s="265">
        <f>VLOOKUP(B1083,'1ここに記入'!$A$13:$M$246,10)</f>
        <v>0</v>
      </c>
      <c r="D1092" s="266"/>
      <c r="E1092" s="266"/>
      <c r="F1092" s="266"/>
      <c r="G1092" s="266"/>
      <c r="H1092" s="266"/>
      <c r="I1092" s="267"/>
      <c r="J1092" s="263" t="s">
        <v>203</v>
      </c>
      <c r="K1092" s="321">
        <f>VLOOKUP(B1083,'1ここに記入'!$A$13:$M$246,12)</f>
        <v>0</v>
      </c>
      <c r="L1092" s="34"/>
      <c r="M1092" s="160"/>
      <c r="N1092" s="36"/>
      <c r="O1092" s="263" t="s">
        <v>162</v>
      </c>
      <c r="P1092" s="265">
        <f>VLOOKUP(O1083,'1ここに記入'!$A$13:$M$246,10)</f>
        <v>0</v>
      </c>
      <c r="Q1092" s="266"/>
      <c r="R1092" s="266"/>
      <c r="S1092" s="266"/>
      <c r="T1092" s="266"/>
      <c r="U1092" s="266"/>
      <c r="V1092" s="267"/>
      <c r="W1092" s="263" t="s">
        <v>203</v>
      </c>
      <c r="X1092" s="321">
        <f>VLOOKUP(O1083,'1ここに記入'!$A$13:$M$246,12)</f>
        <v>0</v>
      </c>
    </row>
    <row r="1093" spans="2:24" ht="15" customHeight="1">
      <c r="B1093" s="264"/>
      <c r="C1093" s="268"/>
      <c r="D1093" s="269"/>
      <c r="E1093" s="269"/>
      <c r="F1093" s="269"/>
      <c r="G1093" s="269"/>
      <c r="H1093" s="269"/>
      <c r="I1093" s="270"/>
      <c r="J1093" s="264"/>
      <c r="K1093" s="322"/>
      <c r="L1093" s="34"/>
      <c r="M1093" s="160"/>
      <c r="N1093" s="36"/>
      <c r="O1093" s="264"/>
      <c r="P1093" s="268"/>
      <c r="Q1093" s="269"/>
      <c r="R1093" s="269"/>
      <c r="S1093" s="269"/>
      <c r="T1093" s="269"/>
      <c r="U1093" s="269"/>
      <c r="V1093" s="270"/>
      <c r="W1093" s="264"/>
      <c r="X1093" s="322"/>
    </row>
    <row r="1094" spans="2:24" ht="15" customHeight="1">
      <c r="B1094" s="264"/>
      <c r="C1094" s="268"/>
      <c r="D1094" s="269"/>
      <c r="E1094" s="269"/>
      <c r="F1094" s="269"/>
      <c r="G1094" s="269"/>
      <c r="H1094" s="269"/>
      <c r="I1094" s="270"/>
      <c r="J1094" s="264"/>
      <c r="K1094" s="322"/>
      <c r="L1094" s="130"/>
      <c r="M1094" s="161"/>
      <c r="N1094" s="38"/>
      <c r="O1094" s="264"/>
      <c r="P1094" s="268"/>
      <c r="Q1094" s="269"/>
      <c r="R1094" s="269"/>
      <c r="S1094" s="269"/>
      <c r="T1094" s="269"/>
      <c r="U1094" s="269"/>
      <c r="V1094" s="270"/>
      <c r="W1094" s="264"/>
      <c r="X1094" s="322"/>
    </row>
    <row r="1095" spans="2:24" ht="15" customHeight="1">
      <c r="B1095" s="264"/>
      <c r="C1095" s="268"/>
      <c r="D1095" s="269"/>
      <c r="E1095" s="269"/>
      <c r="F1095" s="269"/>
      <c r="G1095" s="269"/>
      <c r="H1095" s="269"/>
      <c r="I1095" s="270"/>
      <c r="J1095" s="264"/>
      <c r="K1095" s="322"/>
      <c r="L1095" s="130"/>
      <c r="M1095" s="161"/>
      <c r="N1095" s="38"/>
      <c r="O1095" s="264"/>
      <c r="P1095" s="268"/>
      <c r="Q1095" s="269"/>
      <c r="R1095" s="269"/>
      <c r="S1095" s="269"/>
      <c r="T1095" s="269"/>
      <c r="U1095" s="269"/>
      <c r="V1095" s="270"/>
      <c r="W1095" s="264"/>
      <c r="X1095" s="322"/>
    </row>
    <row r="1096" spans="2:24" ht="15" customHeight="1">
      <c r="B1096" s="271" t="s">
        <v>1881</v>
      </c>
      <c r="C1096" s="268">
        <f>VLOOKUP(B1083,'1ここに記入'!$A$13:$M$246,11)</f>
        <v>0</v>
      </c>
      <c r="D1096" s="269"/>
      <c r="E1096" s="269"/>
      <c r="F1096" s="269"/>
      <c r="G1096" s="269"/>
      <c r="H1096" s="269"/>
      <c r="I1096" s="270"/>
      <c r="J1096" s="264"/>
      <c r="K1096" s="322"/>
      <c r="L1096" s="130"/>
      <c r="M1096" s="161"/>
      <c r="N1096" s="38"/>
      <c r="O1096" s="271" t="s">
        <v>1881</v>
      </c>
      <c r="P1096" s="268">
        <f>VLOOKUP(O1083,'1ここに記入'!$A$13:$M$246,11)</f>
        <v>0</v>
      </c>
      <c r="Q1096" s="269"/>
      <c r="R1096" s="269"/>
      <c r="S1096" s="269"/>
      <c r="T1096" s="269"/>
      <c r="U1096" s="269"/>
      <c r="V1096" s="270"/>
      <c r="W1096" s="264"/>
      <c r="X1096" s="322"/>
    </row>
    <row r="1097" spans="2:24" ht="15" customHeight="1">
      <c r="B1097" s="271"/>
      <c r="C1097" s="268"/>
      <c r="D1097" s="269"/>
      <c r="E1097" s="269"/>
      <c r="F1097" s="269"/>
      <c r="G1097" s="269"/>
      <c r="H1097" s="269"/>
      <c r="I1097" s="270"/>
      <c r="J1097" s="264"/>
      <c r="K1097" s="322"/>
      <c r="L1097" s="130"/>
      <c r="M1097" s="161"/>
      <c r="N1097" s="38"/>
      <c r="O1097" s="271"/>
      <c r="P1097" s="268"/>
      <c r="Q1097" s="269"/>
      <c r="R1097" s="269"/>
      <c r="S1097" s="269"/>
      <c r="T1097" s="269"/>
      <c r="U1097" s="269"/>
      <c r="V1097" s="270"/>
      <c r="W1097" s="264"/>
      <c r="X1097" s="322"/>
    </row>
    <row r="1098" spans="2:24" ht="15" customHeight="1">
      <c r="B1098" s="271"/>
      <c r="C1098" s="268"/>
      <c r="D1098" s="269"/>
      <c r="E1098" s="269"/>
      <c r="F1098" s="269"/>
      <c r="G1098" s="269"/>
      <c r="H1098" s="269"/>
      <c r="I1098" s="270"/>
      <c r="J1098" s="264"/>
      <c r="K1098" s="322"/>
      <c r="L1098" s="130"/>
      <c r="M1098" s="161"/>
      <c r="N1098" s="38"/>
      <c r="O1098" s="271"/>
      <c r="P1098" s="268"/>
      <c r="Q1098" s="269"/>
      <c r="R1098" s="269"/>
      <c r="S1098" s="269"/>
      <c r="T1098" s="269"/>
      <c r="U1098" s="269"/>
      <c r="V1098" s="270"/>
      <c r="W1098" s="264"/>
      <c r="X1098" s="322"/>
    </row>
    <row r="1099" spans="2:24" ht="15" customHeight="1" thickBot="1">
      <c r="B1099" s="272"/>
      <c r="C1099" s="273"/>
      <c r="D1099" s="274"/>
      <c r="E1099" s="274"/>
      <c r="F1099" s="274"/>
      <c r="G1099" s="274"/>
      <c r="H1099" s="274"/>
      <c r="I1099" s="275"/>
      <c r="J1099" s="288"/>
      <c r="K1099" s="323"/>
      <c r="L1099" s="130"/>
      <c r="M1099" s="161"/>
      <c r="N1099" s="38"/>
      <c r="O1099" s="272"/>
      <c r="P1099" s="273"/>
      <c r="Q1099" s="274"/>
      <c r="R1099" s="274"/>
      <c r="S1099" s="274"/>
      <c r="T1099" s="274"/>
      <c r="U1099" s="274"/>
      <c r="V1099" s="275"/>
      <c r="W1099" s="288"/>
      <c r="X1099" s="323"/>
    </row>
    <row r="1100" spans="2:24" ht="15" customHeight="1">
      <c r="B1100" s="263" t="s">
        <v>163</v>
      </c>
      <c r="C1100" s="276">
        <f>VLOOKUP(B1083,'1ここに記入'!$A$13:$M$246,5)</f>
        <v>0</v>
      </c>
      <c r="D1100" s="279" t="str">
        <f>VLOOKUP(B1083,'1ここに記入'!$A$13:$M$246,6)</f>
        <v>　</v>
      </c>
      <c r="E1100" s="282" t="s">
        <v>164</v>
      </c>
      <c r="F1100" s="276">
        <f>VLOOKUP(B1083,'1ここに記入'!$A$13:$M$246,8)</f>
        <v>0</v>
      </c>
      <c r="G1100" s="285" t="e">
        <f>VLOOKUP(F1094,'1ここに記入'!$A$13:$M$246,2)</f>
        <v>#N/A</v>
      </c>
      <c r="H1100" s="285" t="e">
        <f>VLOOKUP(G1094,'1ここに記入'!$A$13:$M$246,2)</f>
        <v>#N/A</v>
      </c>
      <c r="I1100" s="285" t="e">
        <f>VLOOKUP(H1094,'1ここに記入'!$A$13:$M$246,2)</f>
        <v>#N/A</v>
      </c>
      <c r="J1100" s="285" t="e">
        <f>VLOOKUP(I1094,'1ここに記入'!$A$13:$M$246,2)</f>
        <v>#N/A</v>
      </c>
      <c r="K1100" s="279" t="e">
        <f>VLOOKUP(J1094,'1ここに記入'!$A$13:$M$246,2)</f>
        <v>#N/A</v>
      </c>
      <c r="L1100" s="98"/>
      <c r="M1100" s="159"/>
      <c r="N1100" s="99"/>
      <c r="O1100" s="263" t="s">
        <v>163</v>
      </c>
      <c r="P1100" s="276">
        <f>VLOOKUP(O1083,'1ここに記入'!$A$13:$M$246,5)</f>
        <v>0</v>
      </c>
      <c r="Q1100" s="279" t="str">
        <f>VLOOKUP(O1083,'1ここに記入'!$A$13:$M$246,6)</f>
        <v>　</v>
      </c>
      <c r="R1100" s="282" t="s">
        <v>164</v>
      </c>
      <c r="S1100" s="276">
        <f>VLOOKUP(O1083,'1ここに記入'!$A$13:$M$246,8)</f>
        <v>0</v>
      </c>
      <c r="T1100" s="285" t="e">
        <f>VLOOKUP(S1094,'1ここに記入'!$A$13:$M$246,2)</f>
        <v>#N/A</v>
      </c>
      <c r="U1100" s="285" t="e">
        <f>VLOOKUP(T1094,'1ここに記入'!$A$13:$M$246,2)</f>
        <v>#N/A</v>
      </c>
      <c r="V1100" s="285" t="e">
        <f>VLOOKUP(U1094,'1ここに記入'!$A$13:$M$246,2)</f>
        <v>#N/A</v>
      </c>
      <c r="W1100" s="285" t="e">
        <f>VLOOKUP(V1094,'1ここに記入'!$A$13:$M$246,2)</f>
        <v>#N/A</v>
      </c>
      <c r="X1100" s="279" t="e">
        <f>VLOOKUP(W1094,'1ここに記入'!$A$13:$M$246,2)</f>
        <v>#N/A</v>
      </c>
    </row>
    <row r="1101" spans="2:24" ht="15" customHeight="1">
      <c r="B1101" s="264"/>
      <c r="C1101" s="277"/>
      <c r="D1101" s="280"/>
      <c r="E1101" s="283"/>
      <c r="F1101" s="277"/>
      <c r="G1101" s="286"/>
      <c r="H1101" s="286"/>
      <c r="I1101" s="286"/>
      <c r="J1101" s="286"/>
      <c r="K1101" s="280"/>
      <c r="L1101" s="98"/>
      <c r="M1101" s="159"/>
      <c r="N1101" s="99"/>
      <c r="O1101" s="264"/>
      <c r="P1101" s="277"/>
      <c r="Q1101" s="280"/>
      <c r="R1101" s="283"/>
      <c r="S1101" s="277"/>
      <c r="T1101" s="286"/>
      <c r="U1101" s="286"/>
      <c r="V1101" s="286"/>
      <c r="W1101" s="286"/>
      <c r="X1101" s="280"/>
    </row>
    <row r="1102" spans="2:24" ht="15" customHeight="1">
      <c r="B1102" s="264"/>
      <c r="C1102" s="277"/>
      <c r="D1102" s="280"/>
      <c r="E1102" s="283"/>
      <c r="F1102" s="277"/>
      <c r="G1102" s="286"/>
      <c r="H1102" s="286"/>
      <c r="I1102" s="286"/>
      <c r="J1102" s="286"/>
      <c r="K1102" s="280"/>
      <c r="L1102" s="98"/>
      <c r="M1102" s="159"/>
      <c r="N1102" s="99"/>
      <c r="O1102" s="264"/>
      <c r="P1102" s="277"/>
      <c r="Q1102" s="280"/>
      <c r="R1102" s="283"/>
      <c r="S1102" s="277"/>
      <c r="T1102" s="286"/>
      <c r="U1102" s="286"/>
      <c r="V1102" s="286"/>
      <c r="W1102" s="286"/>
      <c r="X1102" s="280"/>
    </row>
    <row r="1103" spans="2:24" ht="15" customHeight="1" thickBot="1">
      <c r="B1103" s="288"/>
      <c r="C1103" s="278"/>
      <c r="D1103" s="281"/>
      <c r="E1103" s="284"/>
      <c r="F1103" s="278"/>
      <c r="G1103" s="287"/>
      <c r="H1103" s="286"/>
      <c r="I1103" s="286"/>
      <c r="J1103" s="286"/>
      <c r="K1103" s="280"/>
      <c r="L1103" s="98"/>
      <c r="M1103" s="159"/>
      <c r="N1103" s="99"/>
      <c r="O1103" s="288"/>
      <c r="P1103" s="278"/>
      <c r="Q1103" s="281"/>
      <c r="R1103" s="284"/>
      <c r="S1103" s="278"/>
      <c r="T1103" s="287"/>
      <c r="U1103" s="286"/>
      <c r="V1103" s="286"/>
      <c r="W1103" s="286"/>
      <c r="X1103" s="280"/>
    </row>
    <row r="1104" spans="2:24" ht="15" customHeight="1" thickTop="1">
      <c r="B1104" s="263" t="s">
        <v>165</v>
      </c>
      <c r="C1104" s="293">
        <f>VLOOKUP(B1083,'1ここに記入'!$A$13:$M$246,9)</f>
        <v>0</v>
      </c>
      <c r="D1104" s="294" t="e">
        <f>VLOOKUP(C1102,'1ここに記入'!$A$13:$M$246,2)</f>
        <v>#N/A</v>
      </c>
      <c r="E1104" s="294" t="e">
        <f>VLOOKUP(D1102,'1ここに記入'!$A$13:$M$246,2)</f>
        <v>#N/A</v>
      </c>
      <c r="F1104" s="294" t="e">
        <f>VLOOKUP(E1102,'1ここに記入'!$A$13:$M$246,2)</f>
        <v>#N/A</v>
      </c>
      <c r="G1104" s="302" t="e">
        <f>VLOOKUP(F1102,'1ここに記入'!$A$13:$M$246,2)</f>
        <v>#N/A</v>
      </c>
      <c r="H1104" s="305" t="s">
        <v>167</v>
      </c>
      <c r="I1104" s="308">
        <f>'1ここに記入'!$G$9</f>
        <v>0</v>
      </c>
      <c r="J1104" s="309"/>
      <c r="K1104" s="310"/>
      <c r="L1104" s="102"/>
      <c r="M1104" s="162"/>
      <c r="N1104" s="103"/>
      <c r="O1104" s="263" t="s">
        <v>165</v>
      </c>
      <c r="P1104" s="293">
        <f>VLOOKUP(O1083,'1ここに記入'!$A$13:$M$246,9)</f>
        <v>0</v>
      </c>
      <c r="Q1104" s="294" t="e">
        <f>VLOOKUP(P1102,'1ここに記入'!$A$13:$M$246,2)</f>
        <v>#N/A</v>
      </c>
      <c r="R1104" s="294" t="e">
        <f>VLOOKUP(Q1102,'1ここに記入'!$A$13:$M$246,2)</f>
        <v>#N/A</v>
      </c>
      <c r="S1104" s="294" t="e">
        <f>VLOOKUP(R1102,'1ここに記入'!$A$13:$M$246,2)</f>
        <v>#N/A</v>
      </c>
      <c r="T1104" s="302" t="e">
        <f>VLOOKUP(S1102,'1ここに記入'!$A$13:$M$246,2)</f>
        <v>#N/A</v>
      </c>
      <c r="U1104" s="305" t="s">
        <v>167</v>
      </c>
      <c r="V1104" s="308">
        <f>'1ここに記入'!$G$9</f>
        <v>0</v>
      </c>
      <c r="W1104" s="309"/>
      <c r="X1104" s="310"/>
    </row>
    <row r="1105" spans="2:25" ht="15" customHeight="1">
      <c r="B1105" s="264"/>
      <c r="C1105" s="296"/>
      <c r="D1105" s="297"/>
      <c r="E1105" s="297"/>
      <c r="F1105" s="297"/>
      <c r="G1105" s="303"/>
      <c r="H1105" s="306"/>
      <c r="I1105" s="311"/>
      <c r="J1105" s="312"/>
      <c r="K1105" s="313"/>
      <c r="L1105" s="102"/>
      <c r="M1105" s="162"/>
      <c r="N1105" s="103"/>
      <c r="O1105" s="264"/>
      <c r="P1105" s="296"/>
      <c r="Q1105" s="297"/>
      <c r="R1105" s="297"/>
      <c r="S1105" s="297"/>
      <c r="T1105" s="303"/>
      <c r="U1105" s="306"/>
      <c r="V1105" s="311"/>
      <c r="W1105" s="312"/>
      <c r="X1105" s="313"/>
    </row>
    <row r="1106" spans="2:25" ht="15" customHeight="1" thickBot="1">
      <c r="B1106" s="288"/>
      <c r="C1106" s="299"/>
      <c r="D1106" s="300"/>
      <c r="E1106" s="300"/>
      <c r="F1106" s="300"/>
      <c r="G1106" s="304"/>
      <c r="H1106" s="306"/>
      <c r="I1106" s="311"/>
      <c r="J1106" s="312"/>
      <c r="K1106" s="313"/>
      <c r="L1106" s="102"/>
      <c r="M1106" s="162"/>
      <c r="N1106" s="103"/>
      <c r="O1106" s="288"/>
      <c r="P1106" s="299"/>
      <c r="Q1106" s="300"/>
      <c r="R1106" s="300"/>
      <c r="S1106" s="300"/>
      <c r="T1106" s="304"/>
      <c r="U1106" s="306"/>
      <c r="V1106" s="311"/>
      <c r="W1106" s="312"/>
      <c r="X1106" s="313"/>
    </row>
    <row r="1107" spans="2:25" ht="15" customHeight="1" thickBot="1">
      <c r="B1107" s="317" t="s">
        <v>166</v>
      </c>
      <c r="C1107" s="317"/>
      <c r="D1107" s="317"/>
      <c r="E1107" s="317"/>
      <c r="F1107" s="317"/>
      <c r="G1107" s="318"/>
      <c r="H1107" s="307"/>
      <c r="I1107" s="314"/>
      <c r="J1107" s="315"/>
      <c r="K1107" s="316"/>
      <c r="L1107" s="102"/>
      <c r="M1107" s="163"/>
      <c r="N1107" s="41"/>
      <c r="O1107" s="317" t="s">
        <v>166</v>
      </c>
      <c r="P1107" s="317"/>
      <c r="Q1107" s="317"/>
      <c r="R1107" s="317"/>
      <c r="S1107" s="317"/>
      <c r="T1107" s="318"/>
      <c r="U1107" s="307"/>
      <c r="V1107" s="314"/>
      <c r="W1107" s="315"/>
      <c r="X1107" s="316"/>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324" t="s">
        <v>1982</v>
      </c>
      <c r="C1110" s="324"/>
      <c r="D1110" s="324"/>
      <c r="E1110" s="324"/>
      <c r="F1110" s="324"/>
      <c r="G1110" s="324"/>
      <c r="H1110" s="324"/>
      <c r="I1110" s="324"/>
      <c r="J1110" s="324"/>
      <c r="K1110" s="324"/>
      <c r="L1110" s="156"/>
      <c r="M1110" s="164"/>
      <c r="N1110" s="156"/>
      <c r="O1110" s="324" t="s">
        <v>1982</v>
      </c>
      <c r="P1110" s="324"/>
      <c r="Q1110" s="324"/>
      <c r="R1110" s="324"/>
      <c r="S1110" s="324"/>
      <c r="T1110" s="324"/>
      <c r="U1110" s="324"/>
      <c r="V1110" s="324"/>
      <c r="W1110" s="324"/>
      <c r="X1110" s="324"/>
    </row>
    <row r="1111" spans="2:25" ht="15" customHeight="1">
      <c r="B1111" s="132"/>
      <c r="C1111" s="319" t="str">
        <f>'1ここに記入'!$B$3&amp;"県教美展　特選確認票"</f>
        <v>第72回県教美展　特選確認票</v>
      </c>
      <c r="D1111" s="319"/>
      <c r="E1111" s="319"/>
      <c r="F1111" s="319"/>
      <c r="G1111" s="319"/>
      <c r="H1111" s="319"/>
      <c r="I1111" s="319"/>
      <c r="J1111" s="319"/>
      <c r="K1111" s="319"/>
      <c r="L1111" s="104"/>
      <c r="M1111" s="157"/>
      <c r="N1111" s="104"/>
      <c r="O1111" s="132"/>
      <c r="P1111" s="319" t="str">
        <f>'1ここに記入'!$B$3&amp;"県教美展　特選確認票"</f>
        <v>第72回県教美展　特選確認票</v>
      </c>
      <c r="Q1111" s="319"/>
      <c r="R1111" s="319"/>
      <c r="S1111" s="319"/>
      <c r="T1111" s="319"/>
      <c r="U1111" s="319"/>
      <c r="V1111" s="319"/>
      <c r="W1111" s="319"/>
      <c r="X1111" s="319"/>
    </row>
    <row r="1112" spans="2:25" ht="15" customHeight="1" thickBot="1">
      <c r="B1112" s="165"/>
      <c r="C1112" s="320"/>
      <c r="D1112" s="320"/>
      <c r="E1112" s="320"/>
      <c r="F1112" s="320"/>
      <c r="G1112" s="320"/>
      <c r="H1112" s="320"/>
      <c r="I1112" s="320"/>
      <c r="J1112" s="320"/>
      <c r="K1112" s="320"/>
      <c r="L1112" s="104"/>
      <c r="M1112" s="157"/>
      <c r="N1112" s="104"/>
      <c r="O1112" s="165"/>
      <c r="P1112" s="320"/>
      <c r="Q1112" s="320"/>
      <c r="R1112" s="320"/>
      <c r="S1112" s="320"/>
      <c r="T1112" s="320"/>
      <c r="U1112" s="320"/>
      <c r="V1112" s="320"/>
      <c r="W1112" s="320"/>
      <c r="X1112" s="320"/>
    </row>
    <row r="1113" spans="2:25" ht="15" customHeight="1" thickTop="1" thickBot="1">
      <c r="B1113" s="144" t="s">
        <v>157</v>
      </c>
      <c r="C1113" s="289">
        <f>VLOOKUP(B1083,'1ここに記入'!$A$13:$M$246,2)</f>
        <v>0</v>
      </c>
      <c r="D1113" s="289">
        <f>VLOOKUP(B1083,'1ここに記入'!$A$13:$M$246,3)</f>
        <v>0</v>
      </c>
      <c r="E1113" s="289">
        <f>VLOOKUP(B1083,'1ここに記入'!$A$13:$M$246,4)</f>
        <v>0</v>
      </c>
      <c r="F1113" s="289">
        <f>VLOOKUP(B1083,'1ここに記入'!$A$13:$M$246,5)</f>
        <v>0</v>
      </c>
      <c r="G1113" s="289" t="str">
        <f>VLOOKUP(B1083,'1ここに記入'!$A$13:$M$246,13)</f>
        <v>00</v>
      </c>
      <c r="H1113" s="290" t="e">
        <f>'1ここに記入'!$H$10</f>
        <v>#N/A</v>
      </c>
      <c r="I1113" s="291"/>
      <c r="J1113" s="291"/>
      <c r="K1113" s="292" t="s">
        <v>158</v>
      </c>
      <c r="L1113" s="104"/>
      <c r="M1113" s="157"/>
      <c r="N1113" s="104"/>
      <c r="O1113" s="144" t="s">
        <v>157</v>
      </c>
      <c r="P1113" s="289">
        <f>VLOOKUP(O1083,'1ここに記入'!$A$13:$M$246,2)</f>
        <v>0</v>
      </c>
      <c r="Q1113" s="289">
        <f>VLOOKUP(O1083,'1ここに記入'!$A$13:$M$246,3)</f>
        <v>0</v>
      </c>
      <c r="R1113" s="289">
        <f>VLOOKUP(O1083,'1ここに記入'!$A$13:$M$246,4)</f>
        <v>0</v>
      </c>
      <c r="S1113" s="289">
        <f>VLOOKUP(O1083,'1ここに記入'!$A$13:$M$246,5)</f>
        <v>0</v>
      </c>
      <c r="T1113" s="289" t="str">
        <f>VLOOKUP(O1083,'1ここに記入'!$A$13:$M$246,13)</f>
        <v>00</v>
      </c>
      <c r="U1113" s="290" t="e">
        <f>'1ここに記入'!$H$10</f>
        <v>#N/A</v>
      </c>
      <c r="V1113" s="291"/>
      <c r="W1113" s="291"/>
      <c r="X1113" s="292" t="s">
        <v>158</v>
      </c>
    </row>
    <row r="1114" spans="2:25" ht="15" customHeight="1" thickTop="1" thickBot="1">
      <c r="B1114" s="145"/>
      <c r="C1114" s="289"/>
      <c r="D1114" s="289"/>
      <c r="E1114" s="289"/>
      <c r="F1114" s="289"/>
      <c r="G1114" s="289"/>
      <c r="H1114" s="290"/>
      <c r="I1114" s="291"/>
      <c r="J1114" s="291"/>
      <c r="K1114" s="292"/>
      <c r="L1114" s="104"/>
      <c r="M1114" s="157"/>
      <c r="N1114" s="104"/>
      <c r="O1114" s="145"/>
      <c r="P1114" s="289"/>
      <c r="Q1114" s="289"/>
      <c r="R1114" s="289"/>
      <c r="S1114" s="289"/>
      <c r="T1114" s="289"/>
      <c r="U1114" s="290"/>
      <c r="V1114" s="291"/>
      <c r="W1114" s="291"/>
      <c r="X1114" s="292"/>
    </row>
    <row r="1115" spans="2:25" ht="15" customHeight="1" thickTop="1" thickBot="1">
      <c r="B1115" s="146" t="s">
        <v>159</v>
      </c>
      <c r="C1115" s="289"/>
      <c r="D1115" s="289"/>
      <c r="E1115" s="289"/>
      <c r="F1115" s="289"/>
      <c r="G1115" s="289"/>
      <c r="H1115" s="290"/>
      <c r="I1115" s="291"/>
      <c r="J1115" s="291"/>
      <c r="K1115" s="292"/>
      <c r="L1115" s="104"/>
      <c r="M1115" s="157"/>
      <c r="N1115" s="104"/>
      <c r="O1115" s="146" t="s">
        <v>159</v>
      </c>
      <c r="P1115" s="289"/>
      <c r="Q1115" s="289"/>
      <c r="R1115" s="289"/>
      <c r="S1115" s="289"/>
      <c r="T1115" s="289"/>
      <c r="U1115" s="290"/>
      <c r="V1115" s="291"/>
      <c r="W1115" s="291"/>
      <c r="X1115" s="292"/>
    </row>
    <row r="1116" spans="2:25" ht="15" customHeight="1" thickTop="1">
      <c r="B1116" s="263" t="s">
        <v>160</v>
      </c>
      <c r="C1116" s="276" t="e">
        <f>'1ここに記入'!$G$10</f>
        <v>#N/A</v>
      </c>
      <c r="D1116" s="285"/>
      <c r="E1116" s="279"/>
      <c r="F1116" s="263" t="s">
        <v>161</v>
      </c>
      <c r="G1116" s="293" t="e">
        <f>'1ここに記入'!$I$10</f>
        <v>#N/A</v>
      </c>
      <c r="H1116" s="294"/>
      <c r="I1116" s="294"/>
      <c r="J1116" s="294"/>
      <c r="K1116" s="295"/>
      <c r="L1116" s="100"/>
      <c r="M1116" s="159"/>
      <c r="N1116" s="99"/>
      <c r="O1116" s="263" t="s">
        <v>160</v>
      </c>
      <c r="P1116" s="276" t="e">
        <f>'1ここに記入'!$G$10</f>
        <v>#N/A</v>
      </c>
      <c r="Q1116" s="285"/>
      <c r="R1116" s="279"/>
      <c r="S1116" s="263" t="s">
        <v>161</v>
      </c>
      <c r="T1116" s="293" t="e">
        <f>'1ここに記入'!$I$10</f>
        <v>#N/A</v>
      </c>
      <c r="U1116" s="294"/>
      <c r="V1116" s="294"/>
      <c r="W1116" s="294"/>
      <c r="X1116" s="295"/>
      <c r="Y1116" s="143"/>
    </row>
    <row r="1117" spans="2:25" ht="15" customHeight="1">
      <c r="B1117" s="264"/>
      <c r="C1117" s="277"/>
      <c r="D1117" s="286"/>
      <c r="E1117" s="280"/>
      <c r="F1117" s="264"/>
      <c r="G1117" s="296"/>
      <c r="H1117" s="297"/>
      <c r="I1117" s="297"/>
      <c r="J1117" s="297"/>
      <c r="K1117" s="298"/>
      <c r="L1117" s="101"/>
      <c r="M1117" s="159"/>
      <c r="N1117" s="99"/>
      <c r="O1117" s="264"/>
      <c r="P1117" s="277"/>
      <c r="Q1117" s="286"/>
      <c r="R1117" s="280"/>
      <c r="S1117" s="264"/>
      <c r="T1117" s="296"/>
      <c r="U1117" s="297"/>
      <c r="V1117" s="297"/>
      <c r="W1117" s="297"/>
      <c r="X1117" s="298"/>
      <c r="Y1117" s="143"/>
    </row>
    <row r="1118" spans="2:25" ht="15" customHeight="1" thickBot="1">
      <c r="B1118" s="288"/>
      <c r="C1118" s="278"/>
      <c r="D1118" s="287"/>
      <c r="E1118" s="281"/>
      <c r="F1118" s="288"/>
      <c r="G1118" s="299"/>
      <c r="H1118" s="300"/>
      <c r="I1118" s="300"/>
      <c r="J1118" s="300"/>
      <c r="K1118" s="301"/>
      <c r="L1118" s="101"/>
      <c r="M1118" s="159"/>
      <c r="N1118" s="99"/>
      <c r="O1118" s="288"/>
      <c r="P1118" s="278"/>
      <c r="Q1118" s="287"/>
      <c r="R1118" s="281"/>
      <c r="S1118" s="288"/>
      <c r="T1118" s="299"/>
      <c r="U1118" s="300"/>
      <c r="V1118" s="300"/>
      <c r="W1118" s="300"/>
      <c r="X1118" s="301"/>
      <c r="Y1118" s="143"/>
    </row>
    <row r="1119" spans="2:25" ht="15" customHeight="1">
      <c r="B1119" s="263" t="s">
        <v>162</v>
      </c>
      <c r="C1119" s="265">
        <f>VLOOKUP(B1083,'1ここに記入'!$A$13:$M$246,10)</f>
        <v>0</v>
      </c>
      <c r="D1119" s="266"/>
      <c r="E1119" s="266"/>
      <c r="F1119" s="266"/>
      <c r="G1119" s="266"/>
      <c r="H1119" s="266"/>
      <c r="I1119" s="266"/>
      <c r="J1119" s="266"/>
      <c r="K1119" s="267"/>
      <c r="L1119" s="34"/>
      <c r="M1119" s="160"/>
      <c r="N1119" s="36"/>
      <c r="O1119" s="263" t="s">
        <v>162</v>
      </c>
      <c r="P1119" s="265">
        <f>VLOOKUP(O1083,'1ここに記入'!$A$13:$M$246,10)</f>
        <v>0</v>
      </c>
      <c r="Q1119" s="266"/>
      <c r="R1119" s="266"/>
      <c r="S1119" s="266"/>
      <c r="T1119" s="266"/>
      <c r="U1119" s="266"/>
      <c r="V1119" s="266"/>
      <c r="W1119" s="266"/>
      <c r="X1119" s="267"/>
      <c r="Y1119" s="143"/>
    </row>
    <row r="1120" spans="2:25" ht="15" customHeight="1">
      <c r="B1120" s="264"/>
      <c r="C1120" s="268"/>
      <c r="D1120" s="269"/>
      <c r="E1120" s="269"/>
      <c r="F1120" s="269"/>
      <c r="G1120" s="269"/>
      <c r="H1120" s="269"/>
      <c r="I1120" s="269"/>
      <c r="J1120" s="269"/>
      <c r="K1120" s="270"/>
      <c r="L1120" s="130"/>
      <c r="M1120" s="161"/>
      <c r="N1120" s="38"/>
      <c r="O1120" s="264"/>
      <c r="P1120" s="268"/>
      <c r="Q1120" s="269"/>
      <c r="R1120" s="269"/>
      <c r="S1120" s="269"/>
      <c r="T1120" s="269"/>
      <c r="U1120" s="269"/>
      <c r="V1120" s="269"/>
      <c r="W1120" s="269"/>
      <c r="X1120" s="270"/>
      <c r="Y1120" s="143"/>
    </row>
    <row r="1121" spans="2:25" ht="15" customHeight="1">
      <c r="B1121" s="264"/>
      <c r="C1121" s="268"/>
      <c r="D1121" s="269"/>
      <c r="E1121" s="269"/>
      <c r="F1121" s="269"/>
      <c r="G1121" s="269"/>
      <c r="H1121" s="269"/>
      <c r="I1121" s="269"/>
      <c r="J1121" s="269"/>
      <c r="K1121" s="270"/>
      <c r="L1121" s="130"/>
      <c r="M1121" s="161"/>
      <c r="N1121" s="38"/>
      <c r="O1121" s="264"/>
      <c r="P1121" s="268"/>
      <c r="Q1121" s="269"/>
      <c r="R1121" s="269"/>
      <c r="S1121" s="269"/>
      <c r="T1121" s="269"/>
      <c r="U1121" s="269"/>
      <c r="V1121" s="269"/>
      <c r="W1121" s="269"/>
      <c r="X1121" s="270"/>
      <c r="Y1121" s="143"/>
    </row>
    <row r="1122" spans="2:25" ht="15" customHeight="1">
      <c r="B1122" s="271" t="s">
        <v>1881</v>
      </c>
      <c r="C1122" s="268">
        <f>VLOOKUP(B1083,'1ここに記入'!$A$13:$M$246,11)</f>
        <v>0</v>
      </c>
      <c r="D1122" s="269"/>
      <c r="E1122" s="269"/>
      <c r="F1122" s="269"/>
      <c r="G1122" s="269"/>
      <c r="H1122" s="269"/>
      <c r="I1122" s="269"/>
      <c r="J1122" s="269"/>
      <c r="K1122" s="270"/>
      <c r="L1122" s="98"/>
      <c r="M1122" s="159"/>
      <c r="N1122" s="99"/>
      <c r="O1122" s="271" t="s">
        <v>1881</v>
      </c>
      <c r="P1122" s="268">
        <f>VLOOKUP(O1083,'1ここに記入'!$A$13:$M$246,11)</f>
        <v>0</v>
      </c>
      <c r="Q1122" s="269"/>
      <c r="R1122" s="269"/>
      <c r="S1122" s="269"/>
      <c r="T1122" s="269"/>
      <c r="U1122" s="269"/>
      <c r="V1122" s="269"/>
      <c r="W1122" s="269"/>
      <c r="X1122" s="270"/>
      <c r="Y1122" s="143"/>
    </row>
    <row r="1123" spans="2:25" ht="15" customHeight="1">
      <c r="B1123" s="271"/>
      <c r="C1123" s="268"/>
      <c r="D1123" s="269"/>
      <c r="E1123" s="269"/>
      <c r="F1123" s="269"/>
      <c r="G1123" s="269"/>
      <c r="H1123" s="269"/>
      <c r="I1123" s="269"/>
      <c r="J1123" s="269"/>
      <c r="K1123" s="270"/>
      <c r="L1123" s="98"/>
      <c r="M1123" s="159"/>
      <c r="N1123" s="99"/>
      <c r="O1123" s="271"/>
      <c r="P1123" s="268"/>
      <c r="Q1123" s="269"/>
      <c r="R1123" s="269"/>
      <c r="S1123" s="269"/>
      <c r="T1123" s="269"/>
      <c r="U1123" s="269"/>
      <c r="V1123" s="269"/>
      <c r="W1123" s="269"/>
      <c r="X1123" s="270"/>
      <c r="Y1123" s="143"/>
    </row>
    <row r="1124" spans="2:25" ht="15" customHeight="1" thickBot="1">
      <c r="B1124" s="272"/>
      <c r="C1124" s="273"/>
      <c r="D1124" s="274"/>
      <c r="E1124" s="274"/>
      <c r="F1124" s="274"/>
      <c r="G1124" s="274"/>
      <c r="H1124" s="274"/>
      <c r="I1124" s="274"/>
      <c r="J1124" s="274"/>
      <c r="K1124" s="275"/>
      <c r="L1124" s="98"/>
      <c r="M1124" s="159"/>
      <c r="N1124" s="99"/>
      <c r="O1124" s="272"/>
      <c r="P1124" s="273"/>
      <c r="Q1124" s="274"/>
      <c r="R1124" s="274"/>
      <c r="S1124" s="274"/>
      <c r="T1124" s="274"/>
      <c r="U1124" s="274"/>
      <c r="V1124" s="274"/>
      <c r="W1124" s="274"/>
      <c r="X1124" s="275"/>
      <c r="Y1124" s="143"/>
    </row>
    <row r="1125" spans="2:25" ht="15" customHeight="1">
      <c r="B1125" s="263" t="s">
        <v>163</v>
      </c>
      <c r="C1125" s="276">
        <f>VLOOKUP(B1083,'1ここに記入'!$A$13:$M$246,5)</f>
        <v>0</v>
      </c>
      <c r="D1125" s="279" t="str">
        <f>VLOOKUP(B1083,'1ここに記入'!$A$13:$M$246,6)</f>
        <v>　</v>
      </c>
      <c r="E1125" s="282" t="s">
        <v>164</v>
      </c>
      <c r="F1125" s="276">
        <f>VLOOKUP(B1083,'1ここに記入'!$A$13:$M$246,8)</f>
        <v>0</v>
      </c>
      <c r="G1125" s="285" t="e">
        <f>VLOOKUP(F1120,'1ここに記入'!$A$13:$M$246,2)</f>
        <v>#N/A</v>
      </c>
      <c r="H1125" s="285" t="e">
        <f>VLOOKUP(G1120,'1ここに記入'!$A$13:$M$246,2)</f>
        <v>#N/A</v>
      </c>
      <c r="I1125" s="285" t="e">
        <f>VLOOKUP(H1120,'1ここに記入'!$A$13:$M$246,2)</f>
        <v>#N/A</v>
      </c>
      <c r="J1125" s="285" t="e">
        <f>VLOOKUP(I1120,'1ここに記入'!$A$13:$M$246,2)</f>
        <v>#N/A</v>
      </c>
      <c r="K1125" s="279" t="e">
        <f>VLOOKUP(J1120,'1ここに記入'!$A$13:$M$246,2)</f>
        <v>#N/A</v>
      </c>
      <c r="L1125" s="102"/>
      <c r="M1125" s="162"/>
      <c r="N1125" s="103"/>
      <c r="O1125" s="263" t="s">
        <v>163</v>
      </c>
      <c r="P1125" s="276">
        <f>VLOOKUP(O1083,'1ここに記入'!$A$13:$M$246,5)</f>
        <v>0</v>
      </c>
      <c r="Q1125" s="279" t="str">
        <f>VLOOKUP(O1083,'1ここに記入'!$A$13:$M$246,6)</f>
        <v>　</v>
      </c>
      <c r="R1125" s="282" t="s">
        <v>164</v>
      </c>
      <c r="S1125" s="276">
        <f>VLOOKUP(O1083,'1ここに記入'!$A$13:$M$246,8)</f>
        <v>0</v>
      </c>
      <c r="T1125" s="285" t="e">
        <f>VLOOKUP(S1120,'1ここに記入'!$A$13:$M$246,2)</f>
        <v>#N/A</v>
      </c>
      <c r="U1125" s="285" t="e">
        <f>VLOOKUP(T1120,'1ここに記入'!$A$13:$M$246,2)</f>
        <v>#N/A</v>
      </c>
      <c r="V1125" s="285" t="e">
        <f>VLOOKUP(U1120,'1ここに記入'!$A$13:$M$246,2)</f>
        <v>#N/A</v>
      </c>
      <c r="W1125" s="285" t="e">
        <f>VLOOKUP(V1120,'1ここに記入'!$A$13:$M$246,2)</f>
        <v>#N/A</v>
      </c>
      <c r="X1125" s="279" t="e">
        <f>VLOOKUP(W1120,'1ここに記入'!$A$13:$M$246,2)</f>
        <v>#N/A</v>
      </c>
      <c r="Y1125" s="143"/>
    </row>
    <row r="1126" spans="2:25" ht="15" customHeight="1">
      <c r="B1126" s="264"/>
      <c r="C1126" s="277"/>
      <c r="D1126" s="280"/>
      <c r="E1126" s="283"/>
      <c r="F1126" s="277"/>
      <c r="G1126" s="286"/>
      <c r="H1126" s="286"/>
      <c r="I1126" s="286"/>
      <c r="J1126" s="286"/>
      <c r="K1126" s="280"/>
      <c r="L1126" s="102"/>
      <c r="M1126" s="162"/>
      <c r="N1126" s="103"/>
      <c r="O1126" s="264"/>
      <c r="P1126" s="277"/>
      <c r="Q1126" s="280"/>
      <c r="R1126" s="283"/>
      <c r="S1126" s="277"/>
      <c r="T1126" s="286"/>
      <c r="U1126" s="286"/>
      <c r="V1126" s="286"/>
      <c r="W1126" s="286"/>
      <c r="X1126" s="280"/>
      <c r="Y1126" s="143"/>
    </row>
    <row r="1127" spans="2:25" ht="15" customHeight="1" thickBot="1">
      <c r="B1127" s="288"/>
      <c r="C1127" s="278"/>
      <c r="D1127" s="281"/>
      <c r="E1127" s="284"/>
      <c r="F1127" s="278"/>
      <c r="G1127" s="287"/>
      <c r="H1127" s="287"/>
      <c r="I1127" s="287"/>
      <c r="J1127" s="287"/>
      <c r="K1127" s="281"/>
      <c r="L1127" s="102"/>
      <c r="M1127" s="162"/>
      <c r="N1127" s="103"/>
      <c r="O1127" s="288"/>
      <c r="P1127" s="278"/>
      <c r="Q1127" s="281"/>
      <c r="R1127" s="284"/>
      <c r="S1127" s="278"/>
      <c r="T1127" s="287"/>
      <c r="U1127" s="287"/>
      <c r="V1127" s="287"/>
      <c r="W1127" s="287"/>
      <c r="X1127" s="281"/>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20"/>
      <c r="E1129" s="320"/>
      <c r="F1129" s="320"/>
      <c r="G1129" s="320"/>
      <c r="H1129" s="320"/>
      <c r="I1129" s="320"/>
      <c r="J1129" s="320"/>
      <c r="K1129" s="320"/>
      <c r="L1129" s="104"/>
      <c r="M1129" s="157"/>
      <c r="N1129" s="104"/>
      <c r="O1129" s="117" t="s">
        <v>213</v>
      </c>
      <c r="P1129" s="325" t="str">
        <f>'1ここに記入'!$B$3&amp;"滋賀県教育美術展出品票"</f>
        <v>第72回滋賀県教育美術展出品票</v>
      </c>
      <c r="Q1129" s="320"/>
      <c r="R1129" s="320"/>
      <c r="S1129" s="320"/>
      <c r="T1129" s="320"/>
      <c r="U1129" s="320"/>
      <c r="V1129" s="320"/>
      <c r="W1129" s="320"/>
      <c r="X1129" s="320"/>
    </row>
    <row r="1130" spans="2:25" ht="15" customHeight="1">
      <c r="B1130" s="327">
        <v>169</v>
      </c>
      <c r="C1130" s="325"/>
      <c r="D1130" s="320"/>
      <c r="E1130" s="320"/>
      <c r="F1130" s="320"/>
      <c r="G1130" s="320"/>
      <c r="H1130" s="320"/>
      <c r="I1130" s="320"/>
      <c r="J1130" s="320"/>
      <c r="K1130" s="320"/>
      <c r="L1130" s="104"/>
      <c r="M1130" s="157"/>
      <c r="N1130" s="104"/>
      <c r="O1130" s="327">
        <v>170</v>
      </c>
      <c r="P1130" s="325"/>
      <c r="Q1130" s="320"/>
      <c r="R1130" s="320"/>
      <c r="S1130" s="320"/>
      <c r="T1130" s="320"/>
      <c r="U1130" s="320"/>
      <c r="V1130" s="320"/>
      <c r="W1130" s="320"/>
      <c r="X1130" s="320"/>
    </row>
    <row r="1131" spans="2:25" ht="15" customHeight="1" thickBot="1">
      <c r="B1131" s="328"/>
      <c r="C1131" s="325"/>
      <c r="D1131" s="320"/>
      <c r="E1131" s="320"/>
      <c r="F1131" s="320"/>
      <c r="G1131" s="320"/>
      <c r="H1131" s="326"/>
      <c r="I1131" s="326"/>
      <c r="J1131" s="326"/>
      <c r="K1131" s="326"/>
      <c r="L1131" s="104"/>
      <c r="M1131" s="157"/>
      <c r="N1131" s="104"/>
      <c r="O1131" s="328"/>
      <c r="P1131" s="325"/>
      <c r="Q1131" s="320"/>
      <c r="R1131" s="320"/>
      <c r="S1131" s="320"/>
      <c r="T1131" s="320"/>
      <c r="U1131" s="326"/>
      <c r="V1131" s="326"/>
      <c r="W1131" s="326"/>
      <c r="X1131" s="326"/>
    </row>
    <row r="1132" spans="2:25" ht="15" customHeight="1" thickTop="1" thickBot="1">
      <c r="B1132" s="144" t="s">
        <v>157</v>
      </c>
      <c r="C1132" s="289">
        <f>VLOOKUP(B1130,'1ここに記入'!$A$13:$M$246,2)</f>
        <v>0</v>
      </c>
      <c r="D1132" s="289">
        <f>VLOOKUP(B1130,'1ここに記入'!$A$13:$M$246,3)</f>
        <v>0</v>
      </c>
      <c r="E1132" s="289">
        <f>VLOOKUP(B1130,'1ここに記入'!$A$13:$M$246,4)</f>
        <v>0</v>
      </c>
      <c r="F1132" s="289">
        <f>VLOOKUP(B1130,'1ここに記入'!$A$13:$M$246,5)</f>
        <v>0</v>
      </c>
      <c r="G1132" s="289" t="str">
        <f>VLOOKUP(B1130,'1ここに記入'!$A$13:$M$246,13)</f>
        <v>00</v>
      </c>
      <c r="H1132" s="290" t="e">
        <f>'1ここに記入'!$H$10</f>
        <v>#N/A</v>
      </c>
      <c r="I1132" s="291"/>
      <c r="J1132" s="291"/>
      <c r="K1132" s="292" t="s">
        <v>158</v>
      </c>
      <c r="L1132" s="118"/>
      <c r="M1132" s="158"/>
      <c r="N1132" s="32"/>
      <c r="O1132" s="144" t="s">
        <v>157</v>
      </c>
      <c r="P1132" s="289">
        <f>VLOOKUP(O1130,'1ここに記入'!$A$13:$M$246,2)</f>
        <v>0</v>
      </c>
      <c r="Q1132" s="289">
        <f>VLOOKUP(O1130,'1ここに記入'!$A$13:$M$246,3)</f>
        <v>0</v>
      </c>
      <c r="R1132" s="289">
        <f>VLOOKUP(O1130,'1ここに記入'!$A$13:$M$246,4)</f>
        <v>0</v>
      </c>
      <c r="S1132" s="289">
        <f>VLOOKUP(O1130,'1ここに記入'!$A$13:$M$246,5)</f>
        <v>0</v>
      </c>
      <c r="T1132" s="289" t="str">
        <f>VLOOKUP(O1130,'1ここに記入'!$A$13:$M$246,13)</f>
        <v>00</v>
      </c>
      <c r="U1132" s="290" t="e">
        <f>'1ここに記入'!$H$10</f>
        <v>#N/A</v>
      </c>
      <c r="V1132" s="291"/>
      <c r="W1132" s="291"/>
      <c r="X1132" s="292" t="s">
        <v>158</v>
      </c>
    </row>
    <row r="1133" spans="2:25" ht="15" customHeight="1" thickTop="1" thickBot="1">
      <c r="B1133" s="145"/>
      <c r="C1133" s="289"/>
      <c r="D1133" s="289"/>
      <c r="E1133" s="289"/>
      <c r="F1133" s="289"/>
      <c r="G1133" s="289"/>
      <c r="H1133" s="290"/>
      <c r="I1133" s="291"/>
      <c r="J1133" s="291"/>
      <c r="K1133" s="292"/>
      <c r="L1133" s="118"/>
      <c r="M1133" s="158"/>
      <c r="N1133" s="32"/>
      <c r="O1133" s="145"/>
      <c r="P1133" s="289"/>
      <c r="Q1133" s="289"/>
      <c r="R1133" s="289"/>
      <c r="S1133" s="289"/>
      <c r="T1133" s="289"/>
      <c r="U1133" s="290"/>
      <c r="V1133" s="291"/>
      <c r="W1133" s="291"/>
      <c r="X1133" s="292"/>
    </row>
    <row r="1134" spans="2:25" ht="15" customHeight="1" thickTop="1" thickBot="1">
      <c r="B1134" s="146" t="s">
        <v>159</v>
      </c>
      <c r="C1134" s="289"/>
      <c r="D1134" s="289"/>
      <c r="E1134" s="289"/>
      <c r="F1134" s="289"/>
      <c r="G1134" s="289"/>
      <c r="H1134" s="290"/>
      <c r="I1134" s="291"/>
      <c r="J1134" s="291"/>
      <c r="K1134" s="292"/>
      <c r="L1134" s="118"/>
      <c r="M1134" s="158"/>
      <c r="N1134" s="32"/>
      <c r="O1134" s="146" t="s">
        <v>159</v>
      </c>
      <c r="P1134" s="289"/>
      <c r="Q1134" s="289"/>
      <c r="R1134" s="289"/>
      <c r="S1134" s="289"/>
      <c r="T1134" s="289"/>
      <c r="U1134" s="290"/>
      <c r="V1134" s="291"/>
      <c r="W1134" s="291"/>
      <c r="X1134" s="292"/>
    </row>
    <row r="1135" spans="2:25" ht="15" customHeight="1" thickTop="1">
      <c r="B1135" s="264" t="s">
        <v>160</v>
      </c>
      <c r="C1135" s="277" t="e">
        <f>'1ここに記入'!$G$10</f>
        <v>#N/A</v>
      </c>
      <c r="D1135" s="286"/>
      <c r="E1135" s="280"/>
      <c r="F1135" s="264" t="s">
        <v>161</v>
      </c>
      <c r="G1135" s="296" t="e">
        <f>'1ここに記入'!$I$10</f>
        <v>#N/A</v>
      </c>
      <c r="H1135" s="297"/>
      <c r="I1135" s="297"/>
      <c r="J1135" s="297"/>
      <c r="K1135" s="298"/>
      <c r="L1135" s="100"/>
      <c r="M1135" s="159"/>
      <c r="N1135" s="99"/>
      <c r="O1135" s="264" t="s">
        <v>160</v>
      </c>
      <c r="P1135" s="277" t="e">
        <f>'1ここに記入'!$G$10</f>
        <v>#N/A</v>
      </c>
      <c r="Q1135" s="286"/>
      <c r="R1135" s="280"/>
      <c r="S1135" s="264" t="s">
        <v>161</v>
      </c>
      <c r="T1135" s="296" t="e">
        <f>'1ここに記入'!$I$10</f>
        <v>#N/A</v>
      </c>
      <c r="U1135" s="297"/>
      <c r="V1135" s="297"/>
      <c r="W1135" s="297"/>
      <c r="X1135" s="298"/>
    </row>
    <row r="1136" spans="2:25" ht="15" customHeight="1">
      <c r="B1136" s="264"/>
      <c r="C1136" s="277"/>
      <c r="D1136" s="286"/>
      <c r="E1136" s="280"/>
      <c r="F1136" s="264"/>
      <c r="G1136" s="296"/>
      <c r="H1136" s="297"/>
      <c r="I1136" s="297"/>
      <c r="J1136" s="297"/>
      <c r="K1136" s="298"/>
      <c r="L1136" s="101"/>
      <c r="M1136" s="159"/>
      <c r="N1136" s="99"/>
      <c r="O1136" s="264"/>
      <c r="P1136" s="277"/>
      <c r="Q1136" s="286"/>
      <c r="R1136" s="280"/>
      <c r="S1136" s="264"/>
      <c r="T1136" s="296"/>
      <c r="U1136" s="297"/>
      <c r="V1136" s="297"/>
      <c r="W1136" s="297"/>
      <c r="X1136" s="298"/>
    </row>
    <row r="1137" spans="2:24" ht="15" customHeight="1">
      <c r="B1137" s="264"/>
      <c r="C1137" s="277"/>
      <c r="D1137" s="286"/>
      <c r="E1137" s="280"/>
      <c r="F1137" s="264"/>
      <c r="G1137" s="296"/>
      <c r="H1137" s="297"/>
      <c r="I1137" s="297"/>
      <c r="J1137" s="297"/>
      <c r="K1137" s="298"/>
      <c r="L1137" s="101"/>
      <c r="M1137" s="159"/>
      <c r="N1137" s="99"/>
      <c r="O1137" s="264"/>
      <c r="P1137" s="277"/>
      <c r="Q1137" s="286"/>
      <c r="R1137" s="280"/>
      <c r="S1137" s="264"/>
      <c r="T1137" s="296"/>
      <c r="U1137" s="297"/>
      <c r="V1137" s="297"/>
      <c r="W1137" s="297"/>
      <c r="X1137" s="298"/>
    </row>
    <row r="1138" spans="2:24" ht="15" customHeight="1" thickBot="1">
      <c r="B1138" s="288"/>
      <c r="C1138" s="278"/>
      <c r="D1138" s="287"/>
      <c r="E1138" s="281"/>
      <c r="F1138" s="288"/>
      <c r="G1138" s="299"/>
      <c r="H1138" s="300"/>
      <c r="I1138" s="300"/>
      <c r="J1138" s="300"/>
      <c r="K1138" s="301"/>
      <c r="L1138" s="101"/>
      <c r="M1138" s="159"/>
      <c r="N1138" s="99"/>
      <c r="O1138" s="288"/>
      <c r="P1138" s="278"/>
      <c r="Q1138" s="287"/>
      <c r="R1138" s="281"/>
      <c r="S1138" s="288"/>
      <c r="T1138" s="299"/>
      <c r="U1138" s="300"/>
      <c r="V1138" s="300"/>
      <c r="W1138" s="300"/>
      <c r="X1138" s="301"/>
    </row>
    <row r="1139" spans="2:24" ht="15" customHeight="1">
      <c r="B1139" s="263" t="s">
        <v>162</v>
      </c>
      <c r="C1139" s="265">
        <f>VLOOKUP(B1130,'1ここに記入'!$A$13:$M$246,10)</f>
        <v>0</v>
      </c>
      <c r="D1139" s="266"/>
      <c r="E1139" s="266"/>
      <c r="F1139" s="266"/>
      <c r="G1139" s="266"/>
      <c r="H1139" s="266"/>
      <c r="I1139" s="267"/>
      <c r="J1139" s="263" t="s">
        <v>203</v>
      </c>
      <c r="K1139" s="321">
        <f>VLOOKUP(B1130,'1ここに記入'!$A$13:$M$246,12)</f>
        <v>0</v>
      </c>
      <c r="L1139" s="34"/>
      <c r="M1139" s="160"/>
      <c r="N1139" s="36"/>
      <c r="O1139" s="263" t="s">
        <v>162</v>
      </c>
      <c r="P1139" s="265">
        <f>VLOOKUP(O1130,'1ここに記入'!$A$13:$M$246,10)</f>
        <v>0</v>
      </c>
      <c r="Q1139" s="266"/>
      <c r="R1139" s="266"/>
      <c r="S1139" s="266"/>
      <c r="T1139" s="266"/>
      <c r="U1139" s="266"/>
      <c r="V1139" s="267"/>
      <c r="W1139" s="263" t="s">
        <v>203</v>
      </c>
      <c r="X1139" s="321">
        <f>VLOOKUP(O1130,'1ここに記入'!$A$13:$M$246,12)</f>
        <v>0</v>
      </c>
    </row>
    <row r="1140" spans="2:24" ht="15" customHeight="1">
      <c r="B1140" s="264"/>
      <c r="C1140" s="268"/>
      <c r="D1140" s="269"/>
      <c r="E1140" s="269"/>
      <c r="F1140" s="269"/>
      <c r="G1140" s="269"/>
      <c r="H1140" s="269"/>
      <c r="I1140" s="270"/>
      <c r="J1140" s="264"/>
      <c r="K1140" s="322"/>
      <c r="L1140" s="34"/>
      <c r="M1140" s="160"/>
      <c r="N1140" s="36"/>
      <c r="O1140" s="264"/>
      <c r="P1140" s="268"/>
      <c r="Q1140" s="269"/>
      <c r="R1140" s="269"/>
      <c r="S1140" s="269"/>
      <c r="T1140" s="269"/>
      <c r="U1140" s="269"/>
      <c r="V1140" s="270"/>
      <c r="W1140" s="264"/>
      <c r="X1140" s="322"/>
    </row>
    <row r="1141" spans="2:24" ht="15" customHeight="1">
      <c r="B1141" s="264"/>
      <c r="C1141" s="268"/>
      <c r="D1141" s="269"/>
      <c r="E1141" s="269"/>
      <c r="F1141" s="269"/>
      <c r="G1141" s="269"/>
      <c r="H1141" s="269"/>
      <c r="I1141" s="270"/>
      <c r="J1141" s="264"/>
      <c r="K1141" s="322"/>
      <c r="L1141" s="130"/>
      <c r="M1141" s="161"/>
      <c r="N1141" s="38"/>
      <c r="O1141" s="264"/>
      <c r="P1141" s="268"/>
      <c r="Q1141" s="269"/>
      <c r="R1141" s="269"/>
      <c r="S1141" s="269"/>
      <c r="T1141" s="269"/>
      <c r="U1141" s="269"/>
      <c r="V1141" s="270"/>
      <c r="W1141" s="264"/>
      <c r="X1141" s="322"/>
    </row>
    <row r="1142" spans="2:24" ht="15" customHeight="1">
      <c r="B1142" s="264"/>
      <c r="C1142" s="268"/>
      <c r="D1142" s="269"/>
      <c r="E1142" s="269"/>
      <c r="F1142" s="269"/>
      <c r="G1142" s="269"/>
      <c r="H1142" s="269"/>
      <c r="I1142" s="270"/>
      <c r="J1142" s="264"/>
      <c r="K1142" s="322"/>
      <c r="L1142" s="130"/>
      <c r="M1142" s="161"/>
      <c r="N1142" s="38"/>
      <c r="O1142" s="264"/>
      <c r="P1142" s="268"/>
      <c r="Q1142" s="269"/>
      <c r="R1142" s="269"/>
      <c r="S1142" s="269"/>
      <c r="T1142" s="269"/>
      <c r="U1142" s="269"/>
      <c r="V1142" s="270"/>
      <c r="W1142" s="264"/>
      <c r="X1142" s="322"/>
    </row>
    <row r="1143" spans="2:24" ht="15" customHeight="1">
      <c r="B1143" s="271" t="s">
        <v>1881</v>
      </c>
      <c r="C1143" s="268">
        <f>VLOOKUP(B1130,'1ここに記入'!$A$13:$M$246,11)</f>
        <v>0</v>
      </c>
      <c r="D1143" s="269"/>
      <c r="E1143" s="269"/>
      <c r="F1143" s="269"/>
      <c r="G1143" s="269"/>
      <c r="H1143" s="269"/>
      <c r="I1143" s="270"/>
      <c r="J1143" s="264"/>
      <c r="K1143" s="322"/>
      <c r="L1143" s="130"/>
      <c r="M1143" s="161"/>
      <c r="N1143" s="38"/>
      <c r="O1143" s="271" t="s">
        <v>1881</v>
      </c>
      <c r="P1143" s="268">
        <f>VLOOKUP(O1130,'1ここに記入'!$A$13:$M$246,11)</f>
        <v>0</v>
      </c>
      <c r="Q1143" s="269"/>
      <c r="R1143" s="269"/>
      <c r="S1143" s="269"/>
      <c r="T1143" s="269"/>
      <c r="U1143" s="269"/>
      <c r="V1143" s="270"/>
      <c r="W1143" s="264"/>
      <c r="X1143" s="322"/>
    </row>
    <row r="1144" spans="2:24" ht="15" customHeight="1">
      <c r="B1144" s="271"/>
      <c r="C1144" s="268"/>
      <c r="D1144" s="269"/>
      <c r="E1144" s="269"/>
      <c r="F1144" s="269"/>
      <c r="G1144" s="269"/>
      <c r="H1144" s="269"/>
      <c r="I1144" s="270"/>
      <c r="J1144" s="264"/>
      <c r="K1144" s="322"/>
      <c r="L1144" s="130"/>
      <c r="M1144" s="161"/>
      <c r="N1144" s="38"/>
      <c r="O1144" s="271"/>
      <c r="P1144" s="268"/>
      <c r="Q1144" s="269"/>
      <c r="R1144" s="269"/>
      <c r="S1144" s="269"/>
      <c r="T1144" s="269"/>
      <c r="U1144" s="269"/>
      <c r="V1144" s="270"/>
      <c r="W1144" s="264"/>
      <c r="X1144" s="322"/>
    </row>
    <row r="1145" spans="2:24" ht="15" customHeight="1">
      <c r="B1145" s="271"/>
      <c r="C1145" s="268"/>
      <c r="D1145" s="269"/>
      <c r="E1145" s="269"/>
      <c r="F1145" s="269"/>
      <c r="G1145" s="269"/>
      <c r="H1145" s="269"/>
      <c r="I1145" s="270"/>
      <c r="J1145" s="264"/>
      <c r="K1145" s="322"/>
      <c r="L1145" s="130"/>
      <c r="M1145" s="161"/>
      <c r="N1145" s="38"/>
      <c r="O1145" s="271"/>
      <c r="P1145" s="268"/>
      <c r="Q1145" s="269"/>
      <c r="R1145" s="269"/>
      <c r="S1145" s="269"/>
      <c r="T1145" s="269"/>
      <c r="U1145" s="269"/>
      <c r="V1145" s="270"/>
      <c r="W1145" s="264"/>
      <c r="X1145" s="322"/>
    </row>
    <row r="1146" spans="2:24" ht="15" customHeight="1" thickBot="1">
      <c r="B1146" s="272"/>
      <c r="C1146" s="273"/>
      <c r="D1146" s="274"/>
      <c r="E1146" s="274"/>
      <c r="F1146" s="274"/>
      <c r="G1146" s="274"/>
      <c r="H1146" s="274"/>
      <c r="I1146" s="275"/>
      <c r="J1146" s="288"/>
      <c r="K1146" s="323"/>
      <c r="L1146" s="130"/>
      <c r="M1146" s="161"/>
      <c r="N1146" s="38"/>
      <c r="O1146" s="272"/>
      <c r="P1146" s="273"/>
      <c r="Q1146" s="274"/>
      <c r="R1146" s="274"/>
      <c r="S1146" s="274"/>
      <c r="T1146" s="274"/>
      <c r="U1146" s="274"/>
      <c r="V1146" s="275"/>
      <c r="W1146" s="288"/>
      <c r="X1146" s="323"/>
    </row>
    <row r="1147" spans="2:24" ht="15" customHeight="1">
      <c r="B1147" s="263" t="s">
        <v>163</v>
      </c>
      <c r="C1147" s="276">
        <f>VLOOKUP(B1130,'1ここに記入'!$A$13:$M$246,5)</f>
        <v>0</v>
      </c>
      <c r="D1147" s="279" t="str">
        <f>VLOOKUP(B1130,'1ここに記入'!$A$13:$M$246,6)</f>
        <v>　</v>
      </c>
      <c r="E1147" s="282" t="s">
        <v>164</v>
      </c>
      <c r="F1147" s="276">
        <f>VLOOKUP(B1130,'1ここに記入'!$A$13:$M$246,8)</f>
        <v>0</v>
      </c>
      <c r="G1147" s="285" t="e">
        <f>VLOOKUP(F1141,'1ここに記入'!$A$13:$M$246,2)</f>
        <v>#N/A</v>
      </c>
      <c r="H1147" s="285" t="e">
        <f>VLOOKUP(G1141,'1ここに記入'!$A$13:$M$246,2)</f>
        <v>#N/A</v>
      </c>
      <c r="I1147" s="285" t="e">
        <f>VLOOKUP(H1141,'1ここに記入'!$A$13:$M$246,2)</f>
        <v>#N/A</v>
      </c>
      <c r="J1147" s="285" t="e">
        <f>VLOOKUP(I1141,'1ここに記入'!$A$13:$M$246,2)</f>
        <v>#N/A</v>
      </c>
      <c r="K1147" s="279" t="e">
        <f>VLOOKUP(J1141,'1ここに記入'!$A$13:$M$246,2)</f>
        <v>#N/A</v>
      </c>
      <c r="L1147" s="98"/>
      <c r="M1147" s="159"/>
      <c r="N1147" s="99"/>
      <c r="O1147" s="263" t="s">
        <v>163</v>
      </c>
      <c r="P1147" s="276">
        <f>VLOOKUP(O1130,'1ここに記入'!$A$13:$M$246,5)</f>
        <v>0</v>
      </c>
      <c r="Q1147" s="279" t="str">
        <f>VLOOKUP(O1130,'1ここに記入'!$A$13:$M$246,6)</f>
        <v>　</v>
      </c>
      <c r="R1147" s="282" t="s">
        <v>164</v>
      </c>
      <c r="S1147" s="276">
        <f>VLOOKUP(O1130,'1ここに記入'!$A$13:$M$246,8)</f>
        <v>0</v>
      </c>
      <c r="T1147" s="285" t="e">
        <f>VLOOKUP(S1141,'1ここに記入'!$A$13:$M$246,2)</f>
        <v>#N/A</v>
      </c>
      <c r="U1147" s="285" t="e">
        <f>VLOOKUP(T1141,'1ここに記入'!$A$13:$M$246,2)</f>
        <v>#N/A</v>
      </c>
      <c r="V1147" s="285" t="e">
        <f>VLOOKUP(U1141,'1ここに記入'!$A$13:$M$246,2)</f>
        <v>#N/A</v>
      </c>
      <c r="W1147" s="285" t="e">
        <f>VLOOKUP(V1141,'1ここに記入'!$A$13:$M$246,2)</f>
        <v>#N/A</v>
      </c>
      <c r="X1147" s="279" t="e">
        <f>VLOOKUP(W1141,'1ここに記入'!$A$13:$M$246,2)</f>
        <v>#N/A</v>
      </c>
    </row>
    <row r="1148" spans="2:24" ht="15" customHeight="1">
      <c r="B1148" s="264"/>
      <c r="C1148" s="277"/>
      <c r="D1148" s="280"/>
      <c r="E1148" s="283"/>
      <c r="F1148" s="277"/>
      <c r="G1148" s="286"/>
      <c r="H1148" s="286"/>
      <c r="I1148" s="286"/>
      <c r="J1148" s="286"/>
      <c r="K1148" s="280"/>
      <c r="L1148" s="98"/>
      <c r="M1148" s="159"/>
      <c r="N1148" s="99"/>
      <c r="O1148" s="264"/>
      <c r="P1148" s="277"/>
      <c r="Q1148" s="280"/>
      <c r="R1148" s="283"/>
      <c r="S1148" s="277"/>
      <c r="T1148" s="286"/>
      <c r="U1148" s="286"/>
      <c r="V1148" s="286"/>
      <c r="W1148" s="286"/>
      <c r="X1148" s="280"/>
    </row>
    <row r="1149" spans="2:24" ht="15" customHeight="1">
      <c r="B1149" s="264"/>
      <c r="C1149" s="277"/>
      <c r="D1149" s="280"/>
      <c r="E1149" s="283"/>
      <c r="F1149" s="277"/>
      <c r="G1149" s="286"/>
      <c r="H1149" s="286"/>
      <c r="I1149" s="286"/>
      <c r="J1149" s="286"/>
      <c r="K1149" s="280"/>
      <c r="L1149" s="98"/>
      <c r="M1149" s="159"/>
      <c r="N1149" s="99"/>
      <c r="O1149" s="264"/>
      <c r="P1149" s="277"/>
      <c r="Q1149" s="280"/>
      <c r="R1149" s="283"/>
      <c r="S1149" s="277"/>
      <c r="T1149" s="286"/>
      <c r="U1149" s="286"/>
      <c r="V1149" s="286"/>
      <c r="W1149" s="286"/>
      <c r="X1149" s="280"/>
    </row>
    <row r="1150" spans="2:24" ht="15" customHeight="1" thickBot="1">
      <c r="B1150" s="288"/>
      <c r="C1150" s="278"/>
      <c r="D1150" s="281"/>
      <c r="E1150" s="284"/>
      <c r="F1150" s="278"/>
      <c r="G1150" s="287"/>
      <c r="H1150" s="286"/>
      <c r="I1150" s="286"/>
      <c r="J1150" s="286"/>
      <c r="K1150" s="280"/>
      <c r="L1150" s="98"/>
      <c r="M1150" s="159"/>
      <c r="N1150" s="99"/>
      <c r="O1150" s="288"/>
      <c r="P1150" s="278"/>
      <c r="Q1150" s="281"/>
      <c r="R1150" s="284"/>
      <c r="S1150" s="278"/>
      <c r="T1150" s="287"/>
      <c r="U1150" s="286"/>
      <c r="V1150" s="286"/>
      <c r="W1150" s="286"/>
      <c r="X1150" s="280"/>
    </row>
    <row r="1151" spans="2:24" ht="15" customHeight="1" thickTop="1">
      <c r="B1151" s="263" t="s">
        <v>165</v>
      </c>
      <c r="C1151" s="293">
        <f>VLOOKUP(B1130,'1ここに記入'!$A$13:$M$246,9)</f>
        <v>0</v>
      </c>
      <c r="D1151" s="294" t="e">
        <f>VLOOKUP(C1149,'1ここに記入'!$A$13:$M$246,2)</f>
        <v>#N/A</v>
      </c>
      <c r="E1151" s="294" t="e">
        <f>VLOOKUP(D1149,'1ここに記入'!$A$13:$M$246,2)</f>
        <v>#N/A</v>
      </c>
      <c r="F1151" s="294" t="e">
        <f>VLOOKUP(E1149,'1ここに記入'!$A$13:$M$246,2)</f>
        <v>#N/A</v>
      </c>
      <c r="G1151" s="302" t="e">
        <f>VLOOKUP(F1149,'1ここに記入'!$A$13:$M$246,2)</f>
        <v>#N/A</v>
      </c>
      <c r="H1151" s="305" t="s">
        <v>167</v>
      </c>
      <c r="I1151" s="308">
        <f>'1ここに記入'!$G$9</f>
        <v>0</v>
      </c>
      <c r="J1151" s="309"/>
      <c r="K1151" s="310"/>
      <c r="L1151" s="102"/>
      <c r="M1151" s="162"/>
      <c r="N1151" s="103"/>
      <c r="O1151" s="263" t="s">
        <v>165</v>
      </c>
      <c r="P1151" s="293">
        <f>VLOOKUP(O1130,'1ここに記入'!$A$13:$M$246,9)</f>
        <v>0</v>
      </c>
      <c r="Q1151" s="294" t="e">
        <f>VLOOKUP(P1149,'1ここに記入'!$A$13:$M$246,2)</f>
        <v>#N/A</v>
      </c>
      <c r="R1151" s="294" t="e">
        <f>VLOOKUP(Q1149,'1ここに記入'!$A$13:$M$246,2)</f>
        <v>#N/A</v>
      </c>
      <c r="S1151" s="294" t="e">
        <f>VLOOKUP(R1149,'1ここに記入'!$A$13:$M$246,2)</f>
        <v>#N/A</v>
      </c>
      <c r="T1151" s="302" t="e">
        <f>VLOOKUP(S1149,'1ここに記入'!$A$13:$M$246,2)</f>
        <v>#N/A</v>
      </c>
      <c r="U1151" s="305" t="s">
        <v>167</v>
      </c>
      <c r="V1151" s="308">
        <f>'1ここに記入'!$G$9</f>
        <v>0</v>
      </c>
      <c r="W1151" s="309"/>
      <c r="X1151" s="310"/>
    </row>
    <row r="1152" spans="2:24" ht="15" customHeight="1">
      <c r="B1152" s="264"/>
      <c r="C1152" s="296"/>
      <c r="D1152" s="297"/>
      <c r="E1152" s="297"/>
      <c r="F1152" s="297"/>
      <c r="G1152" s="303"/>
      <c r="H1152" s="306"/>
      <c r="I1152" s="311"/>
      <c r="J1152" s="312"/>
      <c r="K1152" s="313"/>
      <c r="L1152" s="102"/>
      <c r="M1152" s="162"/>
      <c r="N1152" s="103"/>
      <c r="O1152" s="264"/>
      <c r="P1152" s="296"/>
      <c r="Q1152" s="297"/>
      <c r="R1152" s="297"/>
      <c r="S1152" s="297"/>
      <c r="T1152" s="303"/>
      <c r="U1152" s="306"/>
      <c r="V1152" s="311"/>
      <c r="W1152" s="312"/>
      <c r="X1152" s="313"/>
    </row>
    <row r="1153" spans="2:25" ht="15" customHeight="1" thickBot="1">
      <c r="B1153" s="288"/>
      <c r="C1153" s="299"/>
      <c r="D1153" s="300"/>
      <c r="E1153" s="300"/>
      <c r="F1153" s="300"/>
      <c r="G1153" s="304"/>
      <c r="H1153" s="306"/>
      <c r="I1153" s="311"/>
      <c r="J1153" s="312"/>
      <c r="K1153" s="313"/>
      <c r="L1153" s="102"/>
      <c r="M1153" s="162"/>
      <c r="N1153" s="103"/>
      <c r="O1153" s="288"/>
      <c r="P1153" s="299"/>
      <c r="Q1153" s="300"/>
      <c r="R1153" s="300"/>
      <c r="S1153" s="300"/>
      <c r="T1153" s="304"/>
      <c r="U1153" s="306"/>
      <c r="V1153" s="311"/>
      <c r="W1153" s="312"/>
      <c r="X1153" s="313"/>
    </row>
    <row r="1154" spans="2:25" ht="15" customHeight="1" thickBot="1">
      <c r="B1154" s="317" t="s">
        <v>166</v>
      </c>
      <c r="C1154" s="317"/>
      <c r="D1154" s="317"/>
      <c r="E1154" s="317"/>
      <c r="F1154" s="317"/>
      <c r="G1154" s="318"/>
      <c r="H1154" s="307"/>
      <c r="I1154" s="314"/>
      <c r="J1154" s="315"/>
      <c r="K1154" s="316"/>
      <c r="L1154" s="102"/>
      <c r="M1154" s="163"/>
      <c r="N1154" s="41"/>
      <c r="O1154" s="317" t="s">
        <v>166</v>
      </c>
      <c r="P1154" s="317"/>
      <c r="Q1154" s="317"/>
      <c r="R1154" s="317"/>
      <c r="S1154" s="317"/>
      <c r="T1154" s="318"/>
      <c r="U1154" s="307"/>
      <c r="V1154" s="314"/>
      <c r="W1154" s="315"/>
      <c r="X1154" s="316"/>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324" t="s">
        <v>1982</v>
      </c>
      <c r="C1157" s="324"/>
      <c r="D1157" s="324"/>
      <c r="E1157" s="324"/>
      <c r="F1157" s="324"/>
      <c r="G1157" s="324"/>
      <c r="H1157" s="324"/>
      <c r="I1157" s="324"/>
      <c r="J1157" s="324"/>
      <c r="K1157" s="324"/>
      <c r="L1157" s="156"/>
      <c r="M1157" s="164"/>
      <c r="N1157" s="156"/>
      <c r="O1157" s="324" t="s">
        <v>1982</v>
      </c>
      <c r="P1157" s="324"/>
      <c r="Q1157" s="324"/>
      <c r="R1157" s="324"/>
      <c r="S1157" s="324"/>
      <c r="T1157" s="324"/>
      <c r="U1157" s="324"/>
      <c r="V1157" s="324"/>
      <c r="W1157" s="324"/>
      <c r="X1157" s="324"/>
    </row>
    <row r="1158" spans="2:25" ht="15" customHeight="1">
      <c r="B1158" s="132"/>
      <c r="C1158" s="319" t="str">
        <f>'1ここに記入'!$B$3&amp;"県教美展　特選確認票"</f>
        <v>第72回県教美展　特選確認票</v>
      </c>
      <c r="D1158" s="319"/>
      <c r="E1158" s="319"/>
      <c r="F1158" s="319"/>
      <c r="G1158" s="319"/>
      <c r="H1158" s="319"/>
      <c r="I1158" s="319"/>
      <c r="J1158" s="319"/>
      <c r="K1158" s="319"/>
      <c r="L1158" s="104"/>
      <c r="M1158" s="157"/>
      <c r="N1158" s="104"/>
      <c r="O1158" s="132"/>
      <c r="P1158" s="319" t="str">
        <f>'1ここに記入'!$B$3&amp;"県教美展　特選確認票"</f>
        <v>第72回県教美展　特選確認票</v>
      </c>
      <c r="Q1158" s="319"/>
      <c r="R1158" s="319"/>
      <c r="S1158" s="319"/>
      <c r="T1158" s="319"/>
      <c r="U1158" s="319"/>
      <c r="V1158" s="319"/>
      <c r="W1158" s="319"/>
      <c r="X1158" s="319"/>
    </row>
    <row r="1159" spans="2:25" ht="15" customHeight="1" thickBot="1">
      <c r="B1159" s="165"/>
      <c r="C1159" s="320"/>
      <c r="D1159" s="320"/>
      <c r="E1159" s="320"/>
      <c r="F1159" s="320"/>
      <c r="G1159" s="320"/>
      <c r="H1159" s="320"/>
      <c r="I1159" s="320"/>
      <c r="J1159" s="320"/>
      <c r="K1159" s="320"/>
      <c r="L1159" s="104"/>
      <c r="M1159" s="157"/>
      <c r="N1159" s="104"/>
      <c r="O1159" s="165"/>
      <c r="P1159" s="320"/>
      <c r="Q1159" s="320"/>
      <c r="R1159" s="320"/>
      <c r="S1159" s="320"/>
      <c r="T1159" s="320"/>
      <c r="U1159" s="320"/>
      <c r="V1159" s="320"/>
      <c r="W1159" s="320"/>
      <c r="X1159" s="320"/>
    </row>
    <row r="1160" spans="2:25" ht="15" customHeight="1" thickTop="1" thickBot="1">
      <c r="B1160" s="144" t="s">
        <v>157</v>
      </c>
      <c r="C1160" s="289">
        <f>VLOOKUP(B1130,'1ここに記入'!$A$13:$M$246,2)</f>
        <v>0</v>
      </c>
      <c r="D1160" s="289">
        <f>VLOOKUP(B1130,'1ここに記入'!$A$13:$M$246,3)</f>
        <v>0</v>
      </c>
      <c r="E1160" s="289">
        <f>VLOOKUP(B1130,'1ここに記入'!$A$13:$M$246,4)</f>
        <v>0</v>
      </c>
      <c r="F1160" s="289">
        <f>VLOOKUP(B1130,'1ここに記入'!$A$13:$M$246,5)</f>
        <v>0</v>
      </c>
      <c r="G1160" s="289" t="str">
        <f>VLOOKUP(B1130,'1ここに記入'!$A$13:$M$246,13)</f>
        <v>00</v>
      </c>
      <c r="H1160" s="290" t="e">
        <f>'1ここに記入'!$H$10</f>
        <v>#N/A</v>
      </c>
      <c r="I1160" s="291"/>
      <c r="J1160" s="291"/>
      <c r="K1160" s="292" t="s">
        <v>158</v>
      </c>
      <c r="L1160" s="104"/>
      <c r="M1160" s="157"/>
      <c r="N1160" s="104"/>
      <c r="O1160" s="144" t="s">
        <v>157</v>
      </c>
      <c r="P1160" s="289">
        <f>VLOOKUP(O1130,'1ここに記入'!$A$13:$M$246,2)</f>
        <v>0</v>
      </c>
      <c r="Q1160" s="289">
        <f>VLOOKUP(O1130,'1ここに記入'!$A$13:$M$246,3)</f>
        <v>0</v>
      </c>
      <c r="R1160" s="289">
        <f>VLOOKUP(O1130,'1ここに記入'!$A$13:$M$246,4)</f>
        <v>0</v>
      </c>
      <c r="S1160" s="289">
        <f>VLOOKUP(O1130,'1ここに記入'!$A$13:$M$246,5)</f>
        <v>0</v>
      </c>
      <c r="T1160" s="289" t="str">
        <f>VLOOKUP(O1130,'1ここに記入'!$A$13:$M$246,13)</f>
        <v>00</v>
      </c>
      <c r="U1160" s="290" t="e">
        <f>'1ここに記入'!$H$10</f>
        <v>#N/A</v>
      </c>
      <c r="V1160" s="291"/>
      <c r="W1160" s="291"/>
      <c r="X1160" s="292" t="s">
        <v>158</v>
      </c>
    </row>
    <row r="1161" spans="2:25" ht="15" customHeight="1" thickTop="1" thickBot="1">
      <c r="B1161" s="145"/>
      <c r="C1161" s="289"/>
      <c r="D1161" s="289"/>
      <c r="E1161" s="289"/>
      <c r="F1161" s="289"/>
      <c r="G1161" s="289"/>
      <c r="H1161" s="290"/>
      <c r="I1161" s="291"/>
      <c r="J1161" s="291"/>
      <c r="K1161" s="292"/>
      <c r="L1161" s="104"/>
      <c r="M1161" s="157"/>
      <c r="N1161" s="104"/>
      <c r="O1161" s="145"/>
      <c r="P1161" s="289"/>
      <c r="Q1161" s="289"/>
      <c r="R1161" s="289"/>
      <c r="S1161" s="289"/>
      <c r="T1161" s="289"/>
      <c r="U1161" s="290"/>
      <c r="V1161" s="291"/>
      <c r="W1161" s="291"/>
      <c r="X1161" s="292"/>
    </row>
    <row r="1162" spans="2:25" ht="15" customHeight="1" thickTop="1" thickBot="1">
      <c r="B1162" s="146" t="s">
        <v>159</v>
      </c>
      <c r="C1162" s="289"/>
      <c r="D1162" s="289"/>
      <c r="E1162" s="289"/>
      <c r="F1162" s="289"/>
      <c r="G1162" s="289"/>
      <c r="H1162" s="290"/>
      <c r="I1162" s="291"/>
      <c r="J1162" s="291"/>
      <c r="K1162" s="292"/>
      <c r="L1162" s="104"/>
      <c r="M1162" s="157"/>
      <c r="N1162" s="104"/>
      <c r="O1162" s="146" t="s">
        <v>159</v>
      </c>
      <c r="P1162" s="289"/>
      <c r="Q1162" s="289"/>
      <c r="R1162" s="289"/>
      <c r="S1162" s="289"/>
      <c r="T1162" s="289"/>
      <c r="U1162" s="290"/>
      <c r="V1162" s="291"/>
      <c r="W1162" s="291"/>
      <c r="X1162" s="292"/>
    </row>
    <row r="1163" spans="2:25" ht="15" customHeight="1" thickTop="1">
      <c r="B1163" s="263" t="s">
        <v>160</v>
      </c>
      <c r="C1163" s="276" t="e">
        <f>'1ここに記入'!$G$10</f>
        <v>#N/A</v>
      </c>
      <c r="D1163" s="285"/>
      <c r="E1163" s="279"/>
      <c r="F1163" s="263" t="s">
        <v>161</v>
      </c>
      <c r="G1163" s="293" t="e">
        <f>'1ここに記入'!$I$10</f>
        <v>#N/A</v>
      </c>
      <c r="H1163" s="294"/>
      <c r="I1163" s="294"/>
      <c r="J1163" s="294"/>
      <c r="K1163" s="295"/>
      <c r="L1163" s="100"/>
      <c r="M1163" s="159"/>
      <c r="N1163" s="99"/>
      <c r="O1163" s="263" t="s">
        <v>160</v>
      </c>
      <c r="P1163" s="276" t="e">
        <f>'1ここに記入'!$G$10</f>
        <v>#N/A</v>
      </c>
      <c r="Q1163" s="285"/>
      <c r="R1163" s="279"/>
      <c r="S1163" s="263" t="s">
        <v>161</v>
      </c>
      <c r="T1163" s="293" t="e">
        <f>'1ここに記入'!$I$10</f>
        <v>#N/A</v>
      </c>
      <c r="U1163" s="294"/>
      <c r="V1163" s="294"/>
      <c r="W1163" s="294"/>
      <c r="X1163" s="295"/>
      <c r="Y1163" s="143"/>
    </row>
    <row r="1164" spans="2:25" ht="15" customHeight="1">
      <c r="B1164" s="264"/>
      <c r="C1164" s="277"/>
      <c r="D1164" s="286"/>
      <c r="E1164" s="280"/>
      <c r="F1164" s="264"/>
      <c r="G1164" s="296"/>
      <c r="H1164" s="297"/>
      <c r="I1164" s="297"/>
      <c r="J1164" s="297"/>
      <c r="K1164" s="298"/>
      <c r="L1164" s="101"/>
      <c r="M1164" s="159"/>
      <c r="N1164" s="99"/>
      <c r="O1164" s="264"/>
      <c r="P1164" s="277"/>
      <c r="Q1164" s="286"/>
      <c r="R1164" s="280"/>
      <c r="S1164" s="264"/>
      <c r="T1164" s="296"/>
      <c r="U1164" s="297"/>
      <c r="V1164" s="297"/>
      <c r="W1164" s="297"/>
      <c r="X1164" s="298"/>
      <c r="Y1164" s="143"/>
    </row>
    <row r="1165" spans="2:25" ht="15" customHeight="1" thickBot="1">
      <c r="B1165" s="288"/>
      <c r="C1165" s="278"/>
      <c r="D1165" s="287"/>
      <c r="E1165" s="281"/>
      <c r="F1165" s="288"/>
      <c r="G1165" s="299"/>
      <c r="H1165" s="300"/>
      <c r="I1165" s="300"/>
      <c r="J1165" s="300"/>
      <c r="K1165" s="301"/>
      <c r="L1165" s="101"/>
      <c r="M1165" s="159"/>
      <c r="N1165" s="99"/>
      <c r="O1165" s="288"/>
      <c r="P1165" s="278"/>
      <c r="Q1165" s="287"/>
      <c r="R1165" s="281"/>
      <c r="S1165" s="288"/>
      <c r="T1165" s="299"/>
      <c r="U1165" s="300"/>
      <c r="V1165" s="300"/>
      <c r="W1165" s="300"/>
      <c r="X1165" s="301"/>
      <c r="Y1165" s="143"/>
    </row>
    <row r="1166" spans="2:25" ht="15" customHeight="1">
      <c r="B1166" s="263" t="s">
        <v>162</v>
      </c>
      <c r="C1166" s="265">
        <f>VLOOKUP(B1130,'1ここに記入'!$A$13:$M$246,10)</f>
        <v>0</v>
      </c>
      <c r="D1166" s="266"/>
      <c r="E1166" s="266"/>
      <c r="F1166" s="266"/>
      <c r="G1166" s="266"/>
      <c r="H1166" s="266"/>
      <c r="I1166" s="266"/>
      <c r="J1166" s="266"/>
      <c r="K1166" s="267"/>
      <c r="L1166" s="34"/>
      <c r="M1166" s="160"/>
      <c r="N1166" s="36"/>
      <c r="O1166" s="263" t="s">
        <v>162</v>
      </c>
      <c r="P1166" s="265">
        <f>VLOOKUP(O1130,'1ここに記入'!$A$13:$M$246,10)</f>
        <v>0</v>
      </c>
      <c r="Q1166" s="266"/>
      <c r="R1166" s="266"/>
      <c r="S1166" s="266"/>
      <c r="T1166" s="266"/>
      <c r="U1166" s="266"/>
      <c r="V1166" s="266"/>
      <c r="W1166" s="266"/>
      <c r="X1166" s="267"/>
      <c r="Y1166" s="143"/>
    </row>
    <row r="1167" spans="2:25" ht="15" customHeight="1">
      <c r="B1167" s="264"/>
      <c r="C1167" s="268"/>
      <c r="D1167" s="269"/>
      <c r="E1167" s="269"/>
      <c r="F1167" s="269"/>
      <c r="G1167" s="269"/>
      <c r="H1167" s="269"/>
      <c r="I1167" s="269"/>
      <c r="J1167" s="269"/>
      <c r="K1167" s="270"/>
      <c r="L1167" s="130"/>
      <c r="M1167" s="161"/>
      <c r="N1167" s="38"/>
      <c r="O1167" s="264"/>
      <c r="P1167" s="268"/>
      <c r="Q1167" s="269"/>
      <c r="R1167" s="269"/>
      <c r="S1167" s="269"/>
      <c r="T1167" s="269"/>
      <c r="U1167" s="269"/>
      <c r="V1167" s="269"/>
      <c r="W1167" s="269"/>
      <c r="X1167" s="270"/>
      <c r="Y1167" s="143"/>
    </row>
    <row r="1168" spans="2:25" ht="15" customHeight="1">
      <c r="B1168" s="264"/>
      <c r="C1168" s="268"/>
      <c r="D1168" s="269"/>
      <c r="E1168" s="269"/>
      <c r="F1168" s="269"/>
      <c r="G1168" s="269"/>
      <c r="H1168" s="269"/>
      <c r="I1168" s="269"/>
      <c r="J1168" s="269"/>
      <c r="K1168" s="270"/>
      <c r="L1168" s="130"/>
      <c r="M1168" s="161"/>
      <c r="N1168" s="38"/>
      <c r="O1168" s="264"/>
      <c r="P1168" s="268"/>
      <c r="Q1168" s="269"/>
      <c r="R1168" s="269"/>
      <c r="S1168" s="269"/>
      <c r="T1168" s="269"/>
      <c r="U1168" s="269"/>
      <c r="V1168" s="269"/>
      <c r="W1168" s="269"/>
      <c r="X1168" s="270"/>
      <c r="Y1168" s="143"/>
    </row>
    <row r="1169" spans="2:25" ht="15" customHeight="1">
      <c r="B1169" s="271" t="s">
        <v>1881</v>
      </c>
      <c r="C1169" s="268">
        <f>VLOOKUP(B1130,'1ここに記入'!$A$13:$M$246,11)</f>
        <v>0</v>
      </c>
      <c r="D1169" s="269"/>
      <c r="E1169" s="269"/>
      <c r="F1169" s="269"/>
      <c r="G1169" s="269"/>
      <c r="H1169" s="269"/>
      <c r="I1169" s="269"/>
      <c r="J1169" s="269"/>
      <c r="K1169" s="270"/>
      <c r="L1169" s="98"/>
      <c r="M1169" s="159"/>
      <c r="N1169" s="99"/>
      <c r="O1169" s="271" t="s">
        <v>1881</v>
      </c>
      <c r="P1169" s="268">
        <f>VLOOKUP(O1130,'1ここに記入'!$A$13:$M$246,11)</f>
        <v>0</v>
      </c>
      <c r="Q1169" s="269"/>
      <c r="R1169" s="269"/>
      <c r="S1169" s="269"/>
      <c r="T1169" s="269"/>
      <c r="U1169" s="269"/>
      <c r="V1169" s="269"/>
      <c r="W1169" s="269"/>
      <c r="X1169" s="270"/>
      <c r="Y1169" s="143"/>
    </row>
    <row r="1170" spans="2:25" ht="15" customHeight="1">
      <c r="B1170" s="271"/>
      <c r="C1170" s="268"/>
      <c r="D1170" s="269"/>
      <c r="E1170" s="269"/>
      <c r="F1170" s="269"/>
      <c r="G1170" s="269"/>
      <c r="H1170" s="269"/>
      <c r="I1170" s="269"/>
      <c r="J1170" s="269"/>
      <c r="K1170" s="270"/>
      <c r="L1170" s="98"/>
      <c r="M1170" s="159"/>
      <c r="N1170" s="99"/>
      <c r="O1170" s="271"/>
      <c r="P1170" s="268"/>
      <c r="Q1170" s="269"/>
      <c r="R1170" s="269"/>
      <c r="S1170" s="269"/>
      <c r="T1170" s="269"/>
      <c r="U1170" s="269"/>
      <c r="V1170" s="269"/>
      <c r="W1170" s="269"/>
      <c r="X1170" s="270"/>
      <c r="Y1170" s="143"/>
    </row>
    <row r="1171" spans="2:25" ht="15" customHeight="1" thickBot="1">
      <c r="B1171" s="272"/>
      <c r="C1171" s="273"/>
      <c r="D1171" s="274"/>
      <c r="E1171" s="274"/>
      <c r="F1171" s="274"/>
      <c r="G1171" s="274"/>
      <c r="H1171" s="274"/>
      <c r="I1171" s="274"/>
      <c r="J1171" s="274"/>
      <c r="K1171" s="275"/>
      <c r="L1171" s="98"/>
      <c r="M1171" s="159"/>
      <c r="N1171" s="99"/>
      <c r="O1171" s="272"/>
      <c r="P1171" s="273"/>
      <c r="Q1171" s="274"/>
      <c r="R1171" s="274"/>
      <c r="S1171" s="274"/>
      <c r="T1171" s="274"/>
      <c r="U1171" s="274"/>
      <c r="V1171" s="274"/>
      <c r="W1171" s="274"/>
      <c r="X1171" s="275"/>
      <c r="Y1171" s="143"/>
    </row>
    <row r="1172" spans="2:25" ht="15" customHeight="1">
      <c r="B1172" s="263" t="s">
        <v>163</v>
      </c>
      <c r="C1172" s="276">
        <f>VLOOKUP(B1130,'1ここに記入'!$A$13:$M$246,5)</f>
        <v>0</v>
      </c>
      <c r="D1172" s="279" t="str">
        <f>VLOOKUP(B1130,'1ここに記入'!$A$13:$M$246,6)</f>
        <v>　</v>
      </c>
      <c r="E1172" s="282" t="s">
        <v>164</v>
      </c>
      <c r="F1172" s="276">
        <f>VLOOKUP(B1130,'1ここに記入'!$A$13:$M$246,8)</f>
        <v>0</v>
      </c>
      <c r="G1172" s="285" t="e">
        <f>VLOOKUP(F1167,'1ここに記入'!$A$13:$M$246,2)</f>
        <v>#N/A</v>
      </c>
      <c r="H1172" s="285" t="e">
        <f>VLOOKUP(G1167,'1ここに記入'!$A$13:$M$246,2)</f>
        <v>#N/A</v>
      </c>
      <c r="I1172" s="285" t="e">
        <f>VLOOKUP(H1167,'1ここに記入'!$A$13:$M$246,2)</f>
        <v>#N/A</v>
      </c>
      <c r="J1172" s="285" t="e">
        <f>VLOOKUP(I1167,'1ここに記入'!$A$13:$M$246,2)</f>
        <v>#N/A</v>
      </c>
      <c r="K1172" s="279" t="e">
        <f>VLOOKUP(J1167,'1ここに記入'!$A$13:$M$246,2)</f>
        <v>#N/A</v>
      </c>
      <c r="L1172" s="102"/>
      <c r="M1172" s="162"/>
      <c r="N1172" s="103"/>
      <c r="O1172" s="263" t="s">
        <v>163</v>
      </c>
      <c r="P1172" s="276">
        <f>VLOOKUP(O1130,'1ここに記入'!$A$13:$M$246,5)</f>
        <v>0</v>
      </c>
      <c r="Q1172" s="279" t="str">
        <f>VLOOKUP(O1130,'1ここに記入'!$A$13:$M$246,6)</f>
        <v>　</v>
      </c>
      <c r="R1172" s="282" t="s">
        <v>164</v>
      </c>
      <c r="S1172" s="276">
        <f>VLOOKUP(O1130,'1ここに記入'!$A$13:$M$246,8)</f>
        <v>0</v>
      </c>
      <c r="T1172" s="285" t="e">
        <f>VLOOKUP(S1167,'1ここに記入'!$A$13:$M$246,2)</f>
        <v>#N/A</v>
      </c>
      <c r="U1172" s="285" t="e">
        <f>VLOOKUP(T1167,'1ここに記入'!$A$13:$M$246,2)</f>
        <v>#N/A</v>
      </c>
      <c r="V1172" s="285" t="e">
        <f>VLOOKUP(U1167,'1ここに記入'!$A$13:$M$246,2)</f>
        <v>#N/A</v>
      </c>
      <c r="W1172" s="285" t="e">
        <f>VLOOKUP(V1167,'1ここに記入'!$A$13:$M$246,2)</f>
        <v>#N/A</v>
      </c>
      <c r="X1172" s="279" t="e">
        <f>VLOOKUP(W1167,'1ここに記入'!$A$13:$M$246,2)</f>
        <v>#N/A</v>
      </c>
      <c r="Y1172" s="143"/>
    </row>
    <row r="1173" spans="2:25" ht="15" customHeight="1">
      <c r="B1173" s="264"/>
      <c r="C1173" s="277"/>
      <c r="D1173" s="280"/>
      <c r="E1173" s="283"/>
      <c r="F1173" s="277"/>
      <c r="G1173" s="286"/>
      <c r="H1173" s="286"/>
      <c r="I1173" s="286"/>
      <c r="J1173" s="286"/>
      <c r="K1173" s="280"/>
      <c r="L1173" s="102"/>
      <c r="M1173" s="162"/>
      <c r="N1173" s="103"/>
      <c r="O1173" s="264"/>
      <c r="P1173" s="277"/>
      <c r="Q1173" s="280"/>
      <c r="R1173" s="283"/>
      <c r="S1173" s="277"/>
      <c r="T1173" s="286"/>
      <c r="U1173" s="286"/>
      <c r="V1173" s="286"/>
      <c r="W1173" s="286"/>
      <c r="X1173" s="280"/>
      <c r="Y1173" s="143"/>
    </row>
    <row r="1174" spans="2:25" ht="15" customHeight="1" thickBot="1">
      <c r="B1174" s="288"/>
      <c r="C1174" s="278"/>
      <c r="D1174" s="281"/>
      <c r="E1174" s="284"/>
      <c r="F1174" s="278"/>
      <c r="G1174" s="287"/>
      <c r="H1174" s="287"/>
      <c r="I1174" s="287"/>
      <c r="J1174" s="287"/>
      <c r="K1174" s="281"/>
      <c r="L1174" s="102"/>
      <c r="M1174" s="162"/>
      <c r="N1174" s="103"/>
      <c r="O1174" s="288"/>
      <c r="P1174" s="278"/>
      <c r="Q1174" s="281"/>
      <c r="R1174" s="284"/>
      <c r="S1174" s="278"/>
      <c r="T1174" s="287"/>
      <c r="U1174" s="287"/>
      <c r="V1174" s="287"/>
      <c r="W1174" s="287"/>
      <c r="X1174" s="281"/>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20"/>
      <c r="E1176" s="320"/>
      <c r="F1176" s="320"/>
      <c r="G1176" s="320"/>
      <c r="H1176" s="320"/>
      <c r="I1176" s="320"/>
      <c r="J1176" s="320"/>
      <c r="K1176" s="320"/>
      <c r="L1176" s="104"/>
      <c r="M1176" s="157"/>
      <c r="N1176" s="104"/>
      <c r="O1176" s="117" t="s">
        <v>213</v>
      </c>
      <c r="P1176" s="325" t="str">
        <f>'1ここに記入'!$B$3&amp;"滋賀県教育美術展出品票"</f>
        <v>第72回滋賀県教育美術展出品票</v>
      </c>
      <c r="Q1176" s="320"/>
      <c r="R1176" s="320"/>
      <c r="S1176" s="320"/>
      <c r="T1176" s="320"/>
      <c r="U1176" s="320"/>
      <c r="V1176" s="320"/>
      <c r="W1176" s="320"/>
      <c r="X1176" s="320"/>
    </row>
    <row r="1177" spans="2:25" ht="15" customHeight="1">
      <c r="B1177" s="327">
        <v>171</v>
      </c>
      <c r="C1177" s="325"/>
      <c r="D1177" s="320"/>
      <c r="E1177" s="320"/>
      <c r="F1177" s="320"/>
      <c r="G1177" s="320"/>
      <c r="H1177" s="320"/>
      <c r="I1177" s="320"/>
      <c r="J1177" s="320"/>
      <c r="K1177" s="320"/>
      <c r="L1177" s="104"/>
      <c r="M1177" s="157"/>
      <c r="N1177" s="104"/>
      <c r="O1177" s="327">
        <v>172</v>
      </c>
      <c r="P1177" s="325"/>
      <c r="Q1177" s="320"/>
      <c r="R1177" s="320"/>
      <c r="S1177" s="320"/>
      <c r="T1177" s="320"/>
      <c r="U1177" s="320"/>
      <c r="V1177" s="320"/>
      <c r="W1177" s="320"/>
      <c r="X1177" s="320"/>
    </row>
    <row r="1178" spans="2:25" ht="15" customHeight="1" thickBot="1">
      <c r="B1178" s="328"/>
      <c r="C1178" s="325"/>
      <c r="D1178" s="320"/>
      <c r="E1178" s="320"/>
      <c r="F1178" s="320"/>
      <c r="G1178" s="320"/>
      <c r="H1178" s="326"/>
      <c r="I1178" s="326"/>
      <c r="J1178" s="326"/>
      <c r="K1178" s="326"/>
      <c r="L1178" s="104"/>
      <c r="M1178" s="157"/>
      <c r="N1178" s="104"/>
      <c r="O1178" s="328"/>
      <c r="P1178" s="325"/>
      <c r="Q1178" s="320"/>
      <c r="R1178" s="320"/>
      <c r="S1178" s="320"/>
      <c r="T1178" s="320"/>
      <c r="U1178" s="326"/>
      <c r="V1178" s="326"/>
      <c r="W1178" s="326"/>
      <c r="X1178" s="326"/>
    </row>
    <row r="1179" spans="2:25" ht="15" customHeight="1" thickTop="1" thickBot="1">
      <c r="B1179" s="144" t="s">
        <v>157</v>
      </c>
      <c r="C1179" s="289">
        <f>VLOOKUP(B1177,'1ここに記入'!$A$13:$M$246,2)</f>
        <v>0</v>
      </c>
      <c r="D1179" s="289">
        <f>VLOOKUP(B1177,'1ここに記入'!$A$13:$M$246,3)</f>
        <v>0</v>
      </c>
      <c r="E1179" s="289">
        <f>VLOOKUP(B1177,'1ここに記入'!$A$13:$M$246,4)</f>
        <v>0</v>
      </c>
      <c r="F1179" s="289">
        <f>VLOOKUP(B1177,'1ここに記入'!$A$13:$M$246,5)</f>
        <v>0</v>
      </c>
      <c r="G1179" s="289" t="str">
        <f>VLOOKUP(B1177,'1ここに記入'!$A$13:$M$246,13)</f>
        <v>00</v>
      </c>
      <c r="H1179" s="290" t="e">
        <f>'1ここに記入'!$H$10</f>
        <v>#N/A</v>
      </c>
      <c r="I1179" s="291"/>
      <c r="J1179" s="291"/>
      <c r="K1179" s="292" t="s">
        <v>158</v>
      </c>
      <c r="L1179" s="118"/>
      <c r="M1179" s="158"/>
      <c r="N1179" s="32"/>
      <c r="O1179" s="144" t="s">
        <v>157</v>
      </c>
      <c r="P1179" s="289">
        <f>VLOOKUP(O1177,'1ここに記入'!$A$13:$M$246,2)</f>
        <v>0</v>
      </c>
      <c r="Q1179" s="289">
        <f>VLOOKUP(O1177,'1ここに記入'!$A$13:$M$246,3)</f>
        <v>0</v>
      </c>
      <c r="R1179" s="289">
        <f>VLOOKUP(O1177,'1ここに記入'!$A$13:$M$246,4)</f>
        <v>0</v>
      </c>
      <c r="S1179" s="289">
        <f>VLOOKUP(O1177,'1ここに記入'!$A$13:$M$246,5)</f>
        <v>0</v>
      </c>
      <c r="T1179" s="289" t="str">
        <f>VLOOKUP(O1177,'1ここに記入'!$A$13:$M$246,13)</f>
        <v>00</v>
      </c>
      <c r="U1179" s="290" t="e">
        <f>'1ここに記入'!$H$10</f>
        <v>#N/A</v>
      </c>
      <c r="V1179" s="291"/>
      <c r="W1179" s="291"/>
      <c r="X1179" s="292" t="s">
        <v>158</v>
      </c>
    </row>
    <row r="1180" spans="2:25" ht="15" customHeight="1" thickTop="1" thickBot="1">
      <c r="B1180" s="145"/>
      <c r="C1180" s="289"/>
      <c r="D1180" s="289"/>
      <c r="E1180" s="289"/>
      <c r="F1180" s="289"/>
      <c r="G1180" s="289"/>
      <c r="H1180" s="290"/>
      <c r="I1180" s="291"/>
      <c r="J1180" s="291"/>
      <c r="K1180" s="292"/>
      <c r="L1180" s="118"/>
      <c r="M1180" s="158"/>
      <c r="N1180" s="32"/>
      <c r="O1180" s="145"/>
      <c r="P1180" s="289"/>
      <c r="Q1180" s="289"/>
      <c r="R1180" s="289"/>
      <c r="S1180" s="289"/>
      <c r="T1180" s="289"/>
      <c r="U1180" s="290"/>
      <c r="V1180" s="291"/>
      <c r="W1180" s="291"/>
      <c r="X1180" s="292"/>
    </row>
    <row r="1181" spans="2:25" ht="15" customHeight="1" thickTop="1" thickBot="1">
      <c r="B1181" s="146" t="s">
        <v>159</v>
      </c>
      <c r="C1181" s="289"/>
      <c r="D1181" s="289"/>
      <c r="E1181" s="289"/>
      <c r="F1181" s="289"/>
      <c r="G1181" s="289"/>
      <c r="H1181" s="290"/>
      <c r="I1181" s="291"/>
      <c r="J1181" s="291"/>
      <c r="K1181" s="292"/>
      <c r="L1181" s="118"/>
      <c r="M1181" s="158"/>
      <c r="N1181" s="32"/>
      <c r="O1181" s="146" t="s">
        <v>159</v>
      </c>
      <c r="P1181" s="289"/>
      <c r="Q1181" s="289"/>
      <c r="R1181" s="289"/>
      <c r="S1181" s="289"/>
      <c r="T1181" s="289"/>
      <c r="U1181" s="290"/>
      <c r="V1181" s="291"/>
      <c r="W1181" s="291"/>
      <c r="X1181" s="292"/>
    </row>
    <row r="1182" spans="2:25" ht="15" customHeight="1" thickTop="1">
      <c r="B1182" s="264" t="s">
        <v>160</v>
      </c>
      <c r="C1182" s="277" t="e">
        <f>'1ここに記入'!$G$10</f>
        <v>#N/A</v>
      </c>
      <c r="D1182" s="286"/>
      <c r="E1182" s="280"/>
      <c r="F1182" s="264" t="s">
        <v>161</v>
      </c>
      <c r="G1182" s="296" t="e">
        <f>'1ここに記入'!$I$10</f>
        <v>#N/A</v>
      </c>
      <c r="H1182" s="297"/>
      <c r="I1182" s="297"/>
      <c r="J1182" s="297"/>
      <c r="K1182" s="298"/>
      <c r="L1182" s="100"/>
      <c r="M1182" s="159"/>
      <c r="N1182" s="99"/>
      <c r="O1182" s="264" t="s">
        <v>160</v>
      </c>
      <c r="P1182" s="277" t="e">
        <f>'1ここに記入'!$G$10</f>
        <v>#N/A</v>
      </c>
      <c r="Q1182" s="286"/>
      <c r="R1182" s="280"/>
      <c r="S1182" s="264" t="s">
        <v>161</v>
      </c>
      <c r="T1182" s="296" t="e">
        <f>'1ここに記入'!$I$10</f>
        <v>#N/A</v>
      </c>
      <c r="U1182" s="297"/>
      <c r="V1182" s="297"/>
      <c r="W1182" s="297"/>
      <c r="X1182" s="298"/>
    </row>
    <row r="1183" spans="2:25" ht="15" customHeight="1">
      <c r="B1183" s="264"/>
      <c r="C1183" s="277"/>
      <c r="D1183" s="286"/>
      <c r="E1183" s="280"/>
      <c r="F1183" s="264"/>
      <c r="G1183" s="296"/>
      <c r="H1183" s="297"/>
      <c r="I1183" s="297"/>
      <c r="J1183" s="297"/>
      <c r="K1183" s="298"/>
      <c r="L1183" s="101"/>
      <c r="M1183" s="159"/>
      <c r="N1183" s="99"/>
      <c r="O1183" s="264"/>
      <c r="P1183" s="277"/>
      <c r="Q1183" s="286"/>
      <c r="R1183" s="280"/>
      <c r="S1183" s="264"/>
      <c r="T1183" s="296"/>
      <c r="U1183" s="297"/>
      <c r="V1183" s="297"/>
      <c r="W1183" s="297"/>
      <c r="X1183" s="298"/>
    </row>
    <row r="1184" spans="2:25" ht="15" customHeight="1">
      <c r="B1184" s="264"/>
      <c r="C1184" s="277"/>
      <c r="D1184" s="286"/>
      <c r="E1184" s="280"/>
      <c r="F1184" s="264"/>
      <c r="G1184" s="296"/>
      <c r="H1184" s="297"/>
      <c r="I1184" s="297"/>
      <c r="J1184" s="297"/>
      <c r="K1184" s="298"/>
      <c r="L1184" s="101"/>
      <c r="M1184" s="159"/>
      <c r="N1184" s="99"/>
      <c r="O1184" s="264"/>
      <c r="P1184" s="277"/>
      <c r="Q1184" s="286"/>
      <c r="R1184" s="280"/>
      <c r="S1184" s="264"/>
      <c r="T1184" s="296"/>
      <c r="U1184" s="297"/>
      <c r="V1184" s="297"/>
      <c r="W1184" s="297"/>
      <c r="X1184" s="298"/>
    </row>
    <row r="1185" spans="2:24" ht="15" customHeight="1" thickBot="1">
      <c r="B1185" s="288"/>
      <c r="C1185" s="278"/>
      <c r="D1185" s="287"/>
      <c r="E1185" s="281"/>
      <c r="F1185" s="288"/>
      <c r="G1185" s="299"/>
      <c r="H1185" s="300"/>
      <c r="I1185" s="300"/>
      <c r="J1185" s="300"/>
      <c r="K1185" s="301"/>
      <c r="L1185" s="101"/>
      <c r="M1185" s="159"/>
      <c r="N1185" s="99"/>
      <c r="O1185" s="288"/>
      <c r="P1185" s="278"/>
      <c r="Q1185" s="287"/>
      <c r="R1185" s="281"/>
      <c r="S1185" s="288"/>
      <c r="T1185" s="299"/>
      <c r="U1185" s="300"/>
      <c r="V1185" s="300"/>
      <c r="W1185" s="300"/>
      <c r="X1185" s="301"/>
    </row>
    <row r="1186" spans="2:24" ht="15" customHeight="1">
      <c r="B1186" s="263" t="s">
        <v>162</v>
      </c>
      <c r="C1186" s="265">
        <f>VLOOKUP(B1177,'1ここに記入'!$A$13:$M$246,10)</f>
        <v>0</v>
      </c>
      <c r="D1186" s="266"/>
      <c r="E1186" s="266"/>
      <c r="F1186" s="266"/>
      <c r="G1186" s="266"/>
      <c r="H1186" s="266"/>
      <c r="I1186" s="267"/>
      <c r="J1186" s="263" t="s">
        <v>203</v>
      </c>
      <c r="K1186" s="321">
        <f>VLOOKUP(B1177,'1ここに記入'!$A$13:$M$246,12)</f>
        <v>0</v>
      </c>
      <c r="L1186" s="34"/>
      <c r="M1186" s="160"/>
      <c r="N1186" s="36"/>
      <c r="O1186" s="263" t="s">
        <v>162</v>
      </c>
      <c r="P1186" s="265">
        <f>VLOOKUP(O1177,'1ここに記入'!$A$13:$M$246,10)</f>
        <v>0</v>
      </c>
      <c r="Q1186" s="266"/>
      <c r="R1186" s="266"/>
      <c r="S1186" s="266"/>
      <c r="T1186" s="266"/>
      <c r="U1186" s="266"/>
      <c r="V1186" s="267"/>
      <c r="W1186" s="263" t="s">
        <v>203</v>
      </c>
      <c r="X1186" s="321">
        <f>VLOOKUP(O1177,'1ここに記入'!$A$13:$M$246,12)</f>
        <v>0</v>
      </c>
    </row>
    <row r="1187" spans="2:24" ht="15" customHeight="1">
      <c r="B1187" s="264"/>
      <c r="C1187" s="268"/>
      <c r="D1187" s="269"/>
      <c r="E1187" s="269"/>
      <c r="F1187" s="269"/>
      <c r="G1187" s="269"/>
      <c r="H1187" s="269"/>
      <c r="I1187" s="270"/>
      <c r="J1187" s="264"/>
      <c r="K1187" s="322"/>
      <c r="L1187" s="34"/>
      <c r="M1187" s="160"/>
      <c r="N1187" s="36"/>
      <c r="O1187" s="264"/>
      <c r="P1187" s="268"/>
      <c r="Q1187" s="269"/>
      <c r="R1187" s="269"/>
      <c r="S1187" s="269"/>
      <c r="T1187" s="269"/>
      <c r="U1187" s="269"/>
      <c r="V1187" s="270"/>
      <c r="W1187" s="264"/>
      <c r="X1187" s="322"/>
    </row>
    <row r="1188" spans="2:24" ht="15" customHeight="1">
      <c r="B1188" s="264"/>
      <c r="C1188" s="268"/>
      <c r="D1188" s="269"/>
      <c r="E1188" s="269"/>
      <c r="F1188" s="269"/>
      <c r="G1188" s="269"/>
      <c r="H1188" s="269"/>
      <c r="I1188" s="270"/>
      <c r="J1188" s="264"/>
      <c r="K1188" s="322"/>
      <c r="L1188" s="130"/>
      <c r="M1188" s="161"/>
      <c r="N1188" s="38"/>
      <c r="O1188" s="264"/>
      <c r="P1188" s="268"/>
      <c r="Q1188" s="269"/>
      <c r="R1188" s="269"/>
      <c r="S1188" s="269"/>
      <c r="T1188" s="269"/>
      <c r="U1188" s="269"/>
      <c r="V1188" s="270"/>
      <c r="W1188" s="264"/>
      <c r="X1188" s="322"/>
    </row>
    <row r="1189" spans="2:24" ht="15" customHeight="1">
      <c r="B1189" s="264"/>
      <c r="C1189" s="268"/>
      <c r="D1189" s="269"/>
      <c r="E1189" s="269"/>
      <c r="F1189" s="269"/>
      <c r="G1189" s="269"/>
      <c r="H1189" s="269"/>
      <c r="I1189" s="270"/>
      <c r="J1189" s="264"/>
      <c r="K1189" s="322"/>
      <c r="L1189" s="130"/>
      <c r="M1189" s="161"/>
      <c r="N1189" s="38"/>
      <c r="O1189" s="264"/>
      <c r="P1189" s="268"/>
      <c r="Q1189" s="269"/>
      <c r="R1189" s="269"/>
      <c r="S1189" s="269"/>
      <c r="T1189" s="269"/>
      <c r="U1189" s="269"/>
      <c r="V1189" s="270"/>
      <c r="W1189" s="264"/>
      <c r="X1189" s="322"/>
    </row>
    <row r="1190" spans="2:24" ht="15" customHeight="1">
      <c r="B1190" s="271" t="s">
        <v>1881</v>
      </c>
      <c r="C1190" s="268">
        <f>VLOOKUP(B1177,'1ここに記入'!$A$13:$M$246,11)</f>
        <v>0</v>
      </c>
      <c r="D1190" s="269"/>
      <c r="E1190" s="269"/>
      <c r="F1190" s="269"/>
      <c r="G1190" s="269"/>
      <c r="H1190" s="269"/>
      <c r="I1190" s="270"/>
      <c r="J1190" s="264"/>
      <c r="K1190" s="322"/>
      <c r="L1190" s="130"/>
      <c r="M1190" s="161"/>
      <c r="N1190" s="38"/>
      <c r="O1190" s="271" t="s">
        <v>1881</v>
      </c>
      <c r="P1190" s="268">
        <f>VLOOKUP(O1177,'1ここに記入'!$A$13:$M$246,11)</f>
        <v>0</v>
      </c>
      <c r="Q1190" s="269"/>
      <c r="R1190" s="269"/>
      <c r="S1190" s="269"/>
      <c r="T1190" s="269"/>
      <c r="U1190" s="269"/>
      <c r="V1190" s="270"/>
      <c r="W1190" s="264"/>
      <c r="X1190" s="322"/>
    </row>
    <row r="1191" spans="2:24" ht="15" customHeight="1">
      <c r="B1191" s="271"/>
      <c r="C1191" s="268"/>
      <c r="D1191" s="269"/>
      <c r="E1191" s="269"/>
      <c r="F1191" s="269"/>
      <c r="G1191" s="269"/>
      <c r="H1191" s="269"/>
      <c r="I1191" s="270"/>
      <c r="J1191" s="264"/>
      <c r="K1191" s="322"/>
      <c r="L1191" s="130"/>
      <c r="M1191" s="161"/>
      <c r="N1191" s="38"/>
      <c r="O1191" s="271"/>
      <c r="P1191" s="268"/>
      <c r="Q1191" s="269"/>
      <c r="R1191" s="269"/>
      <c r="S1191" s="269"/>
      <c r="T1191" s="269"/>
      <c r="U1191" s="269"/>
      <c r="V1191" s="270"/>
      <c r="W1191" s="264"/>
      <c r="X1191" s="322"/>
    </row>
    <row r="1192" spans="2:24" ht="15" customHeight="1">
      <c r="B1192" s="271"/>
      <c r="C1192" s="268"/>
      <c r="D1192" s="269"/>
      <c r="E1192" s="269"/>
      <c r="F1192" s="269"/>
      <c r="G1192" s="269"/>
      <c r="H1192" s="269"/>
      <c r="I1192" s="270"/>
      <c r="J1192" s="264"/>
      <c r="K1192" s="322"/>
      <c r="L1192" s="130"/>
      <c r="M1192" s="161"/>
      <c r="N1192" s="38"/>
      <c r="O1192" s="271"/>
      <c r="P1192" s="268"/>
      <c r="Q1192" s="269"/>
      <c r="R1192" s="269"/>
      <c r="S1192" s="269"/>
      <c r="T1192" s="269"/>
      <c r="U1192" s="269"/>
      <c r="V1192" s="270"/>
      <c r="W1192" s="264"/>
      <c r="X1192" s="322"/>
    </row>
    <row r="1193" spans="2:24" ht="15" customHeight="1" thickBot="1">
      <c r="B1193" s="272"/>
      <c r="C1193" s="273"/>
      <c r="D1193" s="274"/>
      <c r="E1193" s="274"/>
      <c r="F1193" s="274"/>
      <c r="G1193" s="274"/>
      <c r="H1193" s="274"/>
      <c r="I1193" s="275"/>
      <c r="J1193" s="288"/>
      <c r="K1193" s="323"/>
      <c r="L1193" s="130"/>
      <c r="M1193" s="161"/>
      <c r="N1193" s="38"/>
      <c r="O1193" s="272"/>
      <c r="P1193" s="273"/>
      <c r="Q1193" s="274"/>
      <c r="R1193" s="274"/>
      <c r="S1193" s="274"/>
      <c r="T1193" s="274"/>
      <c r="U1193" s="274"/>
      <c r="V1193" s="275"/>
      <c r="W1193" s="288"/>
      <c r="X1193" s="323"/>
    </row>
    <row r="1194" spans="2:24" ht="15" customHeight="1">
      <c r="B1194" s="263" t="s">
        <v>163</v>
      </c>
      <c r="C1194" s="276">
        <f>VLOOKUP(B1177,'1ここに記入'!$A$13:$M$246,5)</f>
        <v>0</v>
      </c>
      <c r="D1194" s="279" t="str">
        <f>VLOOKUP(B1177,'1ここに記入'!$A$13:$M$246,6)</f>
        <v>　</v>
      </c>
      <c r="E1194" s="282" t="s">
        <v>164</v>
      </c>
      <c r="F1194" s="276">
        <f>VLOOKUP(B1177,'1ここに記入'!$A$13:$M$246,8)</f>
        <v>0</v>
      </c>
      <c r="G1194" s="285" t="e">
        <f>VLOOKUP(F1188,'1ここに記入'!$A$13:$M$246,2)</f>
        <v>#N/A</v>
      </c>
      <c r="H1194" s="285" t="e">
        <f>VLOOKUP(G1188,'1ここに記入'!$A$13:$M$246,2)</f>
        <v>#N/A</v>
      </c>
      <c r="I1194" s="285" t="e">
        <f>VLOOKUP(H1188,'1ここに記入'!$A$13:$M$246,2)</f>
        <v>#N/A</v>
      </c>
      <c r="J1194" s="285" t="e">
        <f>VLOOKUP(I1188,'1ここに記入'!$A$13:$M$246,2)</f>
        <v>#N/A</v>
      </c>
      <c r="K1194" s="279" t="e">
        <f>VLOOKUP(J1188,'1ここに記入'!$A$13:$M$246,2)</f>
        <v>#N/A</v>
      </c>
      <c r="L1194" s="98"/>
      <c r="M1194" s="159"/>
      <c r="N1194" s="99"/>
      <c r="O1194" s="263" t="s">
        <v>163</v>
      </c>
      <c r="P1194" s="276">
        <f>VLOOKUP(O1177,'1ここに記入'!$A$13:$M$246,5)</f>
        <v>0</v>
      </c>
      <c r="Q1194" s="279" t="str">
        <f>VLOOKUP(O1177,'1ここに記入'!$A$13:$M$246,6)</f>
        <v>　</v>
      </c>
      <c r="R1194" s="282" t="s">
        <v>164</v>
      </c>
      <c r="S1194" s="276">
        <f>VLOOKUP(O1177,'1ここに記入'!$A$13:$M$246,8)</f>
        <v>0</v>
      </c>
      <c r="T1194" s="285" t="e">
        <f>VLOOKUP(S1188,'1ここに記入'!$A$13:$M$246,2)</f>
        <v>#N/A</v>
      </c>
      <c r="U1194" s="285" t="e">
        <f>VLOOKUP(T1188,'1ここに記入'!$A$13:$M$246,2)</f>
        <v>#N/A</v>
      </c>
      <c r="V1194" s="285" t="e">
        <f>VLOOKUP(U1188,'1ここに記入'!$A$13:$M$246,2)</f>
        <v>#N/A</v>
      </c>
      <c r="W1194" s="285" t="e">
        <f>VLOOKUP(V1188,'1ここに記入'!$A$13:$M$246,2)</f>
        <v>#N/A</v>
      </c>
      <c r="X1194" s="279" t="e">
        <f>VLOOKUP(W1188,'1ここに記入'!$A$13:$M$246,2)</f>
        <v>#N/A</v>
      </c>
    </row>
    <row r="1195" spans="2:24" ht="15" customHeight="1">
      <c r="B1195" s="264"/>
      <c r="C1195" s="277"/>
      <c r="D1195" s="280"/>
      <c r="E1195" s="283"/>
      <c r="F1195" s="277"/>
      <c r="G1195" s="286"/>
      <c r="H1195" s="286"/>
      <c r="I1195" s="286"/>
      <c r="J1195" s="286"/>
      <c r="K1195" s="280"/>
      <c r="L1195" s="98"/>
      <c r="M1195" s="159"/>
      <c r="N1195" s="99"/>
      <c r="O1195" s="264"/>
      <c r="P1195" s="277"/>
      <c r="Q1195" s="280"/>
      <c r="R1195" s="283"/>
      <c r="S1195" s="277"/>
      <c r="T1195" s="286"/>
      <c r="U1195" s="286"/>
      <c r="V1195" s="286"/>
      <c r="W1195" s="286"/>
      <c r="X1195" s="280"/>
    </row>
    <row r="1196" spans="2:24" ht="15" customHeight="1">
      <c r="B1196" s="264"/>
      <c r="C1196" s="277"/>
      <c r="D1196" s="280"/>
      <c r="E1196" s="283"/>
      <c r="F1196" s="277"/>
      <c r="G1196" s="286"/>
      <c r="H1196" s="286"/>
      <c r="I1196" s="286"/>
      <c r="J1196" s="286"/>
      <c r="K1196" s="280"/>
      <c r="L1196" s="98"/>
      <c r="M1196" s="159"/>
      <c r="N1196" s="99"/>
      <c r="O1196" s="264"/>
      <c r="P1196" s="277"/>
      <c r="Q1196" s="280"/>
      <c r="R1196" s="283"/>
      <c r="S1196" s="277"/>
      <c r="T1196" s="286"/>
      <c r="U1196" s="286"/>
      <c r="V1196" s="286"/>
      <c r="W1196" s="286"/>
      <c r="X1196" s="280"/>
    </row>
    <row r="1197" spans="2:24" ht="15" customHeight="1" thickBot="1">
      <c r="B1197" s="288"/>
      <c r="C1197" s="278"/>
      <c r="D1197" s="281"/>
      <c r="E1197" s="284"/>
      <c r="F1197" s="278"/>
      <c r="G1197" s="287"/>
      <c r="H1197" s="286"/>
      <c r="I1197" s="286"/>
      <c r="J1197" s="286"/>
      <c r="K1197" s="280"/>
      <c r="L1197" s="98"/>
      <c r="M1197" s="159"/>
      <c r="N1197" s="99"/>
      <c r="O1197" s="288"/>
      <c r="P1197" s="278"/>
      <c r="Q1197" s="281"/>
      <c r="R1197" s="284"/>
      <c r="S1197" s="278"/>
      <c r="T1197" s="287"/>
      <c r="U1197" s="286"/>
      <c r="V1197" s="286"/>
      <c r="W1197" s="286"/>
      <c r="X1197" s="280"/>
    </row>
    <row r="1198" spans="2:24" ht="15" customHeight="1" thickTop="1">
      <c r="B1198" s="263" t="s">
        <v>165</v>
      </c>
      <c r="C1198" s="293">
        <f>VLOOKUP(B1177,'1ここに記入'!$A$13:$M$246,9)</f>
        <v>0</v>
      </c>
      <c r="D1198" s="294" t="e">
        <f>VLOOKUP(C1196,'1ここに記入'!$A$13:$M$246,2)</f>
        <v>#N/A</v>
      </c>
      <c r="E1198" s="294" t="e">
        <f>VLOOKUP(D1196,'1ここに記入'!$A$13:$M$246,2)</f>
        <v>#N/A</v>
      </c>
      <c r="F1198" s="294" t="e">
        <f>VLOOKUP(E1196,'1ここに記入'!$A$13:$M$246,2)</f>
        <v>#N/A</v>
      </c>
      <c r="G1198" s="302" t="e">
        <f>VLOOKUP(F1196,'1ここに記入'!$A$13:$M$246,2)</f>
        <v>#N/A</v>
      </c>
      <c r="H1198" s="305" t="s">
        <v>167</v>
      </c>
      <c r="I1198" s="308">
        <f>'1ここに記入'!$G$9</f>
        <v>0</v>
      </c>
      <c r="J1198" s="309"/>
      <c r="K1198" s="310"/>
      <c r="L1198" s="102"/>
      <c r="M1198" s="162"/>
      <c r="N1198" s="103"/>
      <c r="O1198" s="263" t="s">
        <v>165</v>
      </c>
      <c r="P1198" s="293">
        <f>VLOOKUP(O1177,'1ここに記入'!$A$13:$M$246,9)</f>
        <v>0</v>
      </c>
      <c r="Q1198" s="294" t="e">
        <f>VLOOKUP(P1196,'1ここに記入'!$A$13:$M$246,2)</f>
        <v>#N/A</v>
      </c>
      <c r="R1198" s="294" t="e">
        <f>VLOOKUP(Q1196,'1ここに記入'!$A$13:$M$246,2)</f>
        <v>#N/A</v>
      </c>
      <c r="S1198" s="294" t="e">
        <f>VLOOKUP(R1196,'1ここに記入'!$A$13:$M$246,2)</f>
        <v>#N/A</v>
      </c>
      <c r="T1198" s="302" t="e">
        <f>VLOOKUP(S1196,'1ここに記入'!$A$13:$M$246,2)</f>
        <v>#N/A</v>
      </c>
      <c r="U1198" s="305" t="s">
        <v>167</v>
      </c>
      <c r="V1198" s="308">
        <f>'1ここに記入'!$G$9</f>
        <v>0</v>
      </c>
      <c r="W1198" s="309"/>
      <c r="X1198" s="310"/>
    </row>
    <row r="1199" spans="2:24" ht="15" customHeight="1">
      <c r="B1199" s="264"/>
      <c r="C1199" s="296"/>
      <c r="D1199" s="297"/>
      <c r="E1199" s="297"/>
      <c r="F1199" s="297"/>
      <c r="G1199" s="303"/>
      <c r="H1199" s="306"/>
      <c r="I1199" s="311"/>
      <c r="J1199" s="312"/>
      <c r="K1199" s="313"/>
      <c r="L1199" s="102"/>
      <c r="M1199" s="162"/>
      <c r="N1199" s="103"/>
      <c r="O1199" s="264"/>
      <c r="P1199" s="296"/>
      <c r="Q1199" s="297"/>
      <c r="R1199" s="297"/>
      <c r="S1199" s="297"/>
      <c r="T1199" s="303"/>
      <c r="U1199" s="306"/>
      <c r="V1199" s="311"/>
      <c r="W1199" s="312"/>
      <c r="X1199" s="313"/>
    </row>
    <row r="1200" spans="2:24" ht="15" customHeight="1" thickBot="1">
      <c r="B1200" s="288"/>
      <c r="C1200" s="299"/>
      <c r="D1200" s="300"/>
      <c r="E1200" s="300"/>
      <c r="F1200" s="300"/>
      <c r="G1200" s="304"/>
      <c r="H1200" s="306"/>
      <c r="I1200" s="311"/>
      <c r="J1200" s="312"/>
      <c r="K1200" s="313"/>
      <c r="L1200" s="102"/>
      <c r="M1200" s="162"/>
      <c r="N1200" s="103"/>
      <c r="O1200" s="288"/>
      <c r="P1200" s="299"/>
      <c r="Q1200" s="300"/>
      <c r="R1200" s="300"/>
      <c r="S1200" s="300"/>
      <c r="T1200" s="304"/>
      <c r="U1200" s="306"/>
      <c r="V1200" s="311"/>
      <c r="W1200" s="312"/>
      <c r="X1200" s="313"/>
    </row>
    <row r="1201" spans="2:25" ht="15" customHeight="1" thickBot="1">
      <c r="B1201" s="317" t="s">
        <v>166</v>
      </c>
      <c r="C1201" s="317"/>
      <c r="D1201" s="317"/>
      <c r="E1201" s="317"/>
      <c r="F1201" s="317"/>
      <c r="G1201" s="318"/>
      <c r="H1201" s="307"/>
      <c r="I1201" s="314"/>
      <c r="J1201" s="315"/>
      <c r="K1201" s="316"/>
      <c r="L1201" s="102"/>
      <c r="M1201" s="163"/>
      <c r="N1201" s="41"/>
      <c r="O1201" s="317" t="s">
        <v>166</v>
      </c>
      <c r="P1201" s="317"/>
      <c r="Q1201" s="317"/>
      <c r="R1201" s="317"/>
      <c r="S1201" s="317"/>
      <c r="T1201" s="318"/>
      <c r="U1201" s="307"/>
      <c r="V1201" s="314"/>
      <c r="W1201" s="315"/>
      <c r="X1201" s="316"/>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324" t="s">
        <v>1982</v>
      </c>
      <c r="C1204" s="324"/>
      <c r="D1204" s="324"/>
      <c r="E1204" s="324"/>
      <c r="F1204" s="324"/>
      <c r="G1204" s="324"/>
      <c r="H1204" s="324"/>
      <c r="I1204" s="324"/>
      <c r="J1204" s="324"/>
      <c r="K1204" s="324"/>
      <c r="L1204" s="156"/>
      <c r="M1204" s="164"/>
      <c r="N1204" s="156"/>
      <c r="O1204" s="324" t="s">
        <v>1982</v>
      </c>
      <c r="P1204" s="324"/>
      <c r="Q1204" s="324"/>
      <c r="R1204" s="324"/>
      <c r="S1204" s="324"/>
      <c r="T1204" s="324"/>
      <c r="U1204" s="324"/>
      <c r="V1204" s="324"/>
      <c r="W1204" s="324"/>
      <c r="X1204" s="324"/>
    </row>
    <row r="1205" spans="2:25" ht="15" customHeight="1">
      <c r="B1205" s="132"/>
      <c r="C1205" s="319" t="str">
        <f>'1ここに記入'!$B$3&amp;"県教美展　特選確認票"</f>
        <v>第72回県教美展　特選確認票</v>
      </c>
      <c r="D1205" s="319"/>
      <c r="E1205" s="319"/>
      <c r="F1205" s="319"/>
      <c r="G1205" s="319"/>
      <c r="H1205" s="319"/>
      <c r="I1205" s="319"/>
      <c r="J1205" s="319"/>
      <c r="K1205" s="319"/>
      <c r="L1205" s="104"/>
      <c r="M1205" s="157"/>
      <c r="N1205" s="104"/>
      <c r="O1205" s="132"/>
      <c r="P1205" s="319" t="str">
        <f>'1ここに記入'!$B$3&amp;"県教美展　特選確認票"</f>
        <v>第72回県教美展　特選確認票</v>
      </c>
      <c r="Q1205" s="319"/>
      <c r="R1205" s="319"/>
      <c r="S1205" s="319"/>
      <c r="T1205" s="319"/>
      <c r="U1205" s="319"/>
      <c r="V1205" s="319"/>
      <c r="W1205" s="319"/>
      <c r="X1205" s="319"/>
    </row>
    <row r="1206" spans="2:25" ht="15" customHeight="1" thickBot="1">
      <c r="B1206" s="165"/>
      <c r="C1206" s="320"/>
      <c r="D1206" s="320"/>
      <c r="E1206" s="320"/>
      <c r="F1206" s="320"/>
      <c r="G1206" s="320"/>
      <c r="H1206" s="320"/>
      <c r="I1206" s="320"/>
      <c r="J1206" s="320"/>
      <c r="K1206" s="320"/>
      <c r="L1206" s="104"/>
      <c r="M1206" s="157"/>
      <c r="N1206" s="104"/>
      <c r="O1206" s="165"/>
      <c r="P1206" s="320"/>
      <c r="Q1206" s="320"/>
      <c r="R1206" s="320"/>
      <c r="S1206" s="320"/>
      <c r="T1206" s="320"/>
      <c r="U1206" s="320"/>
      <c r="V1206" s="320"/>
      <c r="W1206" s="320"/>
      <c r="X1206" s="320"/>
    </row>
    <row r="1207" spans="2:25" ht="15" customHeight="1" thickTop="1" thickBot="1">
      <c r="B1207" s="144" t="s">
        <v>157</v>
      </c>
      <c r="C1207" s="289">
        <f>VLOOKUP(B1177,'1ここに記入'!$A$13:$M$246,2)</f>
        <v>0</v>
      </c>
      <c r="D1207" s="289">
        <f>VLOOKUP(B1177,'1ここに記入'!$A$13:$M$246,3)</f>
        <v>0</v>
      </c>
      <c r="E1207" s="289">
        <f>VLOOKUP(B1177,'1ここに記入'!$A$13:$M$246,4)</f>
        <v>0</v>
      </c>
      <c r="F1207" s="289">
        <f>VLOOKUP(B1177,'1ここに記入'!$A$13:$M$246,5)</f>
        <v>0</v>
      </c>
      <c r="G1207" s="289" t="str">
        <f>VLOOKUP(B1177,'1ここに記入'!$A$13:$M$246,13)</f>
        <v>00</v>
      </c>
      <c r="H1207" s="290" t="e">
        <f>'1ここに記入'!$H$10</f>
        <v>#N/A</v>
      </c>
      <c r="I1207" s="291"/>
      <c r="J1207" s="291"/>
      <c r="K1207" s="292" t="s">
        <v>158</v>
      </c>
      <c r="L1207" s="104"/>
      <c r="M1207" s="157"/>
      <c r="N1207" s="104"/>
      <c r="O1207" s="144" t="s">
        <v>157</v>
      </c>
      <c r="P1207" s="289">
        <f>VLOOKUP(O1177,'1ここに記入'!$A$13:$M$246,2)</f>
        <v>0</v>
      </c>
      <c r="Q1207" s="289">
        <f>VLOOKUP(O1177,'1ここに記入'!$A$13:$M$246,3)</f>
        <v>0</v>
      </c>
      <c r="R1207" s="289">
        <f>VLOOKUP(O1177,'1ここに記入'!$A$13:$M$246,4)</f>
        <v>0</v>
      </c>
      <c r="S1207" s="289">
        <f>VLOOKUP(O1177,'1ここに記入'!$A$13:$M$246,5)</f>
        <v>0</v>
      </c>
      <c r="T1207" s="289" t="str">
        <f>VLOOKUP(O1177,'1ここに記入'!$A$13:$M$246,13)</f>
        <v>00</v>
      </c>
      <c r="U1207" s="290" t="e">
        <f>'1ここに記入'!$H$10</f>
        <v>#N/A</v>
      </c>
      <c r="V1207" s="291"/>
      <c r="W1207" s="291"/>
      <c r="X1207" s="292" t="s">
        <v>158</v>
      </c>
    </row>
    <row r="1208" spans="2:25" ht="15" customHeight="1" thickTop="1" thickBot="1">
      <c r="B1208" s="145"/>
      <c r="C1208" s="289"/>
      <c r="D1208" s="289"/>
      <c r="E1208" s="289"/>
      <c r="F1208" s="289"/>
      <c r="G1208" s="289"/>
      <c r="H1208" s="290"/>
      <c r="I1208" s="291"/>
      <c r="J1208" s="291"/>
      <c r="K1208" s="292"/>
      <c r="L1208" s="104"/>
      <c r="M1208" s="157"/>
      <c r="N1208" s="104"/>
      <c r="O1208" s="145"/>
      <c r="P1208" s="289"/>
      <c r="Q1208" s="289"/>
      <c r="R1208" s="289"/>
      <c r="S1208" s="289"/>
      <c r="T1208" s="289"/>
      <c r="U1208" s="290"/>
      <c r="V1208" s="291"/>
      <c r="W1208" s="291"/>
      <c r="X1208" s="292"/>
    </row>
    <row r="1209" spans="2:25" ht="15" customHeight="1" thickTop="1" thickBot="1">
      <c r="B1209" s="146" t="s">
        <v>159</v>
      </c>
      <c r="C1209" s="289"/>
      <c r="D1209" s="289"/>
      <c r="E1209" s="289"/>
      <c r="F1209" s="289"/>
      <c r="G1209" s="289"/>
      <c r="H1209" s="290"/>
      <c r="I1209" s="291"/>
      <c r="J1209" s="291"/>
      <c r="K1209" s="292"/>
      <c r="L1209" s="104"/>
      <c r="M1209" s="157"/>
      <c r="N1209" s="104"/>
      <c r="O1209" s="146" t="s">
        <v>159</v>
      </c>
      <c r="P1209" s="289"/>
      <c r="Q1209" s="289"/>
      <c r="R1209" s="289"/>
      <c r="S1209" s="289"/>
      <c r="T1209" s="289"/>
      <c r="U1209" s="290"/>
      <c r="V1209" s="291"/>
      <c r="W1209" s="291"/>
      <c r="X1209" s="292"/>
    </row>
    <row r="1210" spans="2:25" ht="15" customHeight="1" thickTop="1">
      <c r="B1210" s="263" t="s">
        <v>160</v>
      </c>
      <c r="C1210" s="276" t="e">
        <f>'1ここに記入'!$G$10</f>
        <v>#N/A</v>
      </c>
      <c r="D1210" s="285"/>
      <c r="E1210" s="279"/>
      <c r="F1210" s="263" t="s">
        <v>161</v>
      </c>
      <c r="G1210" s="293" t="e">
        <f>'1ここに記入'!$I$10</f>
        <v>#N/A</v>
      </c>
      <c r="H1210" s="294"/>
      <c r="I1210" s="294"/>
      <c r="J1210" s="294"/>
      <c r="K1210" s="295"/>
      <c r="L1210" s="100"/>
      <c r="M1210" s="159"/>
      <c r="N1210" s="99"/>
      <c r="O1210" s="263" t="s">
        <v>160</v>
      </c>
      <c r="P1210" s="276" t="e">
        <f>'1ここに記入'!$G$10</f>
        <v>#N/A</v>
      </c>
      <c r="Q1210" s="285"/>
      <c r="R1210" s="279"/>
      <c r="S1210" s="263" t="s">
        <v>161</v>
      </c>
      <c r="T1210" s="293" t="e">
        <f>'1ここに記入'!$I$10</f>
        <v>#N/A</v>
      </c>
      <c r="U1210" s="294"/>
      <c r="V1210" s="294"/>
      <c r="W1210" s="294"/>
      <c r="X1210" s="295"/>
      <c r="Y1210" s="143"/>
    </row>
    <row r="1211" spans="2:25" ht="15" customHeight="1">
      <c r="B1211" s="264"/>
      <c r="C1211" s="277"/>
      <c r="D1211" s="286"/>
      <c r="E1211" s="280"/>
      <c r="F1211" s="264"/>
      <c r="G1211" s="296"/>
      <c r="H1211" s="297"/>
      <c r="I1211" s="297"/>
      <c r="J1211" s="297"/>
      <c r="K1211" s="298"/>
      <c r="L1211" s="101"/>
      <c r="M1211" s="159"/>
      <c r="N1211" s="99"/>
      <c r="O1211" s="264"/>
      <c r="P1211" s="277"/>
      <c r="Q1211" s="286"/>
      <c r="R1211" s="280"/>
      <c r="S1211" s="264"/>
      <c r="T1211" s="296"/>
      <c r="U1211" s="297"/>
      <c r="V1211" s="297"/>
      <c r="W1211" s="297"/>
      <c r="X1211" s="298"/>
      <c r="Y1211" s="143"/>
    </row>
    <row r="1212" spans="2:25" ht="15" customHeight="1" thickBot="1">
      <c r="B1212" s="288"/>
      <c r="C1212" s="278"/>
      <c r="D1212" s="287"/>
      <c r="E1212" s="281"/>
      <c r="F1212" s="288"/>
      <c r="G1212" s="299"/>
      <c r="H1212" s="300"/>
      <c r="I1212" s="300"/>
      <c r="J1212" s="300"/>
      <c r="K1212" s="301"/>
      <c r="L1212" s="101"/>
      <c r="M1212" s="159"/>
      <c r="N1212" s="99"/>
      <c r="O1212" s="288"/>
      <c r="P1212" s="278"/>
      <c r="Q1212" s="287"/>
      <c r="R1212" s="281"/>
      <c r="S1212" s="288"/>
      <c r="T1212" s="299"/>
      <c r="U1212" s="300"/>
      <c r="V1212" s="300"/>
      <c r="W1212" s="300"/>
      <c r="X1212" s="301"/>
      <c r="Y1212" s="143"/>
    </row>
    <row r="1213" spans="2:25" ht="15" customHeight="1">
      <c r="B1213" s="263" t="s">
        <v>162</v>
      </c>
      <c r="C1213" s="265">
        <f>VLOOKUP(B1177,'1ここに記入'!$A$13:$M$246,10)</f>
        <v>0</v>
      </c>
      <c r="D1213" s="266"/>
      <c r="E1213" s="266"/>
      <c r="F1213" s="266"/>
      <c r="G1213" s="266"/>
      <c r="H1213" s="266"/>
      <c r="I1213" s="266"/>
      <c r="J1213" s="266"/>
      <c r="K1213" s="267"/>
      <c r="L1213" s="34"/>
      <c r="M1213" s="160"/>
      <c r="N1213" s="36"/>
      <c r="O1213" s="263" t="s">
        <v>162</v>
      </c>
      <c r="P1213" s="265">
        <f>VLOOKUP(O1177,'1ここに記入'!$A$13:$M$246,10)</f>
        <v>0</v>
      </c>
      <c r="Q1213" s="266"/>
      <c r="R1213" s="266"/>
      <c r="S1213" s="266"/>
      <c r="T1213" s="266"/>
      <c r="U1213" s="266"/>
      <c r="V1213" s="266"/>
      <c r="W1213" s="266"/>
      <c r="X1213" s="267"/>
      <c r="Y1213" s="143"/>
    </row>
    <row r="1214" spans="2:25" ht="15" customHeight="1">
      <c r="B1214" s="264"/>
      <c r="C1214" s="268"/>
      <c r="D1214" s="269"/>
      <c r="E1214" s="269"/>
      <c r="F1214" s="269"/>
      <c r="G1214" s="269"/>
      <c r="H1214" s="269"/>
      <c r="I1214" s="269"/>
      <c r="J1214" s="269"/>
      <c r="K1214" s="270"/>
      <c r="L1214" s="130"/>
      <c r="M1214" s="161"/>
      <c r="N1214" s="38"/>
      <c r="O1214" s="264"/>
      <c r="P1214" s="268"/>
      <c r="Q1214" s="269"/>
      <c r="R1214" s="269"/>
      <c r="S1214" s="269"/>
      <c r="T1214" s="269"/>
      <c r="U1214" s="269"/>
      <c r="V1214" s="269"/>
      <c r="W1214" s="269"/>
      <c r="X1214" s="270"/>
      <c r="Y1214" s="143"/>
    </row>
    <row r="1215" spans="2:25" ht="15" customHeight="1">
      <c r="B1215" s="264"/>
      <c r="C1215" s="268"/>
      <c r="D1215" s="269"/>
      <c r="E1215" s="269"/>
      <c r="F1215" s="269"/>
      <c r="G1215" s="269"/>
      <c r="H1215" s="269"/>
      <c r="I1215" s="269"/>
      <c r="J1215" s="269"/>
      <c r="K1215" s="270"/>
      <c r="L1215" s="130"/>
      <c r="M1215" s="161"/>
      <c r="N1215" s="38"/>
      <c r="O1215" s="264"/>
      <c r="P1215" s="268"/>
      <c r="Q1215" s="269"/>
      <c r="R1215" s="269"/>
      <c r="S1215" s="269"/>
      <c r="T1215" s="269"/>
      <c r="U1215" s="269"/>
      <c r="V1215" s="269"/>
      <c r="W1215" s="269"/>
      <c r="X1215" s="270"/>
      <c r="Y1215" s="143"/>
    </row>
    <row r="1216" spans="2:25" ht="15" customHeight="1">
      <c r="B1216" s="271" t="s">
        <v>1881</v>
      </c>
      <c r="C1216" s="268">
        <f>VLOOKUP(B1177,'1ここに記入'!$A$13:$M$246,11)</f>
        <v>0</v>
      </c>
      <c r="D1216" s="269"/>
      <c r="E1216" s="269"/>
      <c r="F1216" s="269"/>
      <c r="G1216" s="269"/>
      <c r="H1216" s="269"/>
      <c r="I1216" s="269"/>
      <c r="J1216" s="269"/>
      <c r="K1216" s="270"/>
      <c r="L1216" s="98"/>
      <c r="M1216" s="159"/>
      <c r="N1216" s="99"/>
      <c r="O1216" s="271" t="s">
        <v>1881</v>
      </c>
      <c r="P1216" s="268">
        <f>VLOOKUP(O1177,'1ここに記入'!$A$13:$M$246,11)</f>
        <v>0</v>
      </c>
      <c r="Q1216" s="269"/>
      <c r="R1216" s="269"/>
      <c r="S1216" s="269"/>
      <c r="T1216" s="269"/>
      <c r="U1216" s="269"/>
      <c r="V1216" s="269"/>
      <c r="W1216" s="269"/>
      <c r="X1216" s="270"/>
      <c r="Y1216" s="143"/>
    </row>
    <row r="1217" spans="2:25" ht="15" customHeight="1">
      <c r="B1217" s="271"/>
      <c r="C1217" s="268"/>
      <c r="D1217" s="269"/>
      <c r="E1217" s="269"/>
      <c r="F1217" s="269"/>
      <c r="G1217" s="269"/>
      <c r="H1217" s="269"/>
      <c r="I1217" s="269"/>
      <c r="J1217" s="269"/>
      <c r="K1217" s="270"/>
      <c r="L1217" s="98"/>
      <c r="M1217" s="159"/>
      <c r="N1217" s="99"/>
      <c r="O1217" s="271"/>
      <c r="P1217" s="268"/>
      <c r="Q1217" s="269"/>
      <c r="R1217" s="269"/>
      <c r="S1217" s="269"/>
      <c r="T1217" s="269"/>
      <c r="U1217" s="269"/>
      <c r="V1217" s="269"/>
      <c r="W1217" s="269"/>
      <c r="X1217" s="270"/>
      <c r="Y1217" s="143"/>
    </row>
    <row r="1218" spans="2:25" ht="15" customHeight="1" thickBot="1">
      <c r="B1218" s="272"/>
      <c r="C1218" s="273"/>
      <c r="D1218" s="274"/>
      <c r="E1218" s="274"/>
      <c r="F1218" s="274"/>
      <c r="G1218" s="274"/>
      <c r="H1218" s="274"/>
      <c r="I1218" s="274"/>
      <c r="J1218" s="274"/>
      <c r="K1218" s="275"/>
      <c r="L1218" s="98"/>
      <c r="M1218" s="159"/>
      <c r="N1218" s="99"/>
      <c r="O1218" s="272"/>
      <c r="P1218" s="273"/>
      <c r="Q1218" s="274"/>
      <c r="R1218" s="274"/>
      <c r="S1218" s="274"/>
      <c r="T1218" s="274"/>
      <c r="U1218" s="274"/>
      <c r="V1218" s="274"/>
      <c r="W1218" s="274"/>
      <c r="X1218" s="275"/>
      <c r="Y1218" s="143"/>
    </row>
    <row r="1219" spans="2:25" ht="15" customHeight="1">
      <c r="B1219" s="263" t="s">
        <v>163</v>
      </c>
      <c r="C1219" s="276">
        <f>VLOOKUP(B1177,'1ここに記入'!$A$13:$M$246,5)</f>
        <v>0</v>
      </c>
      <c r="D1219" s="279" t="str">
        <f>VLOOKUP(B1177,'1ここに記入'!$A$13:$M$246,6)</f>
        <v>　</v>
      </c>
      <c r="E1219" s="282" t="s">
        <v>164</v>
      </c>
      <c r="F1219" s="276">
        <f>VLOOKUP(B1177,'1ここに記入'!$A$13:$M$246,8)</f>
        <v>0</v>
      </c>
      <c r="G1219" s="285" t="e">
        <f>VLOOKUP(F1214,'1ここに記入'!$A$13:$M$246,2)</f>
        <v>#N/A</v>
      </c>
      <c r="H1219" s="285" t="e">
        <f>VLOOKUP(G1214,'1ここに記入'!$A$13:$M$246,2)</f>
        <v>#N/A</v>
      </c>
      <c r="I1219" s="285" t="e">
        <f>VLOOKUP(H1214,'1ここに記入'!$A$13:$M$246,2)</f>
        <v>#N/A</v>
      </c>
      <c r="J1219" s="285" t="e">
        <f>VLOOKUP(I1214,'1ここに記入'!$A$13:$M$246,2)</f>
        <v>#N/A</v>
      </c>
      <c r="K1219" s="279" t="e">
        <f>VLOOKUP(J1214,'1ここに記入'!$A$13:$M$246,2)</f>
        <v>#N/A</v>
      </c>
      <c r="L1219" s="102"/>
      <c r="M1219" s="162"/>
      <c r="N1219" s="103"/>
      <c r="O1219" s="263" t="s">
        <v>163</v>
      </c>
      <c r="P1219" s="276">
        <f>VLOOKUP(O1177,'1ここに記入'!$A$13:$M$246,5)</f>
        <v>0</v>
      </c>
      <c r="Q1219" s="279" t="str">
        <f>VLOOKUP(O1177,'1ここに記入'!$A$13:$M$246,6)</f>
        <v>　</v>
      </c>
      <c r="R1219" s="282" t="s">
        <v>164</v>
      </c>
      <c r="S1219" s="276">
        <f>VLOOKUP(O1177,'1ここに記入'!$A$13:$M$246,8)</f>
        <v>0</v>
      </c>
      <c r="T1219" s="285" t="e">
        <f>VLOOKUP(S1214,'1ここに記入'!$A$13:$M$246,2)</f>
        <v>#N/A</v>
      </c>
      <c r="U1219" s="285" t="e">
        <f>VLOOKUP(T1214,'1ここに記入'!$A$13:$M$246,2)</f>
        <v>#N/A</v>
      </c>
      <c r="V1219" s="285" t="e">
        <f>VLOOKUP(U1214,'1ここに記入'!$A$13:$M$246,2)</f>
        <v>#N/A</v>
      </c>
      <c r="W1219" s="285" t="e">
        <f>VLOOKUP(V1214,'1ここに記入'!$A$13:$M$246,2)</f>
        <v>#N/A</v>
      </c>
      <c r="X1219" s="279" t="e">
        <f>VLOOKUP(W1214,'1ここに記入'!$A$13:$M$246,2)</f>
        <v>#N/A</v>
      </c>
      <c r="Y1219" s="143"/>
    </row>
    <row r="1220" spans="2:25" ht="15" customHeight="1">
      <c r="B1220" s="264"/>
      <c r="C1220" s="277"/>
      <c r="D1220" s="280"/>
      <c r="E1220" s="283"/>
      <c r="F1220" s="277"/>
      <c r="G1220" s="286"/>
      <c r="H1220" s="286"/>
      <c r="I1220" s="286"/>
      <c r="J1220" s="286"/>
      <c r="K1220" s="280"/>
      <c r="L1220" s="102"/>
      <c r="M1220" s="162"/>
      <c r="N1220" s="103"/>
      <c r="O1220" s="264"/>
      <c r="P1220" s="277"/>
      <c r="Q1220" s="280"/>
      <c r="R1220" s="283"/>
      <c r="S1220" s="277"/>
      <c r="T1220" s="286"/>
      <c r="U1220" s="286"/>
      <c r="V1220" s="286"/>
      <c r="W1220" s="286"/>
      <c r="X1220" s="280"/>
      <c r="Y1220" s="143"/>
    </row>
    <row r="1221" spans="2:25" ht="15" customHeight="1" thickBot="1">
      <c r="B1221" s="288"/>
      <c r="C1221" s="278"/>
      <c r="D1221" s="281"/>
      <c r="E1221" s="284"/>
      <c r="F1221" s="278"/>
      <c r="G1221" s="287"/>
      <c r="H1221" s="287"/>
      <c r="I1221" s="287"/>
      <c r="J1221" s="287"/>
      <c r="K1221" s="281"/>
      <c r="L1221" s="102"/>
      <c r="M1221" s="162"/>
      <c r="N1221" s="103"/>
      <c r="O1221" s="288"/>
      <c r="P1221" s="278"/>
      <c r="Q1221" s="281"/>
      <c r="R1221" s="284"/>
      <c r="S1221" s="278"/>
      <c r="T1221" s="287"/>
      <c r="U1221" s="287"/>
      <c r="V1221" s="287"/>
      <c r="W1221" s="287"/>
      <c r="X1221" s="281"/>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20"/>
      <c r="E1223" s="320"/>
      <c r="F1223" s="320"/>
      <c r="G1223" s="320"/>
      <c r="H1223" s="320"/>
      <c r="I1223" s="320"/>
      <c r="J1223" s="320"/>
      <c r="K1223" s="320"/>
      <c r="L1223" s="104"/>
      <c r="M1223" s="157"/>
      <c r="N1223" s="104"/>
      <c r="O1223" s="117" t="s">
        <v>213</v>
      </c>
      <c r="P1223" s="325" t="str">
        <f>'1ここに記入'!$B$3&amp;"滋賀県教育美術展出品票"</f>
        <v>第72回滋賀県教育美術展出品票</v>
      </c>
      <c r="Q1223" s="320"/>
      <c r="R1223" s="320"/>
      <c r="S1223" s="320"/>
      <c r="T1223" s="320"/>
      <c r="U1223" s="320"/>
      <c r="V1223" s="320"/>
      <c r="W1223" s="320"/>
      <c r="X1223" s="320"/>
    </row>
    <row r="1224" spans="2:25" ht="15" customHeight="1">
      <c r="B1224" s="327">
        <v>173</v>
      </c>
      <c r="C1224" s="325"/>
      <c r="D1224" s="320"/>
      <c r="E1224" s="320"/>
      <c r="F1224" s="320"/>
      <c r="G1224" s="320"/>
      <c r="H1224" s="320"/>
      <c r="I1224" s="320"/>
      <c r="J1224" s="320"/>
      <c r="K1224" s="320"/>
      <c r="L1224" s="104"/>
      <c r="M1224" s="157"/>
      <c r="N1224" s="104"/>
      <c r="O1224" s="327">
        <v>174</v>
      </c>
      <c r="P1224" s="325"/>
      <c r="Q1224" s="320"/>
      <c r="R1224" s="320"/>
      <c r="S1224" s="320"/>
      <c r="T1224" s="320"/>
      <c r="U1224" s="320"/>
      <c r="V1224" s="320"/>
      <c r="W1224" s="320"/>
      <c r="X1224" s="320"/>
    </row>
    <row r="1225" spans="2:25" ht="15" customHeight="1" thickBot="1">
      <c r="B1225" s="328"/>
      <c r="C1225" s="325"/>
      <c r="D1225" s="320"/>
      <c r="E1225" s="320"/>
      <c r="F1225" s="320"/>
      <c r="G1225" s="320"/>
      <c r="H1225" s="326"/>
      <c r="I1225" s="326"/>
      <c r="J1225" s="326"/>
      <c r="K1225" s="326"/>
      <c r="L1225" s="104"/>
      <c r="M1225" s="157"/>
      <c r="N1225" s="104"/>
      <c r="O1225" s="328"/>
      <c r="P1225" s="325"/>
      <c r="Q1225" s="320"/>
      <c r="R1225" s="320"/>
      <c r="S1225" s="320"/>
      <c r="T1225" s="320"/>
      <c r="U1225" s="326"/>
      <c r="V1225" s="326"/>
      <c r="W1225" s="326"/>
      <c r="X1225" s="326"/>
    </row>
    <row r="1226" spans="2:25" ht="15" customHeight="1" thickTop="1" thickBot="1">
      <c r="B1226" s="144" t="s">
        <v>157</v>
      </c>
      <c r="C1226" s="289">
        <f>VLOOKUP(B1224,'1ここに記入'!$A$13:$M$246,2)</f>
        <v>0</v>
      </c>
      <c r="D1226" s="289">
        <f>VLOOKUP(B1224,'1ここに記入'!$A$13:$M$246,3)</f>
        <v>0</v>
      </c>
      <c r="E1226" s="289">
        <f>VLOOKUP(B1224,'1ここに記入'!$A$13:$M$246,4)</f>
        <v>0</v>
      </c>
      <c r="F1226" s="289">
        <f>VLOOKUP(B1224,'1ここに記入'!$A$13:$M$246,5)</f>
        <v>0</v>
      </c>
      <c r="G1226" s="289" t="str">
        <f>VLOOKUP(B1224,'1ここに記入'!$A$13:$M$246,13)</f>
        <v>00</v>
      </c>
      <c r="H1226" s="290" t="e">
        <f>'1ここに記入'!$H$10</f>
        <v>#N/A</v>
      </c>
      <c r="I1226" s="291"/>
      <c r="J1226" s="291"/>
      <c r="K1226" s="292" t="s">
        <v>158</v>
      </c>
      <c r="L1226" s="118"/>
      <c r="M1226" s="158"/>
      <c r="N1226" s="32"/>
      <c r="O1226" s="144" t="s">
        <v>157</v>
      </c>
      <c r="P1226" s="289">
        <f>VLOOKUP(O1224,'1ここに記入'!$A$13:$M$246,2)</f>
        <v>0</v>
      </c>
      <c r="Q1226" s="289">
        <f>VLOOKUP(O1224,'1ここに記入'!$A$13:$M$246,3)</f>
        <v>0</v>
      </c>
      <c r="R1226" s="289">
        <f>VLOOKUP(O1224,'1ここに記入'!$A$13:$M$246,4)</f>
        <v>0</v>
      </c>
      <c r="S1226" s="289">
        <f>VLOOKUP(O1224,'1ここに記入'!$A$13:$M$246,5)</f>
        <v>0</v>
      </c>
      <c r="T1226" s="289" t="str">
        <f>VLOOKUP(O1224,'1ここに記入'!$A$13:$M$246,13)</f>
        <v>00</v>
      </c>
      <c r="U1226" s="290" t="e">
        <f>'1ここに記入'!$H$10</f>
        <v>#N/A</v>
      </c>
      <c r="V1226" s="291"/>
      <c r="W1226" s="291"/>
      <c r="X1226" s="292" t="s">
        <v>158</v>
      </c>
    </row>
    <row r="1227" spans="2:25" ht="15" customHeight="1" thickTop="1" thickBot="1">
      <c r="B1227" s="145"/>
      <c r="C1227" s="289"/>
      <c r="D1227" s="289"/>
      <c r="E1227" s="289"/>
      <c r="F1227" s="289"/>
      <c r="G1227" s="289"/>
      <c r="H1227" s="290"/>
      <c r="I1227" s="291"/>
      <c r="J1227" s="291"/>
      <c r="K1227" s="292"/>
      <c r="L1227" s="118"/>
      <c r="M1227" s="158"/>
      <c r="N1227" s="32"/>
      <c r="O1227" s="145"/>
      <c r="P1227" s="289"/>
      <c r="Q1227" s="289"/>
      <c r="R1227" s="289"/>
      <c r="S1227" s="289"/>
      <c r="T1227" s="289"/>
      <c r="U1227" s="290"/>
      <c r="V1227" s="291"/>
      <c r="W1227" s="291"/>
      <c r="X1227" s="292"/>
    </row>
    <row r="1228" spans="2:25" ht="15" customHeight="1" thickTop="1" thickBot="1">
      <c r="B1228" s="146" t="s">
        <v>159</v>
      </c>
      <c r="C1228" s="289"/>
      <c r="D1228" s="289"/>
      <c r="E1228" s="289"/>
      <c r="F1228" s="289"/>
      <c r="G1228" s="289"/>
      <c r="H1228" s="290"/>
      <c r="I1228" s="291"/>
      <c r="J1228" s="291"/>
      <c r="K1228" s="292"/>
      <c r="L1228" s="118"/>
      <c r="M1228" s="158"/>
      <c r="N1228" s="32"/>
      <c r="O1228" s="146" t="s">
        <v>159</v>
      </c>
      <c r="P1228" s="289"/>
      <c r="Q1228" s="289"/>
      <c r="R1228" s="289"/>
      <c r="S1228" s="289"/>
      <c r="T1228" s="289"/>
      <c r="U1228" s="290"/>
      <c r="V1228" s="291"/>
      <c r="W1228" s="291"/>
      <c r="X1228" s="292"/>
    </row>
    <row r="1229" spans="2:25" ht="15" customHeight="1" thickTop="1">
      <c r="B1229" s="264" t="s">
        <v>160</v>
      </c>
      <c r="C1229" s="277" t="e">
        <f>'1ここに記入'!$G$10</f>
        <v>#N/A</v>
      </c>
      <c r="D1229" s="286"/>
      <c r="E1229" s="280"/>
      <c r="F1229" s="264" t="s">
        <v>161</v>
      </c>
      <c r="G1229" s="296" t="e">
        <f>'1ここに記入'!$I$10</f>
        <v>#N/A</v>
      </c>
      <c r="H1229" s="297"/>
      <c r="I1229" s="297"/>
      <c r="J1229" s="297"/>
      <c r="K1229" s="298"/>
      <c r="L1229" s="100"/>
      <c r="M1229" s="159"/>
      <c r="N1229" s="99"/>
      <c r="O1229" s="264" t="s">
        <v>160</v>
      </c>
      <c r="P1229" s="277" t="e">
        <f>'1ここに記入'!$G$10</f>
        <v>#N/A</v>
      </c>
      <c r="Q1229" s="286"/>
      <c r="R1229" s="280"/>
      <c r="S1229" s="264" t="s">
        <v>161</v>
      </c>
      <c r="T1229" s="296" t="e">
        <f>'1ここに記入'!$I$10</f>
        <v>#N/A</v>
      </c>
      <c r="U1229" s="297"/>
      <c r="V1229" s="297"/>
      <c r="W1229" s="297"/>
      <c r="X1229" s="298"/>
    </row>
    <row r="1230" spans="2:25" ht="15" customHeight="1">
      <c r="B1230" s="264"/>
      <c r="C1230" s="277"/>
      <c r="D1230" s="286"/>
      <c r="E1230" s="280"/>
      <c r="F1230" s="264"/>
      <c r="G1230" s="296"/>
      <c r="H1230" s="297"/>
      <c r="I1230" s="297"/>
      <c r="J1230" s="297"/>
      <c r="K1230" s="298"/>
      <c r="L1230" s="101"/>
      <c r="M1230" s="159"/>
      <c r="N1230" s="99"/>
      <c r="O1230" s="264"/>
      <c r="P1230" s="277"/>
      <c r="Q1230" s="286"/>
      <c r="R1230" s="280"/>
      <c r="S1230" s="264"/>
      <c r="T1230" s="296"/>
      <c r="U1230" s="297"/>
      <c r="V1230" s="297"/>
      <c r="W1230" s="297"/>
      <c r="X1230" s="298"/>
    </row>
    <row r="1231" spans="2:25" ht="15" customHeight="1">
      <c r="B1231" s="264"/>
      <c r="C1231" s="277"/>
      <c r="D1231" s="286"/>
      <c r="E1231" s="280"/>
      <c r="F1231" s="264"/>
      <c r="G1231" s="296"/>
      <c r="H1231" s="297"/>
      <c r="I1231" s="297"/>
      <c r="J1231" s="297"/>
      <c r="K1231" s="298"/>
      <c r="L1231" s="101"/>
      <c r="M1231" s="159"/>
      <c r="N1231" s="99"/>
      <c r="O1231" s="264"/>
      <c r="P1231" s="277"/>
      <c r="Q1231" s="286"/>
      <c r="R1231" s="280"/>
      <c r="S1231" s="264"/>
      <c r="T1231" s="296"/>
      <c r="U1231" s="297"/>
      <c r="V1231" s="297"/>
      <c r="W1231" s="297"/>
      <c r="X1231" s="298"/>
    </row>
    <row r="1232" spans="2:25" ht="15" customHeight="1" thickBot="1">
      <c r="B1232" s="288"/>
      <c r="C1232" s="278"/>
      <c r="D1232" s="287"/>
      <c r="E1232" s="281"/>
      <c r="F1232" s="288"/>
      <c r="G1232" s="299"/>
      <c r="H1232" s="300"/>
      <c r="I1232" s="300"/>
      <c r="J1232" s="300"/>
      <c r="K1232" s="301"/>
      <c r="L1232" s="101"/>
      <c r="M1232" s="159"/>
      <c r="N1232" s="99"/>
      <c r="O1232" s="288"/>
      <c r="P1232" s="278"/>
      <c r="Q1232" s="287"/>
      <c r="R1232" s="281"/>
      <c r="S1232" s="288"/>
      <c r="T1232" s="299"/>
      <c r="U1232" s="300"/>
      <c r="V1232" s="300"/>
      <c r="W1232" s="300"/>
      <c r="X1232" s="301"/>
    </row>
    <row r="1233" spans="2:24" ht="15" customHeight="1">
      <c r="B1233" s="263" t="s">
        <v>162</v>
      </c>
      <c r="C1233" s="265">
        <f>VLOOKUP(B1224,'1ここに記入'!$A$13:$M$246,10)</f>
        <v>0</v>
      </c>
      <c r="D1233" s="266"/>
      <c r="E1233" s="266"/>
      <c r="F1233" s="266"/>
      <c r="G1233" s="266"/>
      <c r="H1233" s="266"/>
      <c r="I1233" s="267"/>
      <c r="J1233" s="263" t="s">
        <v>203</v>
      </c>
      <c r="K1233" s="321">
        <f>VLOOKUP(B1224,'1ここに記入'!$A$13:$M$246,12)</f>
        <v>0</v>
      </c>
      <c r="L1233" s="34"/>
      <c r="M1233" s="160"/>
      <c r="N1233" s="36"/>
      <c r="O1233" s="263" t="s">
        <v>162</v>
      </c>
      <c r="P1233" s="265">
        <f>VLOOKUP(O1224,'1ここに記入'!$A$13:$M$246,10)</f>
        <v>0</v>
      </c>
      <c r="Q1233" s="266"/>
      <c r="R1233" s="266"/>
      <c r="S1233" s="266"/>
      <c r="T1233" s="266"/>
      <c r="U1233" s="266"/>
      <c r="V1233" s="267"/>
      <c r="W1233" s="263" t="s">
        <v>203</v>
      </c>
      <c r="X1233" s="321">
        <f>VLOOKUP(O1224,'1ここに記入'!$A$13:$M$246,12)</f>
        <v>0</v>
      </c>
    </row>
    <row r="1234" spans="2:24" ht="15" customHeight="1">
      <c r="B1234" s="264"/>
      <c r="C1234" s="268"/>
      <c r="D1234" s="269"/>
      <c r="E1234" s="269"/>
      <c r="F1234" s="269"/>
      <c r="G1234" s="269"/>
      <c r="H1234" s="269"/>
      <c r="I1234" s="270"/>
      <c r="J1234" s="264"/>
      <c r="K1234" s="322"/>
      <c r="L1234" s="34"/>
      <c r="M1234" s="160"/>
      <c r="N1234" s="36"/>
      <c r="O1234" s="264"/>
      <c r="P1234" s="268"/>
      <c r="Q1234" s="269"/>
      <c r="R1234" s="269"/>
      <c r="S1234" s="269"/>
      <c r="T1234" s="269"/>
      <c r="U1234" s="269"/>
      <c r="V1234" s="270"/>
      <c r="W1234" s="264"/>
      <c r="X1234" s="322"/>
    </row>
    <row r="1235" spans="2:24" ht="15" customHeight="1">
      <c r="B1235" s="264"/>
      <c r="C1235" s="268"/>
      <c r="D1235" s="269"/>
      <c r="E1235" s="269"/>
      <c r="F1235" s="269"/>
      <c r="G1235" s="269"/>
      <c r="H1235" s="269"/>
      <c r="I1235" s="270"/>
      <c r="J1235" s="264"/>
      <c r="K1235" s="322"/>
      <c r="L1235" s="130"/>
      <c r="M1235" s="161"/>
      <c r="N1235" s="38"/>
      <c r="O1235" s="264"/>
      <c r="P1235" s="268"/>
      <c r="Q1235" s="269"/>
      <c r="R1235" s="269"/>
      <c r="S1235" s="269"/>
      <c r="T1235" s="269"/>
      <c r="U1235" s="269"/>
      <c r="V1235" s="270"/>
      <c r="W1235" s="264"/>
      <c r="X1235" s="322"/>
    </row>
    <row r="1236" spans="2:24" ht="15" customHeight="1">
      <c r="B1236" s="264"/>
      <c r="C1236" s="268"/>
      <c r="D1236" s="269"/>
      <c r="E1236" s="269"/>
      <c r="F1236" s="269"/>
      <c r="G1236" s="269"/>
      <c r="H1236" s="269"/>
      <c r="I1236" s="270"/>
      <c r="J1236" s="264"/>
      <c r="K1236" s="322"/>
      <c r="L1236" s="130"/>
      <c r="M1236" s="161"/>
      <c r="N1236" s="38"/>
      <c r="O1236" s="264"/>
      <c r="P1236" s="268"/>
      <c r="Q1236" s="269"/>
      <c r="R1236" s="269"/>
      <c r="S1236" s="269"/>
      <c r="T1236" s="269"/>
      <c r="U1236" s="269"/>
      <c r="V1236" s="270"/>
      <c r="W1236" s="264"/>
      <c r="X1236" s="322"/>
    </row>
    <row r="1237" spans="2:24" ht="15" customHeight="1">
      <c r="B1237" s="271" t="s">
        <v>1881</v>
      </c>
      <c r="C1237" s="268">
        <f>VLOOKUP(B1224,'1ここに記入'!$A$13:$M$246,11)</f>
        <v>0</v>
      </c>
      <c r="D1237" s="269"/>
      <c r="E1237" s="269"/>
      <c r="F1237" s="269"/>
      <c r="G1237" s="269"/>
      <c r="H1237" s="269"/>
      <c r="I1237" s="270"/>
      <c r="J1237" s="264"/>
      <c r="K1237" s="322"/>
      <c r="L1237" s="130"/>
      <c r="M1237" s="161"/>
      <c r="N1237" s="38"/>
      <c r="O1237" s="271" t="s">
        <v>1881</v>
      </c>
      <c r="P1237" s="268">
        <f>VLOOKUP(O1224,'1ここに記入'!$A$13:$M$246,11)</f>
        <v>0</v>
      </c>
      <c r="Q1237" s="269"/>
      <c r="R1237" s="269"/>
      <c r="S1237" s="269"/>
      <c r="T1237" s="269"/>
      <c r="U1237" s="269"/>
      <c r="V1237" s="270"/>
      <c r="W1237" s="264"/>
      <c r="X1237" s="322"/>
    </row>
    <row r="1238" spans="2:24" ht="15" customHeight="1">
      <c r="B1238" s="271"/>
      <c r="C1238" s="268"/>
      <c r="D1238" s="269"/>
      <c r="E1238" s="269"/>
      <c r="F1238" s="269"/>
      <c r="G1238" s="269"/>
      <c r="H1238" s="269"/>
      <c r="I1238" s="270"/>
      <c r="J1238" s="264"/>
      <c r="K1238" s="322"/>
      <c r="L1238" s="130"/>
      <c r="M1238" s="161"/>
      <c r="N1238" s="38"/>
      <c r="O1238" s="271"/>
      <c r="P1238" s="268"/>
      <c r="Q1238" s="269"/>
      <c r="R1238" s="269"/>
      <c r="S1238" s="269"/>
      <c r="T1238" s="269"/>
      <c r="U1238" s="269"/>
      <c r="V1238" s="270"/>
      <c r="W1238" s="264"/>
      <c r="X1238" s="322"/>
    </row>
    <row r="1239" spans="2:24" ht="15" customHeight="1">
      <c r="B1239" s="271"/>
      <c r="C1239" s="268"/>
      <c r="D1239" s="269"/>
      <c r="E1239" s="269"/>
      <c r="F1239" s="269"/>
      <c r="G1239" s="269"/>
      <c r="H1239" s="269"/>
      <c r="I1239" s="270"/>
      <c r="J1239" s="264"/>
      <c r="K1239" s="322"/>
      <c r="L1239" s="130"/>
      <c r="M1239" s="161"/>
      <c r="N1239" s="38"/>
      <c r="O1239" s="271"/>
      <c r="P1239" s="268"/>
      <c r="Q1239" s="269"/>
      <c r="R1239" s="269"/>
      <c r="S1239" s="269"/>
      <c r="T1239" s="269"/>
      <c r="U1239" s="269"/>
      <c r="V1239" s="270"/>
      <c r="W1239" s="264"/>
      <c r="X1239" s="322"/>
    </row>
    <row r="1240" spans="2:24" ht="15" customHeight="1" thickBot="1">
      <c r="B1240" s="272"/>
      <c r="C1240" s="273"/>
      <c r="D1240" s="274"/>
      <c r="E1240" s="274"/>
      <c r="F1240" s="274"/>
      <c r="G1240" s="274"/>
      <c r="H1240" s="274"/>
      <c r="I1240" s="275"/>
      <c r="J1240" s="288"/>
      <c r="K1240" s="323"/>
      <c r="L1240" s="130"/>
      <c r="M1240" s="161"/>
      <c r="N1240" s="38"/>
      <c r="O1240" s="272"/>
      <c r="P1240" s="273"/>
      <c r="Q1240" s="274"/>
      <c r="R1240" s="274"/>
      <c r="S1240" s="274"/>
      <c r="T1240" s="274"/>
      <c r="U1240" s="274"/>
      <c r="V1240" s="275"/>
      <c r="W1240" s="288"/>
      <c r="X1240" s="323"/>
    </row>
    <row r="1241" spans="2:24" ht="15" customHeight="1">
      <c r="B1241" s="263" t="s">
        <v>163</v>
      </c>
      <c r="C1241" s="276">
        <f>VLOOKUP(B1224,'1ここに記入'!$A$13:$M$246,5)</f>
        <v>0</v>
      </c>
      <c r="D1241" s="279" t="str">
        <f>VLOOKUP(B1224,'1ここに記入'!$A$13:$M$246,6)</f>
        <v>　</v>
      </c>
      <c r="E1241" s="282" t="s">
        <v>164</v>
      </c>
      <c r="F1241" s="276">
        <f>VLOOKUP(B1224,'1ここに記入'!$A$13:$M$246,8)</f>
        <v>0</v>
      </c>
      <c r="G1241" s="285" t="e">
        <f>VLOOKUP(F1235,'1ここに記入'!$A$13:$M$246,2)</f>
        <v>#N/A</v>
      </c>
      <c r="H1241" s="285" t="e">
        <f>VLOOKUP(G1235,'1ここに記入'!$A$13:$M$246,2)</f>
        <v>#N/A</v>
      </c>
      <c r="I1241" s="285" t="e">
        <f>VLOOKUP(H1235,'1ここに記入'!$A$13:$M$246,2)</f>
        <v>#N/A</v>
      </c>
      <c r="J1241" s="285" t="e">
        <f>VLOOKUP(I1235,'1ここに記入'!$A$13:$M$246,2)</f>
        <v>#N/A</v>
      </c>
      <c r="K1241" s="279" t="e">
        <f>VLOOKUP(J1235,'1ここに記入'!$A$13:$M$246,2)</f>
        <v>#N/A</v>
      </c>
      <c r="L1241" s="98"/>
      <c r="M1241" s="159"/>
      <c r="N1241" s="99"/>
      <c r="O1241" s="263" t="s">
        <v>163</v>
      </c>
      <c r="P1241" s="276">
        <f>VLOOKUP(O1224,'1ここに記入'!$A$13:$M$246,5)</f>
        <v>0</v>
      </c>
      <c r="Q1241" s="279" t="str">
        <f>VLOOKUP(O1224,'1ここに記入'!$A$13:$M$246,6)</f>
        <v>　</v>
      </c>
      <c r="R1241" s="282" t="s">
        <v>164</v>
      </c>
      <c r="S1241" s="276">
        <f>VLOOKUP(O1224,'1ここに記入'!$A$13:$M$246,8)</f>
        <v>0</v>
      </c>
      <c r="T1241" s="285" t="e">
        <f>VLOOKUP(S1235,'1ここに記入'!$A$13:$M$246,2)</f>
        <v>#N/A</v>
      </c>
      <c r="U1241" s="285" t="e">
        <f>VLOOKUP(T1235,'1ここに記入'!$A$13:$M$246,2)</f>
        <v>#N/A</v>
      </c>
      <c r="V1241" s="285" t="e">
        <f>VLOOKUP(U1235,'1ここに記入'!$A$13:$M$246,2)</f>
        <v>#N/A</v>
      </c>
      <c r="W1241" s="285" t="e">
        <f>VLOOKUP(V1235,'1ここに記入'!$A$13:$M$246,2)</f>
        <v>#N/A</v>
      </c>
      <c r="X1241" s="279" t="e">
        <f>VLOOKUP(W1235,'1ここに記入'!$A$13:$M$246,2)</f>
        <v>#N/A</v>
      </c>
    </row>
    <row r="1242" spans="2:24" ht="15" customHeight="1">
      <c r="B1242" s="264"/>
      <c r="C1242" s="277"/>
      <c r="D1242" s="280"/>
      <c r="E1242" s="283"/>
      <c r="F1242" s="277"/>
      <c r="G1242" s="286"/>
      <c r="H1242" s="286"/>
      <c r="I1242" s="286"/>
      <c r="J1242" s="286"/>
      <c r="K1242" s="280"/>
      <c r="L1242" s="98"/>
      <c r="M1242" s="159"/>
      <c r="N1242" s="99"/>
      <c r="O1242" s="264"/>
      <c r="P1242" s="277"/>
      <c r="Q1242" s="280"/>
      <c r="R1242" s="283"/>
      <c r="S1242" s="277"/>
      <c r="T1242" s="286"/>
      <c r="U1242" s="286"/>
      <c r="V1242" s="286"/>
      <c r="W1242" s="286"/>
      <c r="X1242" s="280"/>
    </row>
    <row r="1243" spans="2:24" ht="15" customHeight="1">
      <c r="B1243" s="264"/>
      <c r="C1243" s="277"/>
      <c r="D1243" s="280"/>
      <c r="E1243" s="283"/>
      <c r="F1243" s="277"/>
      <c r="G1243" s="286"/>
      <c r="H1243" s="286"/>
      <c r="I1243" s="286"/>
      <c r="J1243" s="286"/>
      <c r="K1243" s="280"/>
      <c r="L1243" s="98"/>
      <c r="M1243" s="159"/>
      <c r="N1243" s="99"/>
      <c r="O1243" s="264"/>
      <c r="P1243" s="277"/>
      <c r="Q1243" s="280"/>
      <c r="R1243" s="283"/>
      <c r="S1243" s="277"/>
      <c r="T1243" s="286"/>
      <c r="U1243" s="286"/>
      <c r="V1243" s="286"/>
      <c r="W1243" s="286"/>
      <c r="X1243" s="280"/>
    </row>
    <row r="1244" spans="2:24" ht="15" customHeight="1" thickBot="1">
      <c r="B1244" s="288"/>
      <c r="C1244" s="278"/>
      <c r="D1244" s="281"/>
      <c r="E1244" s="284"/>
      <c r="F1244" s="278"/>
      <c r="G1244" s="287"/>
      <c r="H1244" s="286"/>
      <c r="I1244" s="286"/>
      <c r="J1244" s="286"/>
      <c r="K1244" s="280"/>
      <c r="L1244" s="98"/>
      <c r="M1244" s="159"/>
      <c r="N1244" s="99"/>
      <c r="O1244" s="288"/>
      <c r="P1244" s="278"/>
      <c r="Q1244" s="281"/>
      <c r="R1244" s="284"/>
      <c r="S1244" s="278"/>
      <c r="T1244" s="287"/>
      <c r="U1244" s="286"/>
      <c r="V1244" s="286"/>
      <c r="W1244" s="286"/>
      <c r="X1244" s="280"/>
    </row>
    <row r="1245" spans="2:24" ht="15" customHeight="1" thickTop="1">
      <c r="B1245" s="263" t="s">
        <v>165</v>
      </c>
      <c r="C1245" s="293">
        <f>VLOOKUP(B1224,'1ここに記入'!$A$13:$M$246,9)</f>
        <v>0</v>
      </c>
      <c r="D1245" s="294" t="e">
        <f>VLOOKUP(C1243,'1ここに記入'!$A$13:$M$246,2)</f>
        <v>#N/A</v>
      </c>
      <c r="E1245" s="294" t="e">
        <f>VLOOKUP(D1243,'1ここに記入'!$A$13:$M$246,2)</f>
        <v>#N/A</v>
      </c>
      <c r="F1245" s="294" t="e">
        <f>VLOOKUP(E1243,'1ここに記入'!$A$13:$M$246,2)</f>
        <v>#N/A</v>
      </c>
      <c r="G1245" s="302" t="e">
        <f>VLOOKUP(F1243,'1ここに記入'!$A$13:$M$246,2)</f>
        <v>#N/A</v>
      </c>
      <c r="H1245" s="305" t="s">
        <v>167</v>
      </c>
      <c r="I1245" s="308">
        <f>'1ここに記入'!$G$9</f>
        <v>0</v>
      </c>
      <c r="J1245" s="309"/>
      <c r="K1245" s="310"/>
      <c r="L1245" s="102"/>
      <c r="M1245" s="162"/>
      <c r="N1245" s="103"/>
      <c r="O1245" s="263" t="s">
        <v>165</v>
      </c>
      <c r="P1245" s="293">
        <f>VLOOKUP(O1224,'1ここに記入'!$A$13:$M$246,9)</f>
        <v>0</v>
      </c>
      <c r="Q1245" s="294" t="e">
        <f>VLOOKUP(P1243,'1ここに記入'!$A$13:$M$246,2)</f>
        <v>#N/A</v>
      </c>
      <c r="R1245" s="294" t="e">
        <f>VLOOKUP(Q1243,'1ここに記入'!$A$13:$M$246,2)</f>
        <v>#N/A</v>
      </c>
      <c r="S1245" s="294" t="e">
        <f>VLOOKUP(R1243,'1ここに記入'!$A$13:$M$246,2)</f>
        <v>#N/A</v>
      </c>
      <c r="T1245" s="302" t="e">
        <f>VLOOKUP(S1243,'1ここに記入'!$A$13:$M$246,2)</f>
        <v>#N/A</v>
      </c>
      <c r="U1245" s="305" t="s">
        <v>167</v>
      </c>
      <c r="V1245" s="308">
        <f>'1ここに記入'!$G$9</f>
        <v>0</v>
      </c>
      <c r="W1245" s="309"/>
      <c r="X1245" s="310"/>
    </row>
    <row r="1246" spans="2:24" ht="15" customHeight="1">
      <c r="B1246" s="264"/>
      <c r="C1246" s="296"/>
      <c r="D1246" s="297"/>
      <c r="E1246" s="297"/>
      <c r="F1246" s="297"/>
      <c r="G1246" s="303"/>
      <c r="H1246" s="306"/>
      <c r="I1246" s="311"/>
      <c r="J1246" s="312"/>
      <c r="K1246" s="313"/>
      <c r="L1246" s="102"/>
      <c r="M1246" s="162"/>
      <c r="N1246" s="103"/>
      <c r="O1246" s="264"/>
      <c r="P1246" s="296"/>
      <c r="Q1246" s="297"/>
      <c r="R1246" s="297"/>
      <c r="S1246" s="297"/>
      <c r="T1246" s="303"/>
      <c r="U1246" s="306"/>
      <c r="V1246" s="311"/>
      <c r="W1246" s="312"/>
      <c r="X1246" s="313"/>
    </row>
    <row r="1247" spans="2:24" ht="15" customHeight="1" thickBot="1">
      <c r="B1247" s="288"/>
      <c r="C1247" s="299"/>
      <c r="D1247" s="300"/>
      <c r="E1247" s="300"/>
      <c r="F1247" s="300"/>
      <c r="G1247" s="304"/>
      <c r="H1247" s="306"/>
      <c r="I1247" s="311"/>
      <c r="J1247" s="312"/>
      <c r="K1247" s="313"/>
      <c r="L1247" s="102"/>
      <c r="M1247" s="162"/>
      <c r="N1247" s="103"/>
      <c r="O1247" s="288"/>
      <c r="P1247" s="299"/>
      <c r="Q1247" s="300"/>
      <c r="R1247" s="300"/>
      <c r="S1247" s="300"/>
      <c r="T1247" s="304"/>
      <c r="U1247" s="306"/>
      <c r="V1247" s="311"/>
      <c r="W1247" s="312"/>
      <c r="X1247" s="313"/>
    </row>
    <row r="1248" spans="2:24" ht="15" customHeight="1" thickBot="1">
      <c r="B1248" s="317" t="s">
        <v>166</v>
      </c>
      <c r="C1248" s="317"/>
      <c r="D1248" s="317"/>
      <c r="E1248" s="317"/>
      <c r="F1248" s="317"/>
      <c r="G1248" s="318"/>
      <c r="H1248" s="307"/>
      <c r="I1248" s="314"/>
      <c r="J1248" s="315"/>
      <c r="K1248" s="316"/>
      <c r="L1248" s="102"/>
      <c r="M1248" s="163"/>
      <c r="N1248" s="41"/>
      <c r="O1248" s="317" t="s">
        <v>166</v>
      </c>
      <c r="P1248" s="317"/>
      <c r="Q1248" s="317"/>
      <c r="R1248" s="317"/>
      <c r="S1248" s="317"/>
      <c r="T1248" s="318"/>
      <c r="U1248" s="307"/>
      <c r="V1248" s="314"/>
      <c r="W1248" s="315"/>
      <c r="X1248" s="316"/>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324" t="s">
        <v>1982</v>
      </c>
      <c r="C1251" s="324"/>
      <c r="D1251" s="324"/>
      <c r="E1251" s="324"/>
      <c r="F1251" s="324"/>
      <c r="G1251" s="324"/>
      <c r="H1251" s="324"/>
      <c r="I1251" s="324"/>
      <c r="J1251" s="324"/>
      <c r="K1251" s="324"/>
      <c r="L1251" s="156"/>
      <c r="M1251" s="164"/>
      <c r="N1251" s="156"/>
      <c r="O1251" s="324" t="s">
        <v>1982</v>
      </c>
      <c r="P1251" s="324"/>
      <c r="Q1251" s="324"/>
      <c r="R1251" s="324"/>
      <c r="S1251" s="324"/>
      <c r="T1251" s="324"/>
      <c r="U1251" s="324"/>
      <c r="V1251" s="324"/>
      <c r="W1251" s="324"/>
      <c r="X1251" s="324"/>
    </row>
    <row r="1252" spans="2:25" ht="15" customHeight="1">
      <c r="B1252" s="132"/>
      <c r="C1252" s="319" t="str">
        <f>'1ここに記入'!$B$3&amp;"県教美展　特選確認票"</f>
        <v>第72回県教美展　特選確認票</v>
      </c>
      <c r="D1252" s="319"/>
      <c r="E1252" s="319"/>
      <c r="F1252" s="319"/>
      <c r="G1252" s="319"/>
      <c r="H1252" s="319"/>
      <c r="I1252" s="319"/>
      <c r="J1252" s="319"/>
      <c r="K1252" s="319"/>
      <c r="L1252" s="104"/>
      <c r="M1252" s="157"/>
      <c r="N1252" s="104"/>
      <c r="O1252" s="132"/>
      <c r="P1252" s="319" t="str">
        <f>'1ここに記入'!$B$3&amp;"県教美展　特選確認票"</f>
        <v>第72回県教美展　特選確認票</v>
      </c>
      <c r="Q1252" s="319"/>
      <c r="R1252" s="319"/>
      <c r="S1252" s="319"/>
      <c r="T1252" s="319"/>
      <c r="U1252" s="319"/>
      <c r="V1252" s="319"/>
      <c r="W1252" s="319"/>
      <c r="X1252" s="319"/>
    </row>
    <row r="1253" spans="2:25" ht="15" customHeight="1" thickBot="1">
      <c r="B1253" s="165"/>
      <c r="C1253" s="320"/>
      <c r="D1253" s="320"/>
      <c r="E1253" s="320"/>
      <c r="F1253" s="320"/>
      <c r="G1253" s="320"/>
      <c r="H1253" s="320"/>
      <c r="I1253" s="320"/>
      <c r="J1253" s="320"/>
      <c r="K1253" s="320"/>
      <c r="L1253" s="104"/>
      <c r="M1253" s="157"/>
      <c r="N1253" s="104"/>
      <c r="O1253" s="165"/>
      <c r="P1253" s="320"/>
      <c r="Q1253" s="320"/>
      <c r="R1253" s="320"/>
      <c r="S1253" s="320"/>
      <c r="T1253" s="320"/>
      <c r="U1253" s="320"/>
      <c r="V1253" s="320"/>
      <c r="W1253" s="320"/>
      <c r="X1253" s="320"/>
    </row>
    <row r="1254" spans="2:25" ht="15" customHeight="1" thickTop="1" thickBot="1">
      <c r="B1254" s="144" t="s">
        <v>157</v>
      </c>
      <c r="C1254" s="289">
        <f>VLOOKUP(B1224,'1ここに記入'!$A$13:$M$246,2)</f>
        <v>0</v>
      </c>
      <c r="D1254" s="289">
        <f>VLOOKUP(B1224,'1ここに記入'!$A$13:$M$246,3)</f>
        <v>0</v>
      </c>
      <c r="E1254" s="289">
        <f>VLOOKUP(B1224,'1ここに記入'!$A$13:$M$246,4)</f>
        <v>0</v>
      </c>
      <c r="F1254" s="289">
        <f>VLOOKUP(B1224,'1ここに記入'!$A$13:$M$246,5)</f>
        <v>0</v>
      </c>
      <c r="G1254" s="289" t="str">
        <f>VLOOKUP(B1224,'1ここに記入'!$A$13:$M$246,13)</f>
        <v>00</v>
      </c>
      <c r="H1254" s="290" t="e">
        <f>'1ここに記入'!$H$10</f>
        <v>#N/A</v>
      </c>
      <c r="I1254" s="291"/>
      <c r="J1254" s="291"/>
      <c r="K1254" s="292" t="s">
        <v>158</v>
      </c>
      <c r="L1254" s="104"/>
      <c r="M1254" s="157"/>
      <c r="N1254" s="104"/>
      <c r="O1254" s="144" t="s">
        <v>157</v>
      </c>
      <c r="P1254" s="289">
        <f>VLOOKUP(O1224,'1ここに記入'!$A$13:$M$246,2)</f>
        <v>0</v>
      </c>
      <c r="Q1254" s="289">
        <f>VLOOKUP(O1224,'1ここに記入'!$A$13:$M$246,3)</f>
        <v>0</v>
      </c>
      <c r="R1254" s="289">
        <f>VLOOKUP(O1224,'1ここに記入'!$A$13:$M$246,4)</f>
        <v>0</v>
      </c>
      <c r="S1254" s="289">
        <f>VLOOKUP(O1224,'1ここに記入'!$A$13:$M$246,5)</f>
        <v>0</v>
      </c>
      <c r="T1254" s="289" t="str">
        <f>VLOOKUP(O1224,'1ここに記入'!$A$13:$M$246,13)</f>
        <v>00</v>
      </c>
      <c r="U1254" s="290" t="e">
        <f>'1ここに記入'!$H$10</f>
        <v>#N/A</v>
      </c>
      <c r="V1254" s="291"/>
      <c r="W1254" s="291"/>
      <c r="X1254" s="292" t="s">
        <v>158</v>
      </c>
    </row>
    <row r="1255" spans="2:25" ht="15" customHeight="1" thickTop="1" thickBot="1">
      <c r="B1255" s="145"/>
      <c r="C1255" s="289"/>
      <c r="D1255" s="289"/>
      <c r="E1255" s="289"/>
      <c r="F1255" s="289"/>
      <c r="G1255" s="289"/>
      <c r="H1255" s="290"/>
      <c r="I1255" s="291"/>
      <c r="J1255" s="291"/>
      <c r="K1255" s="292"/>
      <c r="L1255" s="104"/>
      <c r="M1255" s="157"/>
      <c r="N1255" s="104"/>
      <c r="O1255" s="145"/>
      <c r="P1255" s="289"/>
      <c r="Q1255" s="289"/>
      <c r="R1255" s="289"/>
      <c r="S1255" s="289"/>
      <c r="T1255" s="289"/>
      <c r="U1255" s="290"/>
      <c r="V1255" s="291"/>
      <c r="W1255" s="291"/>
      <c r="X1255" s="292"/>
    </row>
    <row r="1256" spans="2:25" ht="15" customHeight="1" thickTop="1" thickBot="1">
      <c r="B1256" s="146" t="s">
        <v>159</v>
      </c>
      <c r="C1256" s="289"/>
      <c r="D1256" s="289"/>
      <c r="E1256" s="289"/>
      <c r="F1256" s="289"/>
      <c r="G1256" s="289"/>
      <c r="H1256" s="290"/>
      <c r="I1256" s="291"/>
      <c r="J1256" s="291"/>
      <c r="K1256" s="292"/>
      <c r="L1256" s="104"/>
      <c r="M1256" s="157"/>
      <c r="N1256" s="104"/>
      <c r="O1256" s="146" t="s">
        <v>159</v>
      </c>
      <c r="P1256" s="289"/>
      <c r="Q1256" s="289"/>
      <c r="R1256" s="289"/>
      <c r="S1256" s="289"/>
      <c r="T1256" s="289"/>
      <c r="U1256" s="290"/>
      <c r="V1256" s="291"/>
      <c r="W1256" s="291"/>
      <c r="X1256" s="292"/>
    </row>
    <row r="1257" spans="2:25" ht="15" customHeight="1" thickTop="1">
      <c r="B1257" s="263" t="s">
        <v>160</v>
      </c>
      <c r="C1257" s="276" t="e">
        <f>'1ここに記入'!$G$10</f>
        <v>#N/A</v>
      </c>
      <c r="D1257" s="285"/>
      <c r="E1257" s="279"/>
      <c r="F1257" s="263" t="s">
        <v>161</v>
      </c>
      <c r="G1257" s="293" t="e">
        <f>'1ここに記入'!$I$10</f>
        <v>#N/A</v>
      </c>
      <c r="H1257" s="294"/>
      <c r="I1257" s="294"/>
      <c r="J1257" s="294"/>
      <c r="K1257" s="295"/>
      <c r="L1257" s="100"/>
      <c r="M1257" s="159"/>
      <c r="N1257" s="99"/>
      <c r="O1257" s="263" t="s">
        <v>160</v>
      </c>
      <c r="P1257" s="276" t="e">
        <f>'1ここに記入'!$G$10</f>
        <v>#N/A</v>
      </c>
      <c r="Q1257" s="285"/>
      <c r="R1257" s="279"/>
      <c r="S1257" s="263" t="s">
        <v>161</v>
      </c>
      <c r="T1257" s="293" t="e">
        <f>'1ここに記入'!$I$10</f>
        <v>#N/A</v>
      </c>
      <c r="U1257" s="294"/>
      <c r="V1257" s="294"/>
      <c r="W1257" s="294"/>
      <c r="X1257" s="295"/>
      <c r="Y1257" s="143"/>
    </row>
    <row r="1258" spans="2:25" ht="15" customHeight="1">
      <c r="B1258" s="264"/>
      <c r="C1258" s="277"/>
      <c r="D1258" s="286"/>
      <c r="E1258" s="280"/>
      <c r="F1258" s="264"/>
      <c r="G1258" s="296"/>
      <c r="H1258" s="297"/>
      <c r="I1258" s="297"/>
      <c r="J1258" s="297"/>
      <c r="K1258" s="298"/>
      <c r="L1258" s="101"/>
      <c r="M1258" s="159"/>
      <c r="N1258" s="99"/>
      <c r="O1258" s="264"/>
      <c r="P1258" s="277"/>
      <c r="Q1258" s="286"/>
      <c r="R1258" s="280"/>
      <c r="S1258" s="264"/>
      <c r="T1258" s="296"/>
      <c r="U1258" s="297"/>
      <c r="V1258" s="297"/>
      <c r="W1258" s="297"/>
      <c r="X1258" s="298"/>
      <c r="Y1258" s="143"/>
    </row>
    <row r="1259" spans="2:25" ht="15" customHeight="1" thickBot="1">
      <c r="B1259" s="288"/>
      <c r="C1259" s="278"/>
      <c r="D1259" s="287"/>
      <c r="E1259" s="281"/>
      <c r="F1259" s="288"/>
      <c r="G1259" s="299"/>
      <c r="H1259" s="300"/>
      <c r="I1259" s="300"/>
      <c r="J1259" s="300"/>
      <c r="K1259" s="301"/>
      <c r="L1259" s="101"/>
      <c r="M1259" s="159"/>
      <c r="N1259" s="99"/>
      <c r="O1259" s="288"/>
      <c r="P1259" s="278"/>
      <c r="Q1259" s="287"/>
      <c r="R1259" s="281"/>
      <c r="S1259" s="288"/>
      <c r="T1259" s="299"/>
      <c r="U1259" s="300"/>
      <c r="V1259" s="300"/>
      <c r="W1259" s="300"/>
      <c r="X1259" s="301"/>
      <c r="Y1259" s="143"/>
    </row>
    <row r="1260" spans="2:25" ht="15" customHeight="1">
      <c r="B1260" s="263" t="s">
        <v>162</v>
      </c>
      <c r="C1260" s="265">
        <f>VLOOKUP(B1224,'1ここに記入'!$A$13:$M$246,10)</f>
        <v>0</v>
      </c>
      <c r="D1260" s="266"/>
      <c r="E1260" s="266"/>
      <c r="F1260" s="266"/>
      <c r="G1260" s="266"/>
      <c r="H1260" s="266"/>
      <c r="I1260" s="266"/>
      <c r="J1260" s="266"/>
      <c r="K1260" s="267"/>
      <c r="L1260" s="34"/>
      <c r="M1260" s="160"/>
      <c r="N1260" s="36"/>
      <c r="O1260" s="263" t="s">
        <v>162</v>
      </c>
      <c r="P1260" s="265">
        <f>VLOOKUP(O1224,'1ここに記入'!$A$13:$M$246,10)</f>
        <v>0</v>
      </c>
      <c r="Q1260" s="266"/>
      <c r="R1260" s="266"/>
      <c r="S1260" s="266"/>
      <c r="T1260" s="266"/>
      <c r="U1260" s="266"/>
      <c r="V1260" s="266"/>
      <c r="W1260" s="266"/>
      <c r="X1260" s="267"/>
      <c r="Y1260" s="143"/>
    </row>
    <row r="1261" spans="2:25" ht="15" customHeight="1">
      <c r="B1261" s="264"/>
      <c r="C1261" s="268"/>
      <c r="D1261" s="269"/>
      <c r="E1261" s="269"/>
      <c r="F1261" s="269"/>
      <c r="G1261" s="269"/>
      <c r="H1261" s="269"/>
      <c r="I1261" s="269"/>
      <c r="J1261" s="269"/>
      <c r="K1261" s="270"/>
      <c r="L1261" s="130"/>
      <c r="M1261" s="161"/>
      <c r="N1261" s="38"/>
      <c r="O1261" s="264"/>
      <c r="P1261" s="268"/>
      <c r="Q1261" s="269"/>
      <c r="R1261" s="269"/>
      <c r="S1261" s="269"/>
      <c r="T1261" s="269"/>
      <c r="U1261" s="269"/>
      <c r="V1261" s="269"/>
      <c r="W1261" s="269"/>
      <c r="X1261" s="270"/>
      <c r="Y1261" s="143"/>
    </row>
    <row r="1262" spans="2:25" ht="15" customHeight="1">
      <c r="B1262" s="264"/>
      <c r="C1262" s="268"/>
      <c r="D1262" s="269"/>
      <c r="E1262" s="269"/>
      <c r="F1262" s="269"/>
      <c r="G1262" s="269"/>
      <c r="H1262" s="269"/>
      <c r="I1262" s="269"/>
      <c r="J1262" s="269"/>
      <c r="K1262" s="270"/>
      <c r="L1262" s="130"/>
      <c r="M1262" s="161"/>
      <c r="N1262" s="38"/>
      <c r="O1262" s="264"/>
      <c r="P1262" s="268"/>
      <c r="Q1262" s="269"/>
      <c r="R1262" s="269"/>
      <c r="S1262" s="269"/>
      <c r="T1262" s="269"/>
      <c r="U1262" s="269"/>
      <c r="V1262" s="269"/>
      <c r="W1262" s="269"/>
      <c r="X1262" s="270"/>
      <c r="Y1262" s="143"/>
    </row>
    <row r="1263" spans="2:25" ht="15" customHeight="1">
      <c r="B1263" s="271" t="s">
        <v>1881</v>
      </c>
      <c r="C1263" s="268">
        <f>VLOOKUP(B1224,'1ここに記入'!$A$13:$M$246,11)</f>
        <v>0</v>
      </c>
      <c r="D1263" s="269"/>
      <c r="E1263" s="269"/>
      <c r="F1263" s="269"/>
      <c r="G1263" s="269"/>
      <c r="H1263" s="269"/>
      <c r="I1263" s="269"/>
      <c r="J1263" s="269"/>
      <c r="K1263" s="270"/>
      <c r="L1263" s="98"/>
      <c r="M1263" s="159"/>
      <c r="N1263" s="99"/>
      <c r="O1263" s="271" t="s">
        <v>1881</v>
      </c>
      <c r="P1263" s="268">
        <f>VLOOKUP(O1224,'1ここに記入'!$A$13:$M$246,11)</f>
        <v>0</v>
      </c>
      <c r="Q1263" s="269"/>
      <c r="R1263" s="269"/>
      <c r="S1263" s="269"/>
      <c r="T1263" s="269"/>
      <c r="U1263" s="269"/>
      <c r="V1263" s="269"/>
      <c r="W1263" s="269"/>
      <c r="X1263" s="270"/>
      <c r="Y1263" s="143"/>
    </row>
    <row r="1264" spans="2:25" ht="15" customHeight="1">
      <c r="B1264" s="271"/>
      <c r="C1264" s="268"/>
      <c r="D1264" s="269"/>
      <c r="E1264" s="269"/>
      <c r="F1264" s="269"/>
      <c r="G1264" s="269"/>
      <c r="H1264" s="269"/>
      <c r="I1264" s="269"/>
      <c r="J1264" s="269"/>
      <c r="K1264" s="270"/>
      <c r="L1264" s="98"/>
      <c r="M1264" s="159"/>
      <c r="N1264" s="99"/>
      <c r="O1264" s="271"/>
      <c r="P1264" s="268"/>
      <c r="Q1264" s="269"/>
      <c r="R1264" s="269"/>
      <c r="S1264" s="269"/>
      <c r="T1264" s="269"/>
      <c r="U1264" s="269"/>
      <c r="V1264" s="269"/>
      <c r="W1264" s="269"/>
      <c r="X1264" s="270"/>
      <c r="Y1264" s="143"/>
    </row>
    <row r="1265" spans="2:25" ht="15" customHeight="1" thickBot="1">
      <c r="B1265" s="272"/>
      <c r="C1265" s="273"/>
      <c r="D1265" s="274"/>
      <c r="E1265" s="274"/>
      <c r="F1265" s="274"/>
      <c r="G1265" s="274"/>
      <c r="H1265" s="274"/>
      <c r="I1265" s="274"/>
      <c r="J1265" s="274"/>
      <c r="K1265" s="275"/>
      <c r="L1265" s="98"/>
      <c r="M1265" s="159"/>
      <c r="N1265" s="99"/>
      <c r="O1265" s="272"/>
      <c r="P1265" s="273"/>
      <c r="Q1265" s="274"/>
      <c r="R1265" s="274"/>
      <c r="S1265" s="274"/>
      <c r="T1265" s="274"/>
      <c r="U1265" s="274"/>
      <c r="V1265" s="274"/>
      <c r="W1265" s="274"/>
      <c r="X1265" s="275"/>
      <c r="Y1265" s="143"/>
    </row>
    <row r="1266" spans="2:25" ht="15" customHeight="1">
      <c r="B1266" s="263" t="s">
        <v>163</v>
      </c>
      <c r="C1266" s="276">
        <f>VLOOKUP(B1224,'1ここに記入'!$A$13:$M$246,5)</f>
        <v>0</v>
      </c>
      <c r="D1266" s="279" t="str">
        <f>VLOOKUP(B1224,'1ここに記入'!$A$13:$M$246,6)</f>
        <v>　</v>
      </c>
      <c r="E1266" s="282" t="s">
        <v>164</v>
      </c>
      <c r="F1266" s="276">
        <f>VLOOKUP(B1224,'1ここに記入'!$A$13:$M$246,8)</f>
        <v>0</v>
      </c>
      <c r="G1266" s="285" t="e">
        <f>VLOOKUP(F1261,'1ここに記入'!$A$13:$M$246,2)</f>
        <v>#N/A</v>
      </c>
      <c r="H1266" s="285" t="e">
        <f>VLOOKUP(G1261,'1ここに記入'!$A$13:$M$246,2)</f>
        <v>#N/A</v>
      </c>
      <c r="I1266" s="285" t="e">
        <f>VLOOKUP(H1261,'1ここに記入'!$A$13:$M$246,2)</f>
        <v>#N/A</v>
      </c>
      <c r="J1266" s="285" t="e">
        <f>VLOOKUP(I1261,'1ここに記入'!$A$13:$M$246,2)</f>
        <v>#N/A</v>
      </c>
      <c r="K1266" s="279" t="e">
        <f>VLOOKUP(J1261,'1ここに記入'!$A$13:$M$246,2)</f>
        <v>#N/A</v>
      </c>
      <c r="L1266" s="102"/>
      <c r="M1266" s="162"/>
      <c r="N1266" s="103"/>
      <c r="O1266" s="263" t="s">
        <v>163</v>
      </c>
      <c r="P1266" s="276">
        <f>VLOOKUP(O1224,'1ここに記入'!$A$13:$M$246,5)</f>
        <v>0</v>
      </c>
      <c r="Q1266" s="279" t="str">
        <f>VLOOKUP(O1224,'1ここに記入'!$A$13:$M$246,6)</f>
        <v>　</v>
      </c>
      <c r="R1266" s="282" t="s">
        <v>164</v>
      </c>
      <c r="S1266" s="276">
        <f>VLOOKUP(O1224,'1ここに記入'!$A$13:$M$246,8)</f>
        <v>0</v>
      </c>
      <c r="T1266" s="285" t="e">
        <f>VLOOKUP(S1261,'1ここに記入'!$A$13:$M$246,2)</f>
        <v>#N/A</v>
      </c>
      <c r="U1266" s="285" t="e">
        <f>VLOOKUP(T1261,'1ここに記入'!$A$13:$M$246,2)</f>
        <v>#N/A</v>
      </c>
      <c r="V1266" s="285" t="e">
        <f>VLOOKUP(U1261,'1ここに記入'!$A$13:$M$246,2)</f>
        <v>#N/A</v>
      </c>
      <c r="W1266" s="285" t="e">
        <f>VLOOKUP(V1261,'1ここに記入'!$A$13:$M$246,2)</f>
        <v>#N/A</v>
      </c>
      <c r="X1266" s="279" t="e">
        <f>VLOOKUP(W1261,'1ここに記入'!$A$13:$M$246,2)</f>
        <v>#N/A</v>
      </c>
      <c r="Y1266" s="143"/>
    </row>
    <row r="1267" spans="2:25" ht="15" customHeight="1">
      <c r="B1267" s="264"/>
      <c r="C1267" s="277"/>
      <c r="D1267" s="280"/>
      <c r="E1267" s="283"/>
      <c r="F1267" s="277"/>
      <c r="G1267" s="286"/>
      <c r="H1267" s="286"/>
      <c r="I1267" s="286"/>
      <c r="J1267" s="286"/>
      <c r="K1267" s="280"/>
      <c r="L1267" s="102"/>
      <c r="M1267" s="162"/>
      <c r="N1267" s="103"/>
      <c r="O1267" s="264"/>
      <c r="P1267" s="277"/>
      <c r="Q1267" s="280"/>
      <c r="R1267" s="283"/>
      <c r="S1267" s="277"/>
      <c r="T1267" s="286"/>
      <c r="U1267" s="286"/>
      <c r="V1267" s="286"/>
      <c r="W1267" s="286"/>
      <c r="X1267" s="280"/>
      <c r="Y1267" s="143"/>
    </row>
    <row r="1268" spans="2:25" ht="15" customHeight="1" thickBot="1">
      <c r="B1268" s="288"/>
      <c r="C1268" s="278"/>
      <c r="D1268" s="281"/>
      <c r="E1268" s="284"/>
      <c r="F1268" s="278"/>
      <c r="G1268" s="287"/>
      <c r="H1268" s="287"/>
      <c r="I1268" s="287"/>
      <c r="J1268" s="287"/>
      <c r="K1268" s="281"/>
      <c r="L1268" s="102"/>
      <c r="M1268" s="162"/>
      <c r="N1268" s="103"/>
      <c r="O1268" s="288"/>
      <c r="P1268" s="278"/>
      <c r="Q1268" s="281"/>
      <c r="R1268" s="284"/>
      <c r="S1268" s="278"/>
      <c r="T1268" s="287"/>
      <c r="U1268" s="287"/>
      <c r="V1268" s="287"/>
      <c r="W1268" s="287"/>
      <c r="X1268" s="281"/>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20"/>
      <c r="E1270" s="320"/>
      <c r="F1270" s="320"/>
      <c r="G1270" s="320"/>
      <c r="H1270" s="320"/>
      <c r="I1270" s="320"/>
      <c r="J1270" s="320"/>
      <c r="K1270" s="320"/>
      <c r="L1270" s="104"/>
      <c r="M1270" s="157"/>
      <c r="N1270" s="104"/>
      <c r="O1270" s="117" t="s">
        <v>213</v>
      </c>
      <c r="P1270" s="325" t="str">
        <f>'1ここに記入'!$B$3&amp;"滋賀県教育美術展出品票"</f>
        <v>第72回滋賀県教育美術展出品票</v>
      </c>
      <c r="Q1270" s="320"/>
      <c r="R1270" s="320"/>
      <c r="S1270" s="320"/>
      <c r="T1270" s="320"/>
      <c r="U1270" s="320"/>
      <c r="V1270" s="320"/>
      <c r="W1270" s="320"/>
      <c r="X1270" s="320"/>
    </row>
    <row r="1271" spans="2:25" ht="15" customHeight="1">
      <c r="B1271" s="327">
        <v>175</v>
      </c>
      <c r="C1271" s="325"/>
      <c r="D1271" s="320"/>
      <c r="E1271" s="320"/>
      <c r="F1271" s="320"/>
      <c r="G1271" s="320"/>
      <c r="H1271" s="320"/>
      <c r="I1271" s="320"/>
      <c r="J1271" s="320"/>
      <c r="K1271" s="320"/>
      <c r="L1271" s="104"/>
      <c r="M1271" s="157"/>
      <c r="N1271" s="104"/>
      <c r="O1271" s="327">
        <v>176</v>
      </c>
      <c r="P1271" s="325"/>
      <c r="Q1271" s="320"/>
      <c r="R1271" s="320"/>
      <c r="S1271" s="320"/>
      <c r="T1271" s="320"/>
      <c r="U1271" s="320"/>
      <c r="V1271" s="320"/>
      <c r="W1271" s="320"/>
      <c r="X1271" s="320"/>
    </row>
    <row r="1272" spans="2:25" ht="15" customHeight="1" thickBot="1">
      <c r="B1272" s="328"/>
      <c r="C1272" s="325"/>
      <c r="D1272" s="320"/>
      <c r="E1272" s="320"/>
      <c r="F1272" s="320"/>
      <c r="G1272" s="320"/>
      <c r="H1272" s="326"/>
      <c r="I1272" s="326"/>
      <c r="J1272" s="326"/>
      <c r="K1272" s="326"/>
      <c r="L1272" s="104"/>
      <c r="M1272" s="157"/>
      <c r="N1272" s="104"/>
      <c r="O1272" s="328"/>
      <c r="P1272" s="325"/>
      <c r="Q1272" s="320"/>
      <c r="R1272" s="320"/>
      <c r="S1272" s="320"/>
      <c r="T1272" s="320"/>
      <c r="U1272" s="326"/>
      <c r="V1272" s="326"/>
      <c r="W1272" s="326"/>
      <c r="X1272" s="326"/>
    </row>
    <row r="1273" spans="2:25" ht="15" customHeight="1" thickTop="1" thickBot="1">
      <c r="B1273" s="144" t="s">
        <v>157</v>
      </c>
      <c r="C1273" s="289">
        <f>VLOOKUP(B1271,'1ここに記入'!$A$13:$M$246,2)</f>
        <v>0</v>
      </c>
      <c r="D1273" s="289">
        <f>VLOOKUP(B1271,'1ここに記入'!$A$13:$M$246,3)</f>
        <v>0</v>
      </c>
      <c r="E1273" s="289">
        <f>VLOOKUP(B1271,'1ここに記入'!$A$13:$M$246,4)</f>
        <v>0</v>
      </c>
      <c r="F1273" s="289">
        <f>VLOOKUP(B1271,'1ここに記入'!$A$13:$M$246,5)</f>
        <v>0</v>
      </c>
      <c r="G1273" s="289" t="str">
        <f>VLOOKUP(B1271,'1ここに記入'!$A$13:$M$246,13)</f>
        <v>00</v>
      </c>
      <c r="H1273" s="290" t="e">
        <f>'1ここに記入'!$H$10</f>
        <v>#N/A</v>
      </c>
      <c r="I1273" s="291"/>
      <c r="J1273" s="291"/>
      <c r="K1273" s="292" t="s">
        <v>158</v>
      </c>
      <c r="L1273" s="118"/>
      <c r="M1273" s="158"/>
      <c r="N1273" s="32"/>
      <c r="O1273" s="144" t="s">
        <v>157</v>
      </c>
      <c r="P1273" s="289">
        <f>VLOOKUP(O1271,'1ここに記入'!$A$13:$M$246,2)</f>
        <v>0</v>
      </c>
      <c r="Q1273" s="289">
        <f>VLOOKUP(O1271,'1ここに記入'!$A$13:$M$246,3)</f>
        <v>0</v>
      </c>
      <c r="R1273" s="289">
        <f>VLOOKUP(O1271,'1ここに記入'!$A$13:$M$246,4)</f>
        <v>0</v>
      </c>
      <c r="S1273" s="289">
        <f>VLOOKUP(O1271,'1ここに記入'!$A$13:$M$246,5)</f>
        <v>0</v>
      </c>
      <c r="T1273" s="289" t="str">
        <f>VLOOKUP(O1271,'1ここに記入'!$A$13:$M$246,13)</f>
        <v>00</v>
      </c>
      <c r="U1273" s="290" t="e">
        <f>'1ここに記入'!$H$10</f>
        <v>#N/A</v>
      </c>
      <c r="V1273" s="291"/>
      <c r="W1273" s="291"/>
      <c r="X1273" s="292" t="s">
        <v>158</v>
      </c>
    </row>
    <row r="1274" spans="2:25" ht="15" customHeight="1" thickTop="1" thickBot="1">
      <c r="B1274" s="145"/>
      <c r="C1274" s="289"/>
      <c r="D1274" s="289"/>
      <c r="E1274" s="289"/>
      <c r="F1274" s="289"/>
      <c r="G1274" s="289"/>
      <c r="H1274" s="290"/>
      <c r="I1274" s="291"/>
      <c r="J1274" s="291"/>
      <c r="K1274" s="292"/>
      <c r="L1274" s="118"/>
      <c r="M1274" s="158"/>
      <c r="N1274" s="32"/>
      <c r="O1274" s="145"/>
      <c r="P1274" s="289"/>
      <c r="Q1274" s="289"/>
      <c r="R1274" s="289"/>
      <c r="S1274" s="289"/>
      <c r="T1274" s="289"/>
      <c r="U1274" s="290"/>
      <c r="V1274" s="291"/>
      <c r="W1274" s="291"/>
      <c r="X1274" s="292"/>
    </row>
    <row r="1275" spans="2:25" ht="15" customHeight="1" thickTop="1" thickBot="1">
      <c r="B1275" s="146" t="s">
        <v>159</v>
      </c>
      <c r="C1275" s="289"/>
      <c r="D1275" s="289"/>
      <c r="E1275" s="289"/>
      <c r="F1275" s="289"/>
      <c r="G1275" s="289"/>
      <c r="H1275" s="290"/>
      <c r="I1275" s="291"/>
      <c r="J1275" s="291"/>
      <c r="K1275" s="292"/>
      <c r="L1275" s="118"/>
      <c r="M1275" s="158"/>
      <c r="N1275" s="32"/>
      <c r="O1275" s="146" t="s">
        <v>159</v>
      </c>
      <c r="P1275" s="289"/>
      <c r="Q1275" s="289"/>
      <c r="R1275" s="289"/>
      <c r="S1275" s="289"/>
      <c r="T1275" s="289"/>
      <c r="U1275" s="290"/>
      <c r="V1275" s="291"/>
      <c r="W1275" s="291"/>
      <c r="X1275" s="292"/>
    </row>
    <row r="1276" spans="2:25" ht="15" customHeight="1" thickTop="1">
      <c r="B1276" s="264" t="s">
        <v>160</v>
      </c>
      <c r="C1276" s="277" t="e">
        <f>'1ここに記入'!$G$10</f>
        <v>#N/A</v>
      </c>
      <c r="D1276" s="286"/>
      <c r="E1276" s="280"/>
      <c r="F1276" s="264" t="s">
        <v>161</v>
      </c>
      <c r="G1276" s="296" t="e">
        <f>'1ここに記入'!$I$10</f>
        <v>#N/A</v>
      </c>
      <c r="H1276" s="297"/>
      <c r="I1276" s="297"/>
      <c r="J1276" s="297"/>
      <c r="K1276" s="298"/>
      <c r="L1276" s="100"/>
      <c r="M1276" s="159"/>
      <c r="N1276" s="99"/>
      <c r="O1276" s="264" t="s">
        <v>160</v>
      </c>
      <c r="P1276" s="277" t="e">
        <f>'1ここに記入'!$G$10</f>
        <v>#N/A</v>
      </c>
      <c r="Q1276" s="286"/>
      <c r="R1276" s="280"/>
      <c r="S1276" s="264" t="s">
        <v>161</v>
      </c>
      <c r="T1276" s="296" t="e">
        <f>'1ここに記入'!$I$10</f>
        <v>#N/A</v>
      </c>
      <c r="U1276" s="297"/>
      <c r="V1276" s="297"/>
      <c r="W1276" s="297"/>
      <c r="X1276" s="298"/>
    </row>
    <row r="1277" spans="2:25" ht="15" customHeight="1">
      <c r="B1277" s="264"/>
      <c r="C1277" s="277"/>
      <c r="D1277" s="286"/>
      <c r="E1277" s="280"/>
      <c r="F1277" s="264"/>
      <c r="G1277" s="296"/>
      <c r="H1277" s="297"/>
      <c r="I1277" s="297"/>
      <c r="J1277" s="297"/>
      <c r="K1277" s="298"/>
      <c r="L1277" s="101"/>
      <c r="M1277" s="159"/>
      <c r="N1277" s="99"/>
      <c r="O1277" s="264"/>
      <c r="P1277" s="277"/>
      <c r="Q1277" s="286"/>
      <c r="R1277" s="280"/>
      <c r="S1277" s="264"/>
      <c r="T1277" s="296"/>
      <c r="U1277" s="297"/>
      <c r="V1277" s="297"/>
      <c r="W1277" s="297"/>
      <c r="X1277" s="298"/>
    </row>
    <row r="1278" spans="2:25" ht="15" customHeight="1">
      <c r="B1278" s="264"/>
      <c r="C1278" s="277"/>
      <c r="D1278" s="286"/>
      <c r="E1278" s="280"/>
      <c r="F1278" s="264"/>
      <c r="G1278" s="296"/>
      <c r="H1278" s="297"/>
      <c r="I1278" s="297"/>
      <c r="J1278" s="297"/>
      <c r="K1278" s="298"/>
      <c r="L1278" s="101"/>
      <c r="M1278" s="159"/>
      <c r="N1278" s="99"/>
      <c r="O1278" s="264"/>
      <c r="P1278" s="277"/>
      <c r="Q1278" s="286"/>
      <c r="R1278" s="280"/>
      <c r="S1278" s="264"/>
      <c r="T1278" s="296"/>
      <c r="U1278" s="297"/>
      <c r="V1278" s="297"/>
      <c r="W1278" s="297"/>
      <c r="X1278" s="298"/>
    </row>
    <row r="1279" spans="2:25" ht="15" customHeight="1" thickBot="1">
      <c r="B1279" s="288"/>
      <c r="C1279" s="278"/>
      <c r="D1279" s="287"/>
      <c r="E1279" s="281"/>
      <c r="F1279" s="288"/>
      <c r="G1279" s="299"/>
      <c r="H1279" s="300"/>
      <c r="I1279" s="300"/>
      <c r="J1279" s="300"/>
      <c r="K1279" s="301"/>
      <c r="L1279" s="101"/>
      <c r="M1279" s="159"/>
      <c r="N1279" s="99"/>
      <c r="O1279" s="288"/>
      <c r="P1279" s="278"/>
      <c r="Q1279" s="287"/>
      <c r="R1279" s="281"/>
      <c r="S1279" s="288"/>
      <c r="T1279" s="299"/>
      <c r="U1279" s="300"/>
      <c r="V1279" s="300"/>
      <c r="W1279" s="300"/>
      <c r="X1279" s="301"/>
    </row>
    <row r="1280" spans="2:25" ht="15" customHeight="1">
      <c r="B1280" s="263" t="s">
        <v>162</v>
      </c>
      <c r="C1280" s="265">
        <f>VLOOKUP(B1271,'1ここに記入'!$A$13:$M$246,10)</f>
        <v>0</v>
      </c>
      <c r="D1280" s="266"/>
      <c r="E1280" s="266"/>
      <c r="F1280" s="266"/>
      <c r="G1280" s="266"/>
      <c r="H1280" s="266"/>
      <c r="I1280" s="267"/>
      <c r="J1280" s="263" t="s">
        <v>203</v>
      </c>
      <c r="K1280" s="321">
        <f>VLOOKUP(B1271,'1ここに記入'!$A$13:$M$246,12)</f>
        <v>0</v>
      </c>
      <c r="L1280" s="34"/>
      <c r="M1280" s="160"/>
      <c r="N1280" s="36"/>
      <c r="O1280" s="263" t="s">
        <v>162</v>
      </c>
      <c r="P1280" s="265">
        <f>VLOOKUP(O1271,'1ここに記入'!$A$13:$M$246,10)</f>
        <v>0</v>
      </c>
      <c r="Q1280" s="266"/>
      <c r="R1280" s="266"/>
      <c r="S1280" s="266"/>
      <c r="T1280" s="266"/>
      <c r="U1280" s="266"/>
      <c r="V1280" s="267"/>
      <c r="W1280" s="263" t="s">
        <v>203</v>
      </c>
      <c r="X1280" s="321">
        <f>VLOOKUP(O1271,'1ここに記入'!$A$13:$M$246,12)</f>
        <v>0</v>
      </c>
    </row>
    <row r="1281" spans="2:24" ht="15" customHeight="1">
      <c r="B1281" s="264"/>
      <c r="C1281" s="268"/>
      <c r="D1281" s="269"/>
      <c r="E1281" s="269"/>
      <c r="F1281" s="269"/>
      <c r="G1281" s="269"/>
      <c r="H1281" s="269"/>
      <c r="I1281" s="270"/>
      <c r="J1281" s="264"/>
      <c r="K1281" s="322"/>
      <c r="L1281" s="34"/>
      <c r="M1281" s="160"/>
      <c r="N1281" s="36"/>
      <c r="O1281" s="264"/>
      <c r="P1281" s="268"/>
      <c r="Q1281" s="269"/>
      <c r="R1281" s="269"/>
      <c r="S1281" s="269"/>
      <c r="T1281" s="269"/>
      <c r="U1281" s="269"/>
      <c r="V1281" s="270"/>
      <c r="W1281" s="264"/>
      <c r="X1281" s="322"/>
    </row>
    <row r="1282" spans="2:24" ht="15" customHeight="1">
      <c r="B1282" s="264"/>
      <c r="C1282" s="268"/>
      <c r="D1282" s="269"/>
      <c r="E1282" s="269"/>
      <c r="F1282" s="269"/>
      <c r="G1282" s="269"/>
      <c r="H1282" s="269"/>
      <c r="I1282" s="270"/>
      <c r="J1282" s="264"/>
      <c r="K1282" s="322"/>
      <c r="L1282" s="130"/>
      <c r="M1282" s="161"/>
      <c r="N1282" s="38"/>
      <c r="O1282" s="264"/>
      <c r="P1282" s="268"/>
      <c r="Q1282" s="269"/>
      <c r="R1282" s="269"/>
      <c r="S1282" s="269"/>
      <c r="T1282" s="269"/>
      <c r="U1282" s="269"/>
      <c r="V1282" s="270"/>
      <c r="W1282" s="264"/>
      <c r="X1282" s="322"/>
    </row>
    <row r="1283" spans="2:24" ht="15" customHeight="1">
      <c r="B1283" s="264"/>
      <c r="C1283" s="268"/>
      <c r="D1283" s="269"/>
      <c r="E1283" s="269"/>
      <c r="F1283" s="269"/>
      <c r="G1283" s="269"/>
      <c r="H1283" s="269"/>
      <c r="I1283" s="270"/>
      <c r="J1283" s="264"/>
      <c r="K1283" s="322"/>
      <c r="L1283" s="130"/>
      <c r="M1283" s="161"/>
      <c r="N1283" s="38"/>
      <c r="O1283" s="264"/>
      <c r="P1283" s="268"/>
      <c r="Q1283" s="269"/>
      <c r="R1283" s="269"/>
      <c r="S1283" s="269"/>
      <c r="T1283" s="269"/>
      <c r="U1283" s="269"/>
      <c r="V1283" s="270"/>
      <c r="W1283" s="264"/>
      <c r="X1283" s="322"/>
    </row>
    <row r="1284" spans="2:24" ht="15" customHeight="1">
      <c r="B1284" s="271" t="s">
        <v>1881</v>
      </c>
      <c r="C1284" s="268">
        <f>VLOOKUP(B1271,'1ここに記入'!$A$13:$M$246,11)</f>
        <v>0</v>
      </c>
      <c r="D1284" s="269"/>
      <c r="E1284" s="269"/>
      <c r="F1284" s="269"/>
      <c r="G1284" s="269"/>
      <c r="H1284" s="269"/>
      <c r="I1284" s="270"/>
      <c r="J1284" s="264"/>
      <c r="K1284" s="322"/>
      <c r="L1284" s="130"/>
      <c r="M1284" s="161"/>
      <c r="N1284" s="38"/>
      <c r="O1284" s="271" t="s">
        <v>1881</v>
      </c>
      <c r="P1284" s="268">
        <f>VLOOKUP(O1271,'1ここに記入'!$A$13:$M$246,11)</f>
        <v>0</v>
      </c>
      <c r="Q1284" s="269"/>
      <c r="R1284" s="269"/>
      <c r="S1284" s="269"/>
      <c r="T1284" s="269"/>
      <c r="U1284" s="269"/>
      <c r="V1284" s="270"/>
      <c r="W1284" s="264"/>
      <c r="X1284" s="322"/>
    </row>
    <row r="1285" spans="2:24" ht="15" customHeight="1">
      <c r="B1285" s="271"/>
      <c r="C1285" s="268"/>
      <c r="D1285" s="269"/>
      <c r="E1285" s="269"/>
      <c r="F1285" s="269"/>
      <c r="G1285" s="269"/>
      <c r="H1285" s="269"/>
      <c r="I1285" s="270"/>
      <c r="J1285" s="264"/>
      <c r="K1285" s="322"/>
      <c r="L1285" s="130"/>
      <c r="M1285" s="161"/>
      <c r="N1285" s="38"/>
      <c r="O1285" s="271"/>
      <c r="P1285" s="268"/>
      <c r="Q1285" s="269"/>
      <c r="R1285" s="269"/>
      <c r="S1285" s="269"/>
      <c r="T1285" s="269"/>
      <c r="U1285" s="269"/>
      <c r="V1285" s="270"/>
      <c r="W1285" s="264"/>
      <c r="X1285" s="322"/>
    </row>
    <row r="1286" spans="2:24" ht="15" customHeight="1">
      <c r="B1286" s="271"/>
      <c r="C1286" s="268"/>
      <c r="D1286" s="269"/>
      <c r="E1286" s="269"/>
      <c r="F1286" s="269"/>
      <c r="G1286" s="269"/>
      <c r="H1286" s="269"/>
      <c r="I1286" s="270"/>
      <c r="J1286" s="264"/>
      <c r="K1286" s="322"/>
      <c r="L1286" s="130"/>
      <c r="M1286" s="161"/>
      <c r="N1286" s="38"/>
      <c r="O1286" s="271"/>
      <c r="P1286" s="268"/>
      <c r="Q1286" s="269"/>
      <c r="R1286" s="269"/>
      <c r="S1286" s="269"/>
      <c r="T1286" s="269"/>
      <c r="U1286" s="269"/>
      <c r="V1286" s="270"/>
      <c r="W1286" s="264"/>
      <c r="X1286" s="322"/>
    </row>
    <row r="1287" spans="2:24" ht="15" customHeight="1" thickBot="1">
      <c r="B1287" s="272"/>
      <c r="C1287" s="273"/>
      <c r="D1287" s="274"/>
      <c r="E1287" s="274"/>
      <c r="F1287" s="274"/>
      <c r="G1287" s="274"/>
      <c r="H1287" s="274"/>
      <c r="I1287" s="275"/>
      <c r="J1287" s="288"/>
      <c r="K1287" s="323"/>
      <c r="L1287" s="130"/>
      <c r="M1287" s="161"/>
      <c r="N1287" s="38"/>
      <c r="O1287" s="272"/>
      <c r="P1287" s="273"/>
      <c r="Q1287" s="274"/>
      <c r="R1287" s="274"/>
      <c r="S1287" s="274"/>
      <c r="T1287" s="274"/>
      <c r="U1287" s="274"/>
      <c r="V1287" s="275"/>
      <c r="W1287" s="288"/>
      <c r="X1287" s="323"/>
    </row>
    <row r="1288" spans="2:24" ht="15" customHeight="1">
      <c r="B1288" s="263" t="s">
        <v>163</v>
      </c>
      <c r="C1288" s="276">
        <f>VLOOKUP(B1271,'1ここに記入'!$A$13:$M$246,5)</f>
        <v>0</v>
      </c>
      <c r="D1288" s="279" t="str">
        <f>VLOOKUP(B1271,'1ここに記入'!$A$13:$M$246,6)</f>
        <v>　</v>
      </c>
      <c r="E1288" s="282" t="s">
        <v>164</v>
      </c>
      <c r="F1288" s="276">
        <f>VLOOKUP(B1271,'1ここに記入'!$A$13:$M$246,8)</f>
        <v>0</v>
      </c>
      <c r="G1288" s="285" t="e">
        <f>VLOOKUP(F1282,'1ここに記入'!$A$13:$M$246,2)</f>
        <v>#N/A</v>
      </c>
      <c r="H1288" s="285" t="e">
        <f>VLOOKUP(G1282,'1ここに記入'!$A$13:$M$246,2)</f>
        <v>#N/A</v>
      </c>
      <c r="I1288" s="285" t="e">
        <f>VLOOKUP(H1282,'1ここに記入'!$A$13:$M$246,2)</f>
        <v>#N/A</v>
      </c>
      <c r="J1288" s="285" t="e">
        <f>VLOOKUP(I1282,'1ここに記入'!$A$13:$M$246,2)</f>
        <v>#N/A</v>
      </c>
      <c r="K1288" s="279" t="e">
        <f>VLOOKUP(J1282,'1ここに記入'!$A$13:$M$246,2)</f>
        <v>#N/A</v>
      </c>
      <c r="L1288" s="98"/>
      <c r="M1288" s="159"/>
      <c r="N1288" s="99"/>
      <c r="O1288" s="263" t="s">
        <v>163</v>
      </c>
      <c r="P1288" s="276">
        <f>VLOOKUP(O1271,'1ここに記入'!$A$13:$M$246,5)</f>
        <v>0</v>
      </c>
      <c r="Q1288" s="279" t="str">
        <f>VLOOKUP(O1271,'1ここに記入'!$A$13:$M$246,6)</f>
        <v>　</v>
      </c>
      <c r="R1288" s="282" t="s">
        <v>164</v>
      </c>
      <c r="S1288" s="276">
        <f>VLOOKUP(O1271,'1ここに記入'!$A$13:$M$246,8)</f>
        <v>0</v>
      </c>
      <c r="T1288" s="285" t="e">
        <f>VLOOKUP(S1282,'1ここに記入'!$A$13:$M$246,2)</f>
        <v>#N/A</v>
      </c>
      <c r="U1288" s="285" t="e">
        <f>VLOOKUP(T1282,'1ここに記入'!$A$13:$M$246,2)</f>
        <v>#N/A</v>
      </c>
      <c r="V1288" s="285" t="e">
        <f>VLOOKUP(U1282,'1ここに記入'!$A$13:$M$246,2)</f>
        <v>#N/A</v>
      </c>
      <c r="W1288" s="285" t="e">
        <f>VLOOKUP(V1282,'1ここに記入'!$A$13:$M$246,2)</f>
        <v>#N/A</v>
      </c>
      <c r="X1288" s="279" t="e">
        <f>VLOOKUP(W1282,'1ここに記入'!$A$13:$M$246,2)</f>
        <v>#N/A</v>
      </c>
    </row>
    <row r="1289" spans="2:24" ht="15" customHeight="1">
      <c r="B1289" s="264"/>
      <c r="C1289" s="277"/>
      <c r="D1289" s="280"/>
      <c r="E1289" s="283"/>
      <c r="F1289" s="277"/>
      <c r="G1289" s="286"/>
      <c r="H1289" s="286"/>
      <c r="I1289" s="286"/>
      <c r="J1289" s="286"/>
      <c r="K1289" s="280"/>
      <c r="L1289" s="98"/>
      <c r="M1289" s="159"/>
      <c r="N1289" s="99"/>
      <c r="O1289" s="264"/>
      <c r="P1289" s="277"/>
      <c r="Q1289" s="280"/>
      <c r="R1289" s="283"/>
      <c r="S1289" s="277"/>
      <c r="T1289" s="286"/>
      <c r="U1289" s="286"/>
      <c r="V1289" s="286"/>
      <c r="W1289" s="286"/>
      <c r="X1289" s="280"/>
    </row>
    <row r="1290" spans="2:24" ht="15" customHeight="1">
      <c r="B1290" s="264"/>
      <c r="C1290" s="277"/>
      <c r="D1290" s="280"/>
      <c r="E1290" s="283"/>
      <c r="F1290" s="277"/>
      <c r="G1290" s="286"/>
      <c r="H1290" s="286"/>
      <c r="I1290" s="286"/>
      <c r="J1290" s="286"/>
      <c r="K1290" s="280"/>
      <c r="L1290" s="98"/>
      <c r="M1290" s="159"/>
      <c r="N1290" s="99"/>
      <c r="O1290" s="264"/>
      <c r="P1290" s="277"/>
      <c r="Q1290" s="280"/>
      <c r="R1290" s="283"/>
      <c r="S1290" s="277"/>
      <c r="T1290" s="286"/>
      <c r="U1290" s="286"/>
      <c r="V1290" s="286"/>
      <c r="W1290" s="286"/>
      <c r="X1290" s="280"/>
    </row>
    <row r="1291" spans="2:24" ht="15" customHeight="1" thickBot="1">
      <c r="B1291" s="288"/>
      <c r="C1291" s="278"/>
      <c r="D1291" s="281"/>
      <c r="E1291" s="284"/>
      <c r="F1291" s="278"/>
      <c r="G1291" s="287"/>
      <c r="H1291" s="286"/>
      <c r="I1291" s="286"/>
      <c r="J1291" s="286"/>
      <c r="K1291" s="280"/>
      <c r="L1291" s="98"/>
      <c r="M1291" s="159"/>
      <c r="N1291" s="99"/>
      <c r="O1291" s="288"/>
      <c r="P1291" s="278"/>
      <c r="Q1291" s="281"/>
      <c r="R1291" s="284"/>
      <c r="S1291" s="278"/>
      <c r="T1291" s="287"/>
      <c r="U1291" s="286"/>
      <c r="V1291" s="286"/>
      <c r="W1291" s="286"/>
      <c r="X1291" s="280"/>
    </row>
    <row r="1292" spans="2:24" ht="15" customHeight="1" thickTop="1">
      <c r="B1292" s="263" t="s">
        <v>165</v>
      </c>
      <c r="C1292" s="293">
        <f>VLOOKUP(B1271,'1ここに記入'!$A$13:$M$246,9)</f>
        <v>0</v>
      </c>
      <c r="D1292" s="294" t="e">
        <f>VLOOKUP(C1290,'1ここに記入'!$A$13:$M$246,2)</f>
        <v>#N/A</v>
      </c>
      <c r="E1292" s="294" t="e">
        <f>VLOOKUP(D1290,'1ここに記入'!$A$13:$M$246,2)</f>
        <v>#N/A</v>
      </c>
      <c r="F1292" s="294" t="e">
        <f>VLOOKUP(E1290,'1ここに記入'!$A$13:$M$246,2)</f>
        <v>#N/A</v>
      </c>
      <c r="G1292" s="302" t="e">
        <f>VLOOKUP(F1290,'1ここに記入'!$A$13:$M$246,2)</f>
        <v>#N/A</v>
      </c>
      <c r="H1292" s="305" t="s">
        <v>167</v>
      </c>
      <c r="I1292" s="308">
        <f>'1ここに記入'!$G$9</f>
        <v>0</v>
      </c>
      <c r="J1292" s="309"/>
      <c r="K1292" s="310"/>
      <c r="L1292" s="102"/>
      <c r="M1292" s="162"/>
      <c r="N1292" s="103"/>
      <c r="O1292" s="263" t="s">
        <v>165</v>
      </c>
      <c r="P1292" s="293">
        <f>VLOOKUP(O1271,'1ここに記入'!$A$13:$M$246,9)</f>
        <v>0</v>
      </c>
      <c r="Q1292" s="294" t="e">
        <f>VLOOKUP(P1290,'1ここに記入'!$A$13:$M$246,2)</f>
        <v>#N/A</v>
      </c>
      <c r="R1292" s="294" t="e">
        <f>VLOOKUP(Q1290,'1ここに記入'!$A$13:$M$246,2)</f>
        <v>#N/A</v>
      </c>
      <c r="S1292" s="294" t="e">
        <f>VLOOKUP(R1290,'1ここに記入'!$A$13:$M$246,2)</f>
        <v>#N/A</v>
      </c>
      <c r="T1292" s="302" t="e">
        <f>VLOOKUP(S1290,'1ここに記入'!$A$13:$M$246,2)</f>
        <v>#N/A</v>
      </c>
      <c r="U1292" s="305" t="s">
        <v>167</v>
      </c>
      <c r="V1292" s="308">
        <f>'1ここに記入'!$G$9</f>
        <v>0</v>
      </c>
      <c r="W1292" s="309"/>
      <c r="X1292" s="310"/>
    </row>
    <row r="1293" spans="2:24" ht="15" customHeight="1">
      <c r="B1293" s="264"/>
      <c r="C1293" s="296"/>
      <c r="D1293" s="297"/>
      <c r="E1293" s="297"/>
      <c r="F1293" s="297"/>
      <c r="G1293" s="303"/>
      <c r="H1293" s="306"/>
      <c r="I1293" s="311"/>
      <c r="J1293" s="312"/>
      <c r="K1293" s="313"/>
      <c r="L1293" s="102"/>
      <c r="M1293" s="162"/>
      <c r="N1293" s="103"/>
      <c r="O1293" s="264"/>
      <c r="P1293" s="296"/>
      <c r="Q1293" s="297"/>
      <c r="R1293" s="297"/>
      <c r="S1293" s="297"/>
      <c r="T1293" s="303"/>
      <c r="U1293" s="306"/>
      <c r="V1293" s="311"/>
      <c r="W1293" s="312"/>
      <c r="X1293" s="313"/>
    </row>
    <row r="1294" spans="2:24" ht="15" customHeight="1" thickBot="1">
      <c r="B1294" s="288"/>
      <c r="C1294" s="299"/>
      <c r="D1294" s="300"/>
      <c r="E1294" s="300"/>
      <c r="F1294" s="300"/>
      <c r="G1294" s="304"/>
      <c r="H1294" s="306"/>
      <c r="I1294" s="311"/>
      <c r="J1294" s="312"/>
      <c r="K1294" s="313"/>
      <c r="L1294" s="102"/>
      <c r="M1294" s="162"/>
      <c r="N1294" s="103"/>
      <c r="O1294" s="288"/>
      <c r="P1294" s="299"/>
      <c r="Q1294" s="300"/>
      <c r="R1294" s="300"/>
      <c r="S1294" s="300"/>
      <c r="T1294" s="304"/>
      <c r="U1294" s="306"/>
      <c r="V1294" s="311"/>
      <c r="W1294" s="312"/>
      <c r="X1294" s="313"/>
    </row>
    <row r="1295" spans="2:24" ht="15" customHeight="1" thickBot="1">
      <c r="B1295" s="317" t="s">
        <v>166</v>
      </c>
      <c r="C1295" s="317"/>
      <c r="D1295" s="317"/>
      <c r="E1295" s="317"/>
      <c r="F1295" s="317"/>
      <c r="G1295" s="318"/>
      <c r="H1295" s="307"/>
      <c r="I1295" s="314"/>
      <c r="J1295" s="315"/>
      <c r="K1295" s="316"/>
      <c r="L1295" s="102"/>
      <c r="M1295" s="163"/>
      <c r="N1295" s="41"/>
      <c r="O1295" s="317" t="s">
        <v>166</v>
      </c>
      <c r="P1295" s="317"/>
      <c r="Q1295" s="317"/>
      <c r="R1295" s="317"/>
      <c r="S1295" s="317"/>
      <c r="T1295" s="318"/>
      <c r="U1295" s="307"/>
      <c r="V1295" s="314"/>
      <c r="W1295" s="315"/>
      <c r="X1295" s="316"/>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324" t="s">
        <v>1982</v>
      </c>
      <c r="C1298" s="324"/>
      <c r="D1298" s="324"/>
      <c r="E1298" s="324"/>
      <c r="F1298" s="324"/>
      <c r="G1298" s="324"/>
      <c r="H1298" s="324"/>
      <c r="I1298" s="324"/>
      <c r="J1298" s="324"/>
      <c r="K1298" s="324"/>
      <c r="L1298" s="156"/>
      <c r="M1298" s="164"/>
      <c r="N1298" s="156"/>
      <c r="O1298" s="324" t="s">
        <v>1982</v>
      </c>
      <c r="P1298" s="324"/>
      <c r="Q1298" s="324"/>
      <c r="R1298" s="324"/>
      <c r="S1298" s="324"/>
      <c r="T1298" s="324"/>
      <c r="U1298" s="324"/>
      <c r="V1298" s="324"/>
      <c r="W1298" s="324"/>
      <c r="X1298" s="324"/>
    </row>
    <row r="1299" spans="2:25" ht="15" customHeight="1">
      <c r="B1299" s="132"/>
      <c r="C1299" s="319" t="str">
        <f>'1ここに記入'!$B$3&amp;"県教美展　特選確認票"</f>
        <v>第72回県教美展　特選確認票</v>
      </c>
      <c r="D1299" s="319"/>
      <c r="E1299" s="319"/>
      <c r="F1299" s="319"/>
      <c r="G1299" s="319"/>
      <c r="H1299" s="319"/>
      <c r="I1299" s="319"/>
      <c r="J1299" s="319"/>
      <c r="K1299" s="319"/>
      <c r="L1299" s="104"/>
      <c r="M1299" s="157"/>
      <c r="N1299" s="104"/>
      <c r="O1299" s="132"/>
      <c r="P1299" s="319" t="str">
        <f>'1ここに記入'!$B$3&amp;"県教美展　特選確認票"</f>
        <v>第72回県教美展　特選確認票</v>
      </c>
      <c r="Q1299" s="319"/>
      <c r="R1299" s="319"/>
      <c r="S1299" s="319"/>
      <c r="T1299" s="319"/>
      <c r="U1299" s="319"/>
      <c r="V1299" s="319"/>
      <c r="W1299" s="319"/>
      <c r="X1299" s="319"/>
    </row>
    <row r="1300" spans="2:25" ht="15" customHeight="1" thickBot="1">
      <c r="B1300" s="165"/>
      <c r="C1300" s="320"/>
      <c r="D1300" s="320"/>
      <c r="E1300" s="320"/>
      <c r="F1300" s="320"/>
      <c r="G1300" s="320"/>
      <c r="H1300" s="320"/>
      <c r="I1300" s="320"/>
      <c r="J1300" s="320"/>
      <c r="K1300" s="320"/>
      <c r="L1300" s="104"/>
      <c r="M1300" s="157"/>
      <c r="N1300" s="104"/>
      <c r="O1300" s="165"/>
      <c r="P1300" s="320"/>
      <c r="Q1300" s="320"/>
      <c r="R1300" s="320"/>
      <c r="S1300" s="320"/>
      <c r="T1300" s="320"/>
      <c r="U1300" s="320"/>
      <c r="V1300" s="320"/>
      <c r="W1300" s="320"/>
      <c r="X1300" s="320"/>
    </row>
    <row r="1301" spans="2:25" ht="15" customHeight="1" thickTop="1" thickBot="1">
      <c r="B1301" s="144" t="s">
        <v>157</v>
      </c>
      <c r="C1301" s="289">
        <f>VLOOKUP(B1271,'1ここに記入'!$A$13:$M$246,2)</f>
        <v>0</v>
      </c>
      <c r="D1301" s="289">
        <f>VLOOKUP(B1271,'1ここに記入'!$A$13:$M$246,3)</f>
        <v>0</v>
      </c>
      <c r="E1301" s="289">
        <f>VLOOKUP(B1271,'1ここに記入'!$A$13:$M$246,4)</f>
        <v>0</v>
      </c>
      <c r="F1301" s="289">
        <f>VLOOKUP(B1271,'1ここに記入'!$A$13:$M$246,5)</f>
        <v>0</v>
      </c>
      <c r="G1301" s="289" t="str">
        <f>VLOOKUP(B1271,'1ここに記入'!$A$13:$M$246,13)</f>
        <v>00</v>
      </c>
      <c r="H1301" s="290" t="e">
        <f>'1ここに記入'!$H$10</f>
        <v>#N/A</v>
      </c>
      <c r="I1301" s="291"/>
      <c r="J1301" s="291"/>
      <c r="K1301" s="292" t="s">
        <v>158</v>
      </c>
      <c r="L1301" s="104"/>
      <c r="M1301" s="157"/>
      <c r="N1301" s="104"/>
      <c r="O1301" s="144" t="s">
        <v>157</v>
      </c>
      <c r="P1301" s="289">
        <f>VLOOKUP(O1271,'1ここに記入'!$A$13:$M$246,2)</f>
        <v>0</v>
      </c>
      <c r="Q1301" s="289">
        <f>VLOOKUP(O1271,'1ここに記入'!$A$13:$M$246,3)</f>
        <v>0</v>
      </c>
      <c r="R1301" s="289">
        <f>VLOOKUP(O1271,'1ここに記入'!$A$13:$M$246,4)</f>
        <v>0</v>
      </c>
      <c r="S1301" s="289">
        <f>VLOOKUP(O1271,'1ここに記入'!$A$13:$M$246,5)</f>
        <v>0</v>
      </c>
      <c r="T1301" s="289" t="str">
        <f>VLOOKUP(O1271,'1ここに記入'!$A$13:$M$246,13)</f>
        <v>00</v>
      </c>
      <c r="U1301" s="290" t="e">
        <f>'1ここに記入'!$H$10</f>
        <v>#N/A</v>
      </c>
      <c r="V1301" s="291"/>
      <c r="W1301" s="291"/>
      <c r="X1301" s="292" t="s">
        <v>158</v>
      </c>
    </row>
    <row r="1302" spans="2:25" ht="15" customHeight="1" thickTop="1" thickBot="1">
      <c r="B1302" s="145"/>
      <c r="C1302" s="289"/>
      <c r="D1302" s="289"/>
      <c r="E1302" s="289"/>
      <c r="F1302" s="289"/>
      <c r="G1302" s="289"/>
      <c r="H1302" s="290"/>
      <c r="I1302" s="291"/>
      <c r="J1302" s="291"/>
      <c r="K1302" s="292"/>
      <c r="L1302" s="104"/>
      <c r="M1302" s="157"/>
      <c r="N1302" s="104"/>
      <c r="O1302" s="145"/>
      <c r="P1302" s="289"/>
      <c r="Q1302" s="289"/>
      <c r="R1302" s="289"/>
      <c r="S1302" s="289"/>
      <c r="T1302" s="289"/>
      <c r="U1302" s="290"/>
      <c r="V1302" s="291"/>
      <c r="W1302" s="291"/>
      <c r="X1302" s="292"/>
    </row>
    <row r="1303" spans="2:25" ht="15" customHeight="1" thickTop="1" thickBot="1">
      <c r="B1303" s="146" t="s">
        <v>159</v>
      </c>
      <c r="C1303" s="289"/>
      <c r="D1303" s="289"/>
      <c r="E1303" s="289"/>
      <c r="F1303" s="289"/>
      <c r="G1303" s="289"/>
      <c r="H1303" s="290"/>
      <c r="I1303" s="291"/>
      <c r="J1303" s="291"/>
      <c r="K1303" s="292"/>
      <c r="L1303" s="104"/>
      <c r="M1303" s="157"/>
      <c r="N1303" s="104"/>
      <c r="O1303" s="146" t="s">
        <v>159</v>
      </c>
      <c r="P1303" s="289"/>
      <c r="Q1303" s="289"/>
      <c r="R1303" s="289"/>
      <c r="S1303" s="289"/>
      <c r="T1303" s="289"/>
      <c r="U1303" s="290"/>
      <c r="V1303" s="291"/>
      <c r="W1303" s="291"/>
      <c r="X1303" s="292"/>
    </row>
    <row r="1304" spans="2:25" ht="15" customHeight="1" thickTop="1">
      <c r="B1304" s="263" t="s">
        <v>160</v>
      </c>
      <c r="C1304" s="276" t="e">
        <f>'1ここに記入'!$G$10</f>
        <v>#N/A</v>
      </c>
      <c r="D1304" s="285"/>
      <c r="E1304" s="279"/>
      <c r="F1304" s="263" t="s">
        <v>161</v>
      </c>
      <c r="G1304" s="293" t="e">
        <f>'1ここに記入'!$I$10</f>
        <v>#N/A</v>
      </c>
      <c r="H1304" s="294"/>
      <c r="I1304" s="294"/>
      <c r="J1304" s="294"/>
      <c r="K1304" s="295"/>
      <c r="L1304" s="100"/>
      <c r="M1304" s="159"/>
      <c r="N1304" s="99"/>
      <c r="O1304" s="263" t="s">
        <v>160</v>
      </c>
      <c r="P1304" s="276" t="e">
        <f>'1ここに記入'!$G$10</f>
        <v>#N/A</v>
      </c>
      <c r="Q1304" s="285"/>
      <c r="R1304" s="279"/>
      <c r="S1304" s="263" t="s">
        <v>161</v>
      </c>
      <c r="T1304" s="293" t="e">
        <f>'1ここに記入'!$I$10</f>
        <v>#N/A</v>
      </c>
      <c r="U1304" s="294"/>
      <c r="V1304" s="294"/>
      <c r="W1304" s="294"/>
      <c r="X1304" s="295"/>
      <c r="Y1304" s="143"/>
    </row>
    <row r="1305" spans="2:25" ht="15" customHeight="1">
      <c r="B1305" s="264"/>
      <c r="C1305" s="277"/>
      <c r="D1305" s="286"/>
      <c r="E1305" s="280"/>
      <c r="F1305" s="264"/>
      <c r="G1305" s="296"/>
      <c r="H1305" s="297"/>
      <c r="I1305" s="297"/>
      <c r="J1305" s="297"/>
      <c r="K1305" s="298"/>
      <c r="L1305" s="101"/>
      <c r="M1305" s="159"/>
      <c r="N1305" s="99"/>
      <c r="O1305" s="264"/>
      <c r="P1305" s="277"/>
      <c r="Q1305" s="286"/>
      <c r="R1305" s="280"/>
      <c r="S1305" s="264"/>
      <c r="T1305" s="296"/>
      <c r="U1305" s="297"/>
      <c r="V1305" s="297"/>
      <c r="W1305" s="297"/>
      <c r="X1305" s="298"/>
      <c r="Y1305" s="143"/>
    </row>
    <row r="1306" spans="2:25" ht="15" customHeight="1" thickBot="1">
      <c r="B1306" s="288"/>
      <c r="C1306" s="278"/>
      <c r="D1306" s="287"/>
      <c r="E1306" s="281"/>
      <c r="F1306" s="288"/>
      <c r="G1306" s="299"/>
      <c r="H1306" s="300"/>
      <c r="I1306" s="300"/>
      <c r="J1306" s="300"/>
      <c r="K1306" s="301"/>
      <c r="L1306" s="101"/>
      <c r="M1306" s="159"/>
      <c r="N1306" s="99"/>
      <c r="O1306" s="288"/>
      <c r="P1306" s="278"/>
      <c r="Q1306" s="287"/>
      <c r="R1306" s="281"/>
      <c r="S1306" s="288"/>
      <c r="T1306" s="299"/>
      <c r="U1306" s="300"/>
      <c r="V1306" s="300"/>
      <c r="W1306" s="300"/>
      <c r="X1306" s="301"/>
      <c r="Y1306" s="143"/>
    </row>
    <row r="1307" spans="2:25" ht="15" customHeight="1">
      <c r="B1307" s="263" t="s">
        <v>162</v>
      </c>
      <c r="C1307" s="265">
        <f>VLOOKUP(B1271,'1ここに記入'!$A$13:$M$246,10)</f>
        <v>0</v>
      </c>
      <c r="D1307" s="266"/>
      <c r="E1307" s="266"/>
      <c r="F1307" s="266"/>
      <c r="G1307" s="266"/>
      <c r="H1307" s="266"/>
      <c r="I1307" s="266"/>
      <c r="J1307" s="266"/>
      <c r="K1307" s="267"/>
      <c r="L1307" s="34"/>
      <c r="M1307" s="160"/>
      <c r="N1307" s="36"/>
      <c r="O1307" s="263" t="s">
        <v>162</v>
      </c>
      <c r="P1307" s="265">
        <f>VLOOKUP(O1271,'1ここに記入'!$A$13:$M$246,10)</f>
        <v>0</v>
      </c>
      <c r="Q1307" s="266"/>
      <c r="R1307" s="266"/>
      <c r="S1307" s="266"/>
      <c r="T1307" s="266"/>
      <c r="U1307" s="266"/>
      <c r="V1307" s="266"/>
      <c r="W1307" s="266"/>
      <c r="X1307" s="267"/>
      <c r="Y1307" s="143"/>
    </row>
    <row r="1308" spans="2:25" ht="15" customHeight="1">
      <c r="B1308" s="264"/>
      <c r="C1308" s="268"/>
      <c r="D1308" s="269"/>
      <c r="E1308" s="269"/>
      <c r="F1308" s="269"/>
      <c r="G1308" s="269"/>
      <c r="H1308" s="269"/>
      <c r="I1308" s="269"/>
      <c r="J1308" s="269"/>
      <c r="K1308" s="270"/>
      <c r="L1308" s="130"/>
      <c r="M1308" s="161"/>
      <c r="N1308" s="38"/>
      <c r="O1308" s="264"/>
      <c r="P1308" s="268"/>
      <c r="Q1308" s="269"/>
      <c r="R1308" s="269"/>
      <c r="S1308" s="269"/>
      <c r="T1308" s="269"/>
      <c r="U1308" s="269"/>
      <c r="V1308" s="269"/>
      <c r="W1308" s="269"/>
      <c r="X1308" s="270"/>
      <c r="Y1308" s="143"/>
    </row>
    <row r="1309" spans="2:25" ht="15" customHeight="1">
      <c r="B1309" s="264"/>
      <c r="C1309" s="268"/>
      <c r="D1309" s="269"/>
      <c r="E1309" s="269"/>
      <c r="F1309" s="269"/>
      <c r="G1309" s="269"/>
      <c r="H1309" s="269"/>
      <c r="I1309" s="269"/>
      <c r="J1309" s="269"/>
      <c r="K1309" s="270"/>
      <c r="L1309" s="130"/>
      <c r="M1309" s="161"/>
      <c r="N1309" s="38"/>
      <c r="O1309" s="264"/>
      <c r="P1309" s="268"/>
      <c r="Q1309" s="269"/>
      <c r="R1309" s="269"/>
      <c r="S1309" s="269"/>
      <c r="T1309" s="269"/>
      <c r="U1309" s="269"/>
      <c r="V1309" s="269"/>
      <c r="W1309" s="269"/>
      <c r="X1309" s="270"/>
      <c r="Y1309" s="143"/>
    </row>
    <row r="1310" spans="2:25" ht="15" customHeight="1">
      <c r="B1310" s="271" t="s">
        <v>1881</v>
      </c>
      <c r="C1310" s="268">
        <f>VLOOKUP(B1271,'1ここに記入'!$A$13:$M$246,11)</f>
        <v>0</v>
      </c>
      <c r="D1310" s="269"/>
      <c r="E1310" s="269"/>
      <c r="F1310" s="269"/>
      <c r="G1310" s="269"/>
      <c r="H1310" s="269"/>
      <c r="I1310" s="269"/>
      <c r="J1310" s="269"/>
      <c r="K1310" s="270"/>
      <c r="L1310" s="98"/>
      <c r="M1310" s="159"/>
      <c r="N1310" s="99"/>
      <c r="O1310" s="271" t="s">
        <v>1881</v>
      </c>
      <c r="P1310" s="268">
        <f>VLOOKUP(O1271,'1ここに記入'!$A$13:$M$246,11)</f>
        <v>0</v>
      </c>
      <c r="Q1310" s="269"/>
      <c r="R1310" s="269"/>
      <c r="S1310" s="269"/>
      <c r="T1310" s="269"/>
      <c r="U1310" s="269"/>
      <c r="V1310" s="269"/>
      <c r="W1310" s="269"/>
      <c r="X1310" s="270"/>
      <c r="Y1310" s="143"/>
    </row>
    <row r="1311" spans="2:25" ht="15" customHeight="1">
      <c r="B1311" s="271"/>
      <c r="C1311" s="268"/>
      <c r="D1311" s="269"/>
      <c r="E1311" s="269"/>
      <c r="F1311" s="269"/>
      <c r="G1311" s="269"/>
      <c r="H1311" s="269"/>
      <c r="I1311" s="269"/>
      <c r="J1311" s="269"/>
      <c r="K1311" s="270"/>
      <c r="L1311" s="98"/>
      <c r="M1311" s="159"/>
      <c r="N1311" s="99"/>
      <c r="O1311" s="271"/>
      <c r="P1311" s="268"/>
      <c r="Q1311" s="269"/>
      <c r="R1311" s="269"/>
      <c r="S1311" s="269"/>
      <c r="T1311" s="269"/>
      <c r="U1311" s="269"/>
      <c r="V1311" s="269"/>
      <c r="W1311" s="269"/>
      <c r="X1311" s="270"/>
      <c r="Y1311" s="143"/>
    </row>
    <row r="1312" spans="2:25" ht="15" customHeight="1" thickBot="1">
      <c r="B1312" s="272"/>
      <c r="C1312" s="273"/>
      <c r="D1312" s="274"/>
      <c r="E1312" s="274"/>
      <c r="F1312" s="274"/>
      <c r="G1312" s="274"/>
      <c r="H1312" s="274"/>
      <c r="I1312" s="274"/>
      <c r="J1312" s="274"/>
      <c r="K1312" s="275"/>
      <c r="L1312" s="98"/>
      <c r="M1312" s="159"/>
      <c r="N1312" s="99"/>
      <c r="O1312" s="272"/>
      <c r="P1312" s="273"/>
      <c r="Q1312" s="274"/>
      <c r="R1312" s="274"/>
      <c r="S1312" s="274"/>
      <c r="T1312" s="274"/>
      <c r="U1312" s="274"/>
      <c r="V1312" s="274"/>
      <c r="W1312" s="274"/>
      <c r="X1312" s="275"/>
      <c r="Y1312" s="143"/>
    </row>
    <row r="1313" spans="2:25" ht="15" customHeight="1">
      <c r="B1313" s="263" t="s">
        <v>163</v>
      </c>
      <c r="C1313" s="276">
        <f>VLOOKUP(B1271,'1ここに記入'!$A$13:$M$246,5)</f>
        <v>0</v>
      </c>
      <c r="D1313" s="279" t="str">
        <f>VLOOKUP(B1271,'1ここに記入'!$A$13:$M$246,6)</f>
        <v>　</v>
      </c>
      <c r="E1313" s="282" t="s">
        <v>164</v>
      </c>
      <c r="F1313" s="276">
        <f>VLOOKUP(B1271,'1ここに記入'!$A$13:$M$246,8)</f>
        <v>0</v>
      </c>
      <c r="G1313" s="285" t="e">
        <f>VLOOKUP(F1308,'1ここに記入'!$A$13:$M$246,2)</f>
        <v>#N/A</v>
      </c>
      <c r="H1313" s="285" t="e">
        <f>VLOOKUP(G1308,'1ここに記入'!$A$13:$M$246,2)</f>
        <v>#N/A</v>
      </c>
      <c r="I1313" s="285" t="e">
        <f>VLOOKUP(H1308,'1ここに記入'!$A$13:$M$246,2)</f>
        <v>#N/A</v>
      </c>
      <c r="J1313" s="285" t="e">
        <f>VLOOKUP(I1308,'1ここに記入'!$A$13:$M$246,2)</f>
        <v>#N/A</v>
      </c>
      <c r="K1313" s="279" t="e">
        <f>VLOOKUP(J1308,'1ここに記入'!$A$13:$M$246,2)</f>
        <v>#N/A</v>
      </c>
      <c r="L1313" s="102"/>
      <c r="M1313" s="162"/>
      <c r="N1313" s="103"/>
      <c r="O1313" s="263" t="s">
        <v>163</v>
      </c>
      <c r="P1313" s="276">
        <f>VLOOKUP(O1271,'1ここに記入'!$A$13:$M$246,5)</f>
        <v>0</v>
      </c>
      <c r="Q1313" s="279" t="str">
        <f>VLOOKUP(O1271,'1ここに記入'!$A$13:$M$246,6)</f>
        <v>　</v>
      </c>
      <c r="R1313" s="282" t="s">
        <v>164</v>
      </c>
      <c r="S1313" s="276">
        <f>VLOOKUP(O1271,'1ここに記入'!$A$13:$M$246,8)</f>
        <v>0</v>
      </c>
      <c r="T1313" s="285" t="e">
        <f>VLOOKUP(S1308,'1ここに記入'!$A$13:$M$246,2)</f>
        <v>#N/A</v>
      </c>
      <c r="U1313" s="285" t="e">
        <f>VLOOKUP(T1308,'1ここに記入'!$A$13:$M$246,2)</f>
        <v>#N/A</v>
      </c>
      <c r="V1313" s="285" t="e">
        <f>VLOOKUP(U1308,'1ここに記入'!$A$13:$M$246,2)</f>
        <v>#N/A</v>
      </c>
      <c r="W1313" s="285" t="e">
        <f>VLOOKUP(V1308,'1ここに記入'!$A$13:$M$246,2)</f>
        <v>#N/A</v>
      </c>
      <c r="X1313" s="279" t="e">
        <f>VLOOKUP(W1308,'1ここに記入'!$A$13:$M$246,2)</f>
        <v>#N/A</v>
      </c>
      <c r="Y1313" s="143"/>
    </row>
    <row r="1314" spans="2:25" ht="15" customHeight="1">
      <c r="B1314" s="264"/>
      <c r="C1314" s="277"/>
      <c r="D1314" s="280"/>
      <c r="E1314" s="283"/>
      <c r="F1314" s="277"/>
      <c r="G1314" s="286"/>
      <c r="H1314" s="286"/>
      <c r="I1314" s="286"/>
      <c r="J1314" s="286"/>
      <c r="K1314" s="280"/>
      <c r="L1314" s="102"/>
      <c r="M1314" s="162"/>
      <c r="N1314" s="103"/>
      <c r="O1314" s="264"/>
      <c r="P1314" s="277"/>
      <c r="Q1314" s="280"/>
      <c r="R1314" s="283"/>
      <c r="S1314" s="277"/>
      <c r="T1314" s="286"/>
      <c r="U1314" s="286"/>
      <c r="V1314" s="286"/>
      <c r="W1314" s="286"/>
      <c r="X1314" s="280"/>
      <c r="Y1314" s="143"/>
    </row>
    <row r="1315" spans="2:25" ht="15" customHeight="1" thickBot="1">
      <c r="B1315" s="288"/>
      <c r="C1315" s="278"/>
      <c r="D1315" s="281"/>
      <c r="E1315" s="284"/>
      <c r="F1315" s="278"/>
      <c r="G1315" s="287"/>
      <c r="H1315" s="287"/>
      <c r="I1315" s="287"/>
      <c r="J1315" s="287"/>
      <c r="K1315" s="281"/>
      <c r="L1315" s="102"/>
      <c r="M1315" s="162"/>
      <c r="N1315" s="103"/>
      <c r="O1315" s="288"/>
      <c r="P1315" s="278"/>
      <c r="Q1315" s="281"/>
      <c r="R1315" s="284"/>
      <c r="S1315" s="278"/>
      <c r="T1315" s="287"/>
      <c r="U1315" s="287"/>
      <c r="V1315" s="287"/>
      <c r="W1315" s="287"/>
      <c r="X1315" s="281"/>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20"/>
      <c r="E1317" s="320"/>
      <c r="F1317" s="320"/>
      <c r="G1317" s="320"/>
      <c r="H1317" s="320"/>
      <c r="I1317" s="320"/>
      <c r="J1317" s="320"/>
      <c r="K1317" s="320"/>
      <c r="L1317" s="104"/>
      <c r="M1317" s="157"/>
      <c r="N1317" s="104"/>
      <c r="O1317" s="117" t="s">
        <v>213</v>
      </c>
      <c r="P1317" s="325" t="str">
        <f>'1ここに記入'!$B$3&amp;"滋賀県教育美術展出品票"</f>
        <v>第72回滋賀県教育美術展出品票</v>
      </c>
      <c r="Q1317" s="320"/>
      <c r="R1317" s="320"/>
      <c r="S1317" s="320"/>
      <c r="T1317" s="320"/>
      <c r="U1317" s="320"/>
      <c r="V1317" s="320"/>
      <c r="W1317" s="320"/>
      <c r="X1317" s="320"/>
    </row>
    <row r="1318" spans="2:25" ht="15" customHeight="1">
      <c r="B1318" s="327">
        <v>177</v>
      </c>
      <c r="C1318" s="325"/>
      <c r="D1318" s="320"/>
      <c r="E1318" s="320"/>
      <c r="F1318" s="320"/>
      <c r="G1318" s="320"/>
      <c r="H1318" s="320"/>
      <c r="I1318" s="320"/>
      <c r="J1318" s="320"/>
      <c r="K1318" s="320"/>
      <c r="L1318" s="104"/>
      <c r="M1318" s="157"/>
      <c r="N1318" s="104"/>
      <c r="O1318" s="327">
        <v>178</v>
      </c>
      <c r="P1318" s="325"/>
      <c r="Q1318" s="320"/>
      <c r="R1318" s="320"/>
      <c r="S1318" s="320"/>
      <c r="T1318" s="320"/>
      <c r="U1318" s="320"/>
      <c r="V1318" s="320"/>
      <c r="W1318" s="320"/>
      <c r="X1318" s="320"/>
    </row>
    <row r="1319" spans="2:25" ht="15" customHeight="1" thickBot="1">
      <c r="B1319" s="328"/>
      <c r="C1319" s="325"/>
      <c r="D1319" s="320"/>
      <c r="E1319" s="320"/>
      <c r="F1319" s="320"/>
      <c r="G1319" s="320"/>
      <c r="H1319" s="326"/>
      <c r="I1319" s="326"/>
      <c r="J1319" s="326"/>
      <c r="K1319" s="326"/>
      <c r="L1319" s="104"/>
      <c r="M1319" s="157"/>
      <c r="N1319" s="104"/>
      <c r="O1319" s="328"/>
      <c r="P1319" s="325"/>
      <c r="Q1319" s="320"/>
      <c r="R1319" s="320"/>
      <c r="S1319" s="320"/>
      <c r="T1319" s="320"/>
      <c r="U1319" s="326"/>
      <c r="V1319" s="326"/>
      <c r="W1319" s="326"/>
      <c r="X1319" s="326"/>
    </row>
    <row r="1320" spans="2:25" ht="15" customHeight="1" thickTop="1" thickBot="1">
      <c r="B1320" s="144" t="s">
        <v>157</v>
      </c>
      <c r="C1320" s="289">
        <f>VLOOKUP(B1318,'1ここに記入'!$A$13:$M$246,2)</f>
        <v>0</v>
      </c>
      <c r="D1320" s="289">
        <f>VLOOKUP(B1318,'1ここに記入'!$A$13:$M$246,3)</f>
        <v>0</v>
      </c>
      <c r="E1320" s="289">
        <f>VLOOKUP(B1318,'1ここに記入'!$A$13:$M$246,4)</f>
        <v>0</v>
      </c>
      <c r="F1320" s="289">
        <f>VLOOKUP(B1318,'1ここに記入'!$A$13:$M$246,5)</f>
        <v>0</v>
      </c>
      <c r="G1320" s="289" t="str">
        <f>VLOOKUP(B1318,'1ここに記入'!$A$13:$M$246,13)</f>
        <v>00</v>
      </c>
      <c r="H1320" s="290" t="e">
        <f>'1ここに記入'!$H$10</f>
        <v>#N/A</v>
      </c>
      <c r="I1320" s="291"/>
      <c r="J1320" s="291"/>
      <c r="K1320" s="292" t="s">
        <v>158</v>
      </c>
      <c r="L1320" s="118"/>
      <c r="M1320" s="158"/>
      <c r="N1320" s="32"/>
      <c r="O1320" s="144" t="s">
        <v>157</v>
      </c>
      <c r="P1320" s="289">
        <f>VLOOKUP(O1318,'1ここに記入'!$A$13:$M$246,2)</f>
        <v>0</v>
      </c>
      <c r="Q1320" s="289">
        <f>VLOOKUP(O1318,'1ここに記入'!$A$13:$M$246,3)</f>
        <v>0</v>
      </c>
      <c r="R1320" s="289">
        <f>VLOOKUP(O1318,'1ここに記入'!$A$13:$M$246,4)</f>
        <v>0</v>
      </c>
      <c r="S1320" s="289">
        <f>VLOOKUP(O1318,'1ここに記入'!$A$13:$M$246,5)</f>
        <v>0</v>
      </c>
      <c r="T1320" s="289" t="str">
        <f>VLOOKUP(O1318,'1ここに記入'!$A$13:$M$246,13)</f>
        <v>00</v>
      </c>
      <c r="U1320" s="290" t="e">
        <f>'1ここに記入'!$H$10</f>
        <v>#N/A</v>
      </c>
      <c r="V1320" s="291"/>
      <c r="W1320" s="291"/>
      <c r="X1320" s="292" t="s">
        <v>158</v>
      </c>
    </row>
    <row r="1321" spans="2:25" ht="15" customHeight="1" thickTop="1" thickBot="1">
      <c r="B1321" s="145"/>
      <c r="C1321" s="289"/>
      <c r="D1321" s="289"/>
      <c r="E1321" s="289"/>
      <c r="F1321" s="289"/>
      <c r="G1321" s="289"/>
      <c r="H1321" s="290"/>
      <c r="I1321" s="291"/>
      <c r="J1321" s="291"/>
      <c r="K1321" s="292"/>
      <c r="L1321" s="118"/>
      <c r="M1321" s="158"/>
      <c r="N1321" s="32"/>
      <c r="O1321" s="145"/>
      <c r="P1321" s="289"/>
      <c r="Q1321" s="289"/>
      <c r="R1321" s="289"/>
      <c r="S1321" s="289"/>
      <c r="T1321" s="289"/>
      <c r="U1321" s="290"/>
      <c r="V1321" s="291"/>
      <c r="W1321" s="291"/>
      <c r="X1321" s="292"/>
    </row>
    <row r="1322" spans="2:25" ht="15" customHeight="1" thickTop="1" thickBot="1">
      <c r="B1322" s="146" t="s">
        <v>159</v>
      </c>
      <c r="C1322" s="289"/>
      <c r="D1322" s="289"/>
      <c r="E1322" s="289"/>
      <c r="F1322" s="289"/>
      <c r="G1322" s="289"/>
      <c r="H1322" s="290"/>
      <c r="I1322" s="291"/>
      <c r="J1322" s="291"/>
      <c r="K1322" s="292"/>
      <c r="L1322" s="118"/>
      <c r="M1322" s="158"/>
      <c r="N1322" s="32"/>
      <c r="O1322" s="146" t="s">
        <v>159</v>
      </c>
      <c r="P1322" s="289"/>
      <c r="Q1322" s="289"/>
      <c r="R1322" s="289"/>
      <c r="S1322" s="289"/>
      <c r="T1322" s="289"/>
      <c r="U1322" s="290"/>
      <c r="V1322" s="291"/>
      <c r="W1322" s="291"/>
      <c r="X1322" s="292"/>
    </row>
    <row r="1323" spans="2:25" ht="15" customHeight="1" thickTop="1">
      <c r="B1323" s="264" t="s">
        <v>160</v>
      </c>
      <c r="C1323" s="277" t="e">
        <f>'1ここに記入'!$G$10</f>
        <v>#N/A</v>
      </c>
      <c r="D1323" s="286"/>
      <c r="E1323" s="280"/>
      <c r="F1323" s="264" t="s">
        <v>161</v>
      </c>
      <c r="G1323" s="296" t="e">
        <f>'1ここに記入'!$I$10</f>
        <v>#N/A</v>
      </c>
      <c r="H1323" s="297"/>
      <c r="I1323" s="297"/>
      <c r="J1323" s="297"/>
      <c r="K1323" s="298"/>
      <c r="L1323" s="100"/>
      <c r="M1323" s="159"/>
      <c r="N1323" s="99"/>
      <c r="O1323" s="264" t="s">
        <v>160</v>
      </c>
      <c r="P1323" s="277" t="e">
        <f>'1ここに記入'!$G$10</f>
        <v>#N/A</v>
      </c>
      <c r="Q1323" s="286"/>
      <c r="R1323" s="280"/>
      <c r="S1323" s="264" t="s">
        <v>161</v>
      </c>
      <c r="T1323" s="296" t="e">
        <f>'1ここに記入'!$I$10</f>
        <v>#N/A</v>
      </c>
      <c r="U1323" s="297"/>
      <c r="V1323" s="297"/>
      <c r="W1323" s="297"/>
      <c r="X1323" s="298"/>
    </row>
    <row r="1324" spans="2:25" ht="15" customHeight="1">
      <c r="B1324" s="264"/>
      <c r="C1324" s="277"/>
      <c r="D1324" s="286"/>
      <c r="E1324" s="280"/>
      <c r="F1324" s="264"/>
      <c r="G1324" s="296"/>
      <c r="H1324" s="297"/>
      <c r="I1324" s="297"/>
      <c r="J1324" s="297"/>
      <c r="K1324" s="298"/>
      <c r="L1324" s="101"/>
      <c r="M1324" s="159"/>
      <c r="N1324" s="99"/>
      <c r="O1324" s="264"/>
      <c r="P1324" s="277"/>
      <c r="Q1324" s="286"/>
      <c r="R1324" s="280"/>
      <c r="S1324" s="264"/>
      <c r="T1324" s="296"/>
      <c r="U1324" s="297"/>
      <c r="V1324" s="297"/>
      <c r="W1324" s="297"/>
      <c r="X1324" s="298"/>
    </row>
    <row r="1325" spans="2:25" ht="15" customHeight="1">
      <c r="B1325" s="264"/>
      <c r="C1325" s="277"/>
      <c r="D1325" s="286"/>
      <c r="E1325" s="280"/>
      <c r="F1325" s="264"/>
      <c r="G1325" s="296"/>
      <c r="H1325" s="297"/>
      <c r="I1325" s="297"/>
      <c r="J1325" s="297"/>
      <c r="K1325" s="298"/>
      <c r="L1325" s="101"/>
      <c r="M1325" s="159"/>
      <c r="N1325" s="99"/>
      <c r="O1325" s="264"/>
      <c r="P1325" s="277"/>
      <c r="Q1325" s="286"/>
      <c r="R1325" s="280"/>
      <c r="S1325" s="264"/>
      <c r="T1325" s="296"/>
      <c r="U1325" s="297"/>
      <c r="V1325" s="297"/>
      <c r="W1325" s="297"/>
      <c r="X1325" s="298"/>
    </row>
    <row r="1326" spans="2:25" ht="15" customHeight="1" thickBot="1">
      <c r="B1326" s="288"/>
      <c r="C1326" s="278"/>
      <c r="D1326" s="287"/>
      <c r="E1326" s="281"/>
      <c r="F1326" s="288"/>
      <c r="G1326" s="299"/>
      <c r="H1326" s="300"/>
      <c r="I1326" s="300"/>
      <c r="J1326" s="300"/>
      <c r="K1326" s="301"/>
      <c r="L1326" s="101"/>
      <c r="M1326" s="159"/>
      <c r="N1326" s="99"/>
      <c r="O1326" s="288"/>
      <c r="P1326" s="278"/>
      <c r="Q1326" s="287"/>
      <c r="R1326" s="281"/>
      <c r="S1326" s="288"/>
      <c r="T1326" s="299"/>
      <c r="U1326" s="300"/>
      <c r="V1326" s="300"/>
      <c r="W1326" s="300"/>
      <c r="X1326" s="301"/>
    </row>
    <row r="1327" spans="2:25" ht="15" customHeight="1">
      <c r="B1327" s="263" t="s">
        <v>162</v>
      </c>
      <c r="C1327" s="265">
        <f>VLOOKUP(B1318,'1ここに記入'!$A$13:$M$246,10)</f>
        <v>0</v>
      </c>
      <c r="D1327" s="266"/>
      <c r="E1327" s="266"/>
      <c r="F1327" s="266"/>
      <c r="G1327" s="266"/>
      <c r="H1327" s="266"/>
      <c r="I1327" s="267"/>
      <c r="J1327" s="263" t="s">
        <v>203</v>
      </c>
      <c r="K1327" s="321">
        <f>VLOOKUP(B1318,'1ここに記入'!$A$13:$M$246,12)</f>
        <v>0</v>
      </c>
      <c r="L1327" s="34"/>
      <c r="M1327" s="160"/>
      <c r="N1327" s="36"/>
      <c r="O1327" s="263" t="s">
        <v>162</v>
      </c>
      <c r="P1327" s="265">
        <f>VLOOKUP(O1318,'1ここに記入'!$A$13:$M$246,10)</f>
        <v>0</v>
      </c>
      <c r="Q1327" s="266"/>
      <c r="R1327" s="266"/>
      <c r="S1327" s="266"/>
      <c r="T1327" s="266"/>
      <c r="U1327" s="266"/>
      <c r="V1327" s="267"/>
      <c r="W1327" s="263" t="s">
        <v>203</v>
      </c>
      <c r="X1327" s="321">
        <f>VLOOKUP(O1318,'1ここに記入'!$A$13:$M$246,12)</f>
        <v>0</v>
      </c>
    </row>
    <row r="1328" spans="2:25" ht="15" customHeight="1">
      <c r="B1328" s="264"/>
      <c r="C1328" s="268"/>
      <c r="D1328" s="269"/>
      <c r="E1328" s="269"/>
      <c r="F1328" s="269"/>
      <c r="G1328" s="269"/>
      <c r="H1328" s="269"/>
      <c r="I1328" s="270"/>
      <c r="J1328" s="264"/>
      <c r="K1328" s="322"/>
      <c r="L1328" s="34"/>
      <c r="M1328" s="160"/>
      <c r="N1328" s="36"/>
      <c r="O1328" s="264"/>
      <c r="P1328" s="268"/>
      <c r="Q1328" s="269"/>
      <c r="R1328" s="269"/>
      <c r="S1328" s="269"/>
      <c r="T1328" s="269"/>
      <c r="U1328" s="269"/>
      <c r="V1328" s="270"/>
      <c r="W1328" s="264"/>
      <c r="X1328" s="322"/>
    </row>
    <row r="1329" spans="2:24" ht="15" customHeight="1">
      <c r="B1329" s="264"/>
      <c r="C1329" s="268"/>
      <c r="D1329" s="269"/>
      <c r="E1329" s="269"/>
      <c r="F1329" s="269"/>
      <c r="G1329" s="269"/>
      <c r="H1329" s="269"/>
      <c r="I1329" s="270"/>
      <c r="J1329" s="264"/>
      <c r="K1329" s="322"/>
      <c r="L1329" s="130"/>
      <c r="M1329" s="161"/>
      <c r="N1329" s="38"/>
      <c r="O1329" s="264"/>
      <c r="P1329" s="268"/>
      <c r="Q1329" s="269"/>
      <c r="R1329" s="269"/>
      <c r="S1329" s="269"/>
      <c r="T1329" s="269"/>
      <c r="U1329" s="269"/>
      <c r="V1329" s="270"/>
      <c r="W1329" s="264"/>
      <c r="X1329" s="322"/>
    </row>
    <row r="1330" spans="2:24" ht="15" customHeight="1">
      <c r="B1330" s="264"/>
      <c r="C1330" s="268"/>
      <c r="D1330" s="269"/>
      <c r="E1330" s="269"/>
      <c r="F1330" s="269"/>
      <c r="G1330" s="269"/>
      <c r="H1330" s="269"/>
      <c r="I1330" s="270"/>
      <c r="J1330" s="264"/>
      <c r="K1330" s="322"/>
      <c r="L1330" s="130"/>
      <c r="M1330" s="161"/>
      <c r="N1330" s="38"/>
      <c r="O1330" s="264"/>
      <c r="P1330" s="268"/>
      <c r="Q1330" s="269"/>
      <c r="R1330" s="269"/>
      <c r="S1330" s="269"/>
      <c r="T1330" s="269"/>
      <c r="U1330" s="269"/>
      <c r="V1330" s="270"/>
      <c r="W1330" s="264"/>
      <c r="X1330" s="322"/>
    </row>
    <row r="1331" spans="2:24" ht="15" customHeight="1">
      <c r="B1331" s="271" t="s">
        <v>1881</v>
      </c>
      <c r="C1331" s="268">
        <f>VLOOKUP(B1318,'1ここに記入'!$A$13:$M$246,11)</f>
        <v>0</v>
      </c>
      <c r="D1331" s="269"/>
      <c r="E1331" s="269"/>
      <c r="F1331" s="269"/>
      <c r="G1331" s="269"/>
      <c r="H1331" s="269"/>
      <c r="I1331" s="270"/>
      <c r="J1331" s="264"/>
      <c r="K1331" s="322"/>
      <c r="L1331" s="130"/>
      <c r="M1331" s="161"/>
      <c r="N1331" s="38"/>
      <c r="O1331" s="271" t="s">
        <v>1881</v>
      </c>
      <c r="P1331" s="268">
        <f>VLOOKUP(O1318,'1ここに記入'!$A$13:$M$246,11)</f>
        <v>0</v>
      </c>
      <c r="Q1331" s="269"/>
      <c r="R1331" s="269"/>
      <c r="S1331" s="269"/>
      <c r="T1331" s="269"/>
      <c r="U1331" s="269"/>
      <c r="V1331" s="270"/>
      <c r="W1331" s="264"/>
      <c r="X1331" s="322"/>
    </row>
    <row r="1332" spans="2:24" ht="15" customHeight="1">
      <c r="B1332" s="271"/>
      <c r="C1332" s="268"/>
      <c r="D1332" s="269"/>
      <c r="E1332" s="269"/>
      <c r="F1332" s="269"/>
      <c r="G1332" s="269"/>
      <c r="H1332" s="269"/>
      <c r="I1332" s="270"/>
      <c r="J1332" s="264"/>
      <c r="K1332" s="322"/>
      <c r="L1332" s="130"/>
      <c r="M1332" s="161"/>
      <c r="N1332" s="38"/>
      <c r="O1332" s="271"/>
      <c r="P1332" s="268"/>
      <c r="Q1332" s="269"/>
      <c r="R1332" s="269"/>
      <c r="S1332" s="269"/>
      <c r="T1332" s="269"/>
      <c r="U1332" s="269"/>
      <c r="V1332" s="270"/>
      <c r="W1332" s="264"/>
      <c r="X1332" s="322"/>
    </row>
    <row r="1333" spans="2:24" ht="15" customHeight="1">
      <c r="B1333" s="271"/>
      <c r="C1333" s="268"/>
      <c r="D1333" s="269"/>
      <c r="E1333" s="269"/>
      <c r="F1333" s="269"/>
      <c r="G1333" s="269"/>
      <c r="H1333" s="269"/>
      <c r="I1333" s="270"/>
      <c r="J1333" s="264"/>
      <c r="K1333" s="322"/>
      <c r="L1333" s="130"/>
      <c r="M1333" s="161"/>
      <c r="N1333" s="38"/>
      <c r="O1333" s="271"/>
      <c r="P1333" s="268"/>
      <c r="Q1333" s="269"/>
      <c r="R1333" s="269"/>
      <c r="S1333" s="269"/>
      <c r="T1333" s="269"/>
      <c r="U1333" s="269"/>
      <c r="V1333" s="270"/>
      <c r="W1333" s="264"/>
      <c r="X1333" s="322"/>
    </row>
    <row r="1334" spans="2:24" ht="15" customHeight="1" thickBot="1">
      <c r="B1334" s="272"/>
      <c r="C1334" s="273"/>
      <c r="D1334" s="274"/>
      <c r="E1334" s="274"/>
      <c r="F1334" s="274"/>
      <c r="G1334" s="274"/>
      <c r="H1334" s="274"/>
      <c r="I1334" s="275"/>
      <c r="J1334" s="288"/>
      <c r="K1334" s="323"/>
      <c r="L1334" s="130"/>
      <c r="M1334" s="161"/>
      <c r="N1334" s="38"/>
      <c r="O1334" s="272"/>
      <c r="P1334" s="273"/>
      <c r="Q1334" s="274"/>
      <c r="R1334" s="274"/>
      <c r="S1334" s="274"/>
      <c r="T1334" s="274"/>
      <c r="U1334" s="274"/>
      <c r="V1334" s="275"/>
      <c r="W1334" s="288"/>
      <c r="X1334" s="323"/>
    </row>
    <row r="1335" spans="2:24" ht="15" customHeight="1">
      <c r="B1335" s="263" t="s">
        <v>163</v>
      </c>
      <c r="C1335" s="276">
        <f>VLOOKUP(B1318,'1ここに記入'!$A$13:$M$246,5)</f>
        <v>0</v>
      </c>
      <c r="D1335" s="279" t="str">
        <f>VLOOKUP(B1318,'1ここに記入'!$A$13:$M$246,6)</f>
        <v>　</v>
      </c>
      <c r="E1335" s="282" t="s">
        <v>164</v>
      </c>
      <c r="F1335" s="276">
        <f>VLOOKUP(B1318,'1ここに記入'!$A$13:$M$246,8)</f>
        <v>0</v>
      </c>
      <c r="G1335" s="285" t="e">
        <f>VLOOKUP(F1329,'1ここに記入'!$A$13:$M$246,2)</f>
        <v>#N/A</v>
      </c>
      <c r="H1335" s="285" t="e">
        <f>VLOOKUP(G1329,'1ここに記入'!$A$13:$M$246,2)</f>
        <v>#N/A</v>
      </c>
      <c r="I1335" s="285" t="e">
        <f>VLOOKUP(H1329,'1ここに記入'!$A$13:$M$246,2)</f>
        <v>#N/A</v>
      </c>
      <c r="J1335" s="285" t="e">
        <f>VLOOKUP(I1329,'1ここに記入'!$A$13:$M$246,2)</f>
        <v>#N/A</v>
      </c>
      <c r="K1335" s="279" t="e">
        <f>VLOOKUP(J1329,'1ここに記入'!$A$13:$M$246,2)</f>
        <v>#N/A</v>
      </c>
      <c r="L1335" s="98"/>
      <c r="M1335" s="159"/>
      <c r="N1335" s="99"/>
      <c r="O1335" s="263" t="s">
        <v>163</v>
      </c>
      <c r="P1335" s="276">
        <f>VLOOKUP(O1318,'1ここに記入'!$A$13:$M$246,5)</f>
        <v>0</v>
      </c>
      <c r="Q1335" s="279" t="str">
        <f>VLOOKUP(O1318,'1ここに記入'!$A$13:$M$246,6)</f>
        <v>　</v>
      </c>
      <c r="R1335" s="282" t="s">
        <v>164</v>
      </c>
      <c r="S1335" s="276">
        <f>VLOOKUP(O1318,'1ここに記入'!$A$13:$M$246,8)</f>
        <v>0</v>
      </c>
      <c r="T1335" s="285" t="e">
        <f>VLOOKUP(S1329,'1ここに記入'!$A$13:$M$246,2)</f>
        <v>#N/A</v>
      </c>
      <c r="U1335" s="285" t="e">
        <f>VLOOKUP(T1329,'1ここに記入'!$A$13:$M$246,2)</f>
        <v>#N/A</v>
      </c>
      <c r="V1335" s="285" t="e">
        <f>VLOOKUP(U1329,'1ここに記入'!$A$13:$M$246,2)</f>
        <v>#N/A</v>
      </c>
      <c r="W1335" s="285" t="e">
        <f>VLOOKUP(V1329,'1ここに記入'!$A$13:$M$246,2)</f>
        <v>#N/A</v>
      </c>
      <c r="X1335" s="279" t="e">
        <f>VLOOKUP(W1329,'1ここに記入'!$A$13:$M$246,2)</f>
        <v>#N/A</v>
      </c>
    </row>
    <row r="1336" spans="2:24" ht="15" customHeight="1">
      <c r="B1336" s="264"/>
      <c r="C1336" s="277"/>
      <c r="D1336" s="280"/>
      <c r="E1336" s="283"/>
      <c r="F1336" s="277"/>
      <c r="G1336" s="286"/>
      <c r="H1336" s="286"/>
      <c r="I1336" s="286"/>
      <c r="J1336" s="286"/>
      <c r="K1336" s="280"/>
      <c r="L1336" s="98"/>
      <c r="M1336" s="159"/>
      <c r="N1336" s="99"/>
      <c r="O1336" s="264"/>
      <c r="P1336" s="277"/>
      <c r="Q1336" s="280"/>
      <c r="R1336" s="283"/>
      <c r="S1336" s="277"/>
      <c r="T1336" s="286"/>
      <c r="U1336" s="286"/>
      <c r="V1336" s="286"/>
      <c r="W1336" s="286"/>
      <c r="X1336" s="280"/>
    </row>
    <row r="1337" spans="2:24" ht="15" customHeight="1">
      <c r="B1337" s="264"/>
      <c r="C1337" s="277"/>
      <c r="D1337" s="280"/>
      <c r="E1337" s="283"/>
      <c r="F1337" s="277"/>
      <c r="G1337" s="286"/>
      <c r="H1337" s="286"/>
      <c r="I1337" s="286"/>
      <c r="J1337" s="286"/>
      <c r="K1337" s="280"/>
      <c r="L1337" s="98"/>
      <c r="M1337" s="159"/>
      <c r="N1337" s="99"/>
      <c r="O1337" s="264"/>
      <c r="P1337" s="277"/>
      <c r="Q1337" s="280"/>
      <c r="R1337" s="283"/>
      <c r="S1337" s="277"/>
      <c r="T1337" s="286"/>
      <c r="U1337" s="286"/>
      <c r="V1337" s="286"/>
      <c r="W1337" s="286"/>
      <c r="X1337" s="280"/>
    </row>
    <row r="1338" spans="2:24" ht="15" customHeight="1" thickBot="1">
      <c r="B1338" s="288"/>
      <c r="C1338" s="278"/>
      <c r="D1338" s="281"/>
      <c r="E1338" s="284"/>
      <c r="F1338" s="278"/>
      <c r="G1338" s="287"/>
      <c r="H1338" s="286"/>
      <c r="I1338" s="286"/>
      <c r="J1338" s="286"/>
      <c r="K1338" s="280"/>
      <c r="L1338" s="98"/>
      <c r="M1338" s="159"/>
      <c r="N1338" s="99"/>
      <c r="O1338" s="288"/>
      <c r="P1338" s="278"/>
      <c r="Q1338" s="281"/>
      <c r="R1338" s="284"/>
      <c r="S1338" s="278"/>
      <c r="T1338" s="287"/>
      <c r="U1338" s="286"/>
      <c r="V1338" s="286"/>
      <c r="W1338" s="286"/>
      <c r="X1338" s="280"/>
    </row>
    <row r="1339" spans="2:24" ht="15" customHeight="1" thickTop="1">
      <c r="B1339" s="263" t="s">
        <v>165</v>
      </c>
      <c r="C1339" s="293">
        <f>VLOOKUP(B1318,'1ここに記入'!$A$13:$M$246,9)</f>
        <v>0</v>
      </c>
      <c r="D1339" s="294" t="e">
        <f>VLOOKUP(C1337,'1ここに記入'!$A$13:$M$246,2)</f>
        <v>#N/A</v>
      </c>
      <c r="E1339" s="294" t="e">
        <f>VLOOKUP(D1337,'1ここに記入'!$A$13:$M$246,2)</f>
        <v>#N/A</v>
      </c>
      <c r="F1339" s="294" t="e">
        <f>VLOOKUP(E1337,'1ここに記入'!$A$13:$M$246,2)</f>
        <v>#N/A</v>
      </c>
      <c r="G1339" s="302" t="e">
        <f>VLOOKUP(F1337,'1ここに記入'!$A$13:$M$246,2)</f>
        <v>#N/A</v>
      </c>
      <c r="H1339" s="305" t="s">
        <v>167</v>
      </c>
      <c r="I1339" s="308">
        <f>'1ここに記入'!$G$9</f>
        <v>0</v>
      </c>
      <c r="J1339" s="309"/>
      <c r="K1339" s="310"/>
      <c r="L1339" s="102"/>
      <c r="M1339" s="162"/>
      <c r="N1339" s="103"/>
      <c r="O1339" s="263" t="s">
        <v>165</v>
      </c>
      <c r="P1339" s="293">
        <f>VLOOKUP(O1318,'1ここに記入'!$A$13:$M$246,9)</f>
        <v>0</v>
      </c>
      <c r="Q1339" s="294" t="e">
        <f>VLOOKUP(P1337,'1ここに記入'!$A$13:$M$246,2)</f>
        <v>#N/A</v>
      </c>
      <c r="R1339" s="294" t="e">
        <f>VLOOKUP(Q1337,'1ここに記入'!$A$13:$M$246,2)</f>
        <v>#N/A</v>
      </c>
      <c r="S1339" s="294" t="e">
        <f>VLOOKUP(R1337,'1ここに記入'!$A$13:$M$246,2)</f>
        <v>#N/A</v>
      </c>
      <c r="T1339" s="302" t="e">
        <f>VLOOKUP(S1337,'1ここに記入'!$A$13:$M$246,2)</f>
        <v>#N/A</v>
      </c>
      <c r="U1339" s="305" t="s">
        <v>167</v>
      </c>
      <c r="V1339" s="308">
        <f>'1ここに記入'!$G$9</f>
        <v>0</v>
      </c>
      <c r="W1339" s="309"/>
      <c r="X1339" s="310"/>
    </row>
    <row r="1340" spans="2:24" ht="15" customHeight="1">
      <c r="B1340" s="264"/>
      <c r="C1340" s="296"/>
      <c r="D1340" s="297"/>
      <c r="E1340" s="297"/>
      <c r="F1340" s="297"/>
      <c r="G1340" s="303"/>
      <c r="H1340" s="306"/>
      <c r="I1340" s="311"/>
      <c r="J1340" s="312"/>
      <c r="K1340" s="313"/>
      <c r="L1340" s="102"/>
      <c r="M1340" s="162"/>
      <c r="N1340" s="103"/>
      <c r="O1340" s="264"/>
      <c r="P1340" s="296"/>
      <c r="Q1340" s="297"/>
      <c r="R1340" s="297"/>
      <c r="S1340" s="297"/>
      <c r="T1340" s="303"/>
      <c r="U1340" s="306"/>
      <c r="V1340" s="311"/>
      <c r="W1340" s="312"/>
      <c r="X1340" s="313"/>
    </row>
    <row r="1341" spans="2:24" ht="15" customHeight="1" thickBot="1">
      <c r="B1341" s="288"/>
      <c r="C1341" s="299"/>
      <c r="D1341" s="300"/>
      <c r="E1341" s="300"/>
      <c r="F1341" s="300"/>
      <c r="G1341" s="304"/>
      <c r="H1341" s="306"/>
      <c r="I1341" s="311"/>
      <c r="J1341" s="312"/>
      <c r="K1341" s="313"/>
      <c r="L1341" s="102"/>
      <c r="M1341" s="162"/>
      <c r="N1341" s="103"/>
      <c r="O1341" s="288"/>
      <c r="P1341" s="299"/>
      <c r="Q1341" s="300"/>
      <c r="R1341" s="300"/>
      <c r="S1341" s="300"/>
      <c r="T1341" s="304"/>
      <c r="U1341" s="306"/>
      <c r="V1341" s="311"/>
      <c r="W1341" s="312"/>
      <c r="X1341" s="313"/>
    </row>
    <row r="1342" spans="2:24" ht="15" customHeight="1" thickBot="1">
      <c r="B1342" s="317" t="s">
        <v>166</v>
      </c>
      <c r="C1342" s="317"/>
      <c r="D1342" s="317"/>
      <c r="E1342" s="317"/>
      <c r="F1342" s="317"/>
      <c r="G1342" s="318"/>
      <c r="H1342" s="307"/>
      <c r="I1342" s="314"/>
      <c r="J1342" s="315"/>
      <c r="K1342" s="316"/>
      <c r="L1342" s="102"/>
      <c r="M1342" s="163"/>
      <c r="N1342" s="41"/>
      <c r="O1342" s="317" t="s">
        <v>166</v>
      </c>
      <c r="P1342" s="317"/>
      <c r="Q1342" s="317"/>
      <c r="R1342" s="317"/>
      <c r="S1342" s="317"/>
      <c r="T1342" s="318"/>
      <c r="U1342" s="307"/>
      <c r="V1342" s="314"/>
      <c r="W1342" s="315"/>
      <c r="X1342" s="316"/>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324" t="s">
        <v>1982</v>
      </c>
      <c r="C1345" s="324"/>
      <c r="D1345" s="324"/>
      <c r="E1345" s="324"/>
      <c r="F1345" s="324"/>
      <c r="G1345" s="324"/>
      <c r="H1345" s="324"/>
      <c r="I1345" s="324"/>
      <c r="J1345" s="324"/>
      <c r="K1345" s="324"/>
      <c r="L1345" s="156"/>
      <c r="M1345" s="164"/>
      <c r="N1345" s="156"/>
      <c r="O1345" s="324" t="s">
        <v>1982</v>
      </c>
      <c r="P1345" s="324"/>
      <c r="Q1345" s="324"/>
      <c r="R1345" s="324"/>
      <c r="S1345" s="324"/>
      <c r="T1345" s="324"/>
      <c r="U1345" s="324"/>
      <c r="V1345" s="324"/>
      <c r="W1345" s="324"/>
      <c r="X1345" s="324"/>
    </row>
    <row r="1346" spans="2:25" ht="15" customHeight="1">
      <c r="B1346" s="132"/>
      <c r="C1346" s="319" t="str">
        <f>'1ここに記入'!$B$3&amp;"県教美展　特選確認票"</f>
        <v>第72回県教美展　特選確認票</v>
      </c>
      <c r="D1346" s="319"/>
      <c r="E1346" s="319"/>
      <c r="F1346" s="319"/>
      <c r="G1346" s="319"/>
      <c r="H1346" s="319"/>
      <c r="I1346" s="319"/>
      <c r="J1346" s="319"/>
      <c r="K1346" s="319"/>
      <c r="L1346" s="104"/>
      <c r="M1346" s="157"/>
      <c r="N1346" s="104"/>
      <c r="O1346" s="132"/>
      <c r="P1346" s="319" t="str">
        <f>'1ここに記入'!$B$3&amp;"県教美展　特選確認票"</f>
        <v>第72回県教美展　特選確認票</v>
      </c>
      <c r="Q1346" s="319"/>
      <c r="R1346" s="319"/>
      <c r="S1346" s="319"/>
      <c r="T1346" s="319"/>
      <c r="U1346" s="319"/>
      <c r="V1346" s="319"/>
      <c r="W1346" s="319"/>
      <c r="X1346" s="319"/>
    </row>
    <row r="1347" spans="2:25" ht="15" customHeight="1" thickBot="1">
      <c r="B1347" s="165"/>
      <c r="C1347" s="320"/>
      <c r="D1347" s="320"/>
      <c r="E1347" s="320"/>
      <c r="F1347" s="320"/>
      <c r="G1347" s="320"/>
      <c r="H1347" s="320"/>
      <c r="I1347" s="320"/>
      <c r="J1347" s="320"/>
      <c r="K1347" s="320"/>
      <c r="L1347" s="104"/>
      <c r="M1347" s="157"/>
      <c r="N1347" s="104"/>
      <c r="O1347" s="165"/>
      <c r="P1347" s="320"/>
      <c r="Q1347" s="320"/>
      <c r="R1347" s="320"/>
      <c r="S1347" s="320"/>
      <c r="T1347" s="320"/>
      <c r="U1347" s="320"/>
      <c r="V1347" s="320"/>
      <c r="W1347" s="320"/>
      <c r="X1347" s="320"/>
    </row>
    <row r="1348" spans="2:25" ht="15" customHeight="1" thickTop="1" thickBot="1">
      <c r="B1348" s="144" t="s">
        <v>157</v>
      </c>
      <c r="C1348" s="289">
        <f>VLOOKUP(B1318,'1ここに記入'!$A$13:$M$246,2)</f>
        <v>0</v>
      </c>
      <c r="D1348" s="289">
        <f>VLOOKUP(B1318,'1ここに記入'!$A$13:$M$246,3)</f>
        <v>0</v>
      </c>
      <c r="E1348" s="289">
        <f>VLOOKUP(B1318,'1ここに記入'!$A$13:$M$246,4)</f>
        <v>0</v>
      </c>
      <c r="F1348" s="289">
        <f>VLOOKUP(B1318,'1ここに記入'!$A$13:$M$246,5)</f>
        <v>0</v>
      </c>
      <c r="G1348" s="289" t="str">
        <f>VLOOKUP(B1318,'1ここに記入'!$A$13:$M$246,13)</f>
        <v>00</v>
      </c>
      <c r="H1348" s="290" t="e">
        <f>'1ここに記入'!$H$10</f>
        <v>#N/A</v>
      </c>
      <c r="I1348" s="291"/>
      <c r="J1348" s="291"/>
      <c r="K1348" s="292" t="s">
        <v>158</v>
      </c>
      <c r="L1348" s="104"/>
      <c r="M1348" s="157"/>
      <c r="N1348" s="104"/>
      <c r="O1348" s="144" t="s">
        <v>157</v>
      </c>
      <c r="P1348" s="289">
        <f>VLOOKUP(O1318,'1ここに記入'!$A$13:$M$246,2)</f>
        <v>0</v>
      </c>
      <c r="Q1348" s="289">
        <f>VLOOKUP(O1318,'1ここに記入'!$A$13:$M$246,3)</f>
        <v>0</v>
      </c>
      <c r="R1348" s="289">
        <f>VLOOKUP(O1318,'1ここに記入'!$A$13:$M$246,4)</f>
        <v>0</v>
      </c>
      <c r="S1348" s="289">
        <f>VLOOKUP(O1318,'1ここに記入'!$A$13:$M$246,5)</f>
        <v>0</v>
      </c>
      <c r="T1348" s="289" t="str">
        <f>VLOOKUP(O1318,'1ここに記入'!$A$13:$M$246,13)</f>
        <v>00</v>
      </c>
      <c r="U1348" s="290" t="e">
        <f>'1ここに記入'!$H$10</f>
        <v>#N/A</v>
      </c>
      <c r="V1348" s="291"/>
      <c r="W1348" s="291"/>
      <c r="X1348" s="292" t="s">
        <v>158</v>
      </c>
    </row>
    <row r="1349" spans="2:25" ht="15" customHeight="1" thickTop="1" thickBot="1">
      <c r="B1349" s="145"/>
      <c r="C1349" s="289"/>
      <c r="D1349" s="289"/>
      <c r="E1349" s="289"/>
      <c r="F1349" s="289"/>
      <c r="G1349" s="289"/>
      <c r="H1349" s="290"/>
      <c r="I1349" s="291"/>
      <c r="J1349" s="291"/>
      <c r="K1349" s="292"/>
      <c r="L1349" s="104"/>
      <c r="M1349" s="157"/>
      <c r="N1349" s="104"/>
      <c r="O1349" s="145"/>
      <c r="P1349" s="289"/>
      <c r="Q1349" s="289"/>
      <c r="R1349" s="289"/>
      <c r="S1349" s="289"/>
      <c r="T1349" s="289"/>
      <c r="U1349" s="290"/>
      <c r="V1349" s="291"/>
      <c r="W1349" s="291"/>
      <c r="X1349" s="292"/>
    </row>
    <row r="1350" spans="2:25" ht="15" customHeight="1" thickTop="1" thickBot="1">
      <c r="B1350" s="146" t="s">
        <v>159</v>
      </c>
      <c r="C1350" s="289"/>
      <c r="D1350" s="289"/>
      <c r="E1350" s="289"/>
      <c r="F1350" s="289"/>
      <c r="G1350" s="289"/>
      <c r="H1350" s="290"/>
      <c r="I1350" s="291"/>
      <c r="J1350" s="291"/>
      <c r="K1350" s="292"/>
      <c r="L1350" s="104"/>
      <c r="M1350" s="157"/>
      <c r="N1350" s="104"/>
      <c r="O1350" s="146" t="s">
        <v>159</v>
      </c>
      <c r="P1350" s="289"/>
      <c r="Q1350" s="289"/>
      <c r="R1350" s="289"/>
      <c r="S1350" s="289"/>
      <c r="T1350" s="289"/>
      <c r="U1350" s="290"/>
      <c r="V1350" s="291"/>
      <c r="W1350" s="291"/>
      <c r="X1350" s="292"/>
    </row>
    <row r="1351" spans="2:25" ht="15" customHeight="1" thickTop="1">
      <c r="B1351" s="263" t="s">
        <v>160</v>
      </c>
      <c r="C1351" s="276" t="e">
        <f>'1ここに記入'!$G$10</f>
        <v>#N/A</v>
      </c>
      <c r="D1351" s="285"/>
      <c r="E1351" s="279"/>
      <c r="F1351" s="263" t="s">
        <v>161</v>
      </c>
      <c r="G1351" s="293" t="e">
        <f>'1ここに記入'!$I$10</f>
        <v>#N/A</v>
      </c>
      <c r="H1351" s="294"/>
      <c r="I1351" s="294"/>
      <c r="J1351" s="294"/>
      <c r="K1351" s="295"/>
      <c r="L1351" s="100"/>
      <c r="M1351" s="159"/>
      <c r="N1351" s="99"/>
      <c r="O1351" s="263" t="s">
        <v>160</v>
      </c>
      <c r="P1351" s="276" t="e">
        <f>'1ここに記入'!$G$10</f>
        <v>#N/A</v>
      </c>
      <c r="Q1351" s="285"/>
      <c r="R1351" s="279"/>
      <c r="S1351" s="263" t="s">
        <v>161</v>
      </c>
      <c r="T1351" s="293" t="e">
        <f>'1ここに記入'!$I$10</f>
        <v>#N/A</v>
      </c>
      <c r="U1351" s="294"/>
      <c r="V1351" s="294"/>
      <c r="W1351" s="294"/>
      <c r="X1351" s="295"/>
      <c r="Y1351" s="143"/>
    </row>
    <row r="1352" spans="2:25" ht="15" customHeight="1">
      <c r="B1352" s="264"/>
      <c r="C1352" s="277"/>
      <c r="D1352" s="286"/>
      <c r="E1352" s="280"/>
      <c r="F1352" s="264"/>
      <c r="G1352" s="296"/>
      <c r="H1352" s="297"/>
      <c r="I1352" s="297"/>
      <c r="J1352" s="297"/>
      <c r="K1352" s="298"/>
      <c r="L1352" s="101"/>
      <c r="M1352" s="159"/>
      <c r="N1352" s="99"/>
      <c r="O1352" s="264"/>
      <c r="P1352" s="277"/>
      <c r="Q1352" s="286"/>
      <c r="R1352" s="280"/>
      <c r="S1352" s="264"/>
      <c r="T1352" s="296"/>
      <c r="U1352" s="297"/>
      <c r="V1352" s="297"/>
      <c r="W1352" s="297"/>
      <c r="X1352" s="298"/>
      <c r="Y1352" s="143"/>
    </row>
    <row r="1353" spans="2:25" ht="15" customHeight="1" thickBot="1">
      <c r="B1353" s="288"/>
      <c r="C1353" s="278"/>
      <c r="D1353" s="287"/>
      <c r="E1353" s="281"/>
      <c r="F1353" s="288"/>
      <c r="G1353" s="299"/>
      <c r="H1353" s="300"/>
      <c r="I1353" s="300"/>
      <c r="J1353" s="300"/>
      <c r="K1353" s="301"/>
      <c r="L1353" s="101"/>
      <c r="M1353" s="159"/>
      <c r="N1353" s="99"/>
      <c r="O1353" s="288"/>
      <c r="P1353" s="278"/>
      <c r="Q1353" s="287"/>
      <c r="R1353" s="281"/>
      <c r="S1353" s="288"/>
      <c r="T1353" s="299"/>
      <c r="U1353" s="300"/>
      <c r="V1353" s="300"/>
      <c r="W1353" s="300"/>
      <c r="X1353" s="301"/>
      <c r="Y1353" s="143"/>
    </row>
    <row r="1354" spans="2:25" ht="15" customHeight="1">
      <c r="B1354" s="263" t="s">
        <v>162</v>
      </c>
      <c r="C1354" s="265">
        <f>VLOOKUP(B1318,'1ここに記入'!$A$13:$M$246,10)</f>
        <v>0</v>
      </c>
      <c r="D1354" s="266"/>
      <c r="E1354" s="266"/>
      <c r="F1354" s="266"/>
      <c r="G1354" s="266"/>
      <c r="H1354" s="266"/>
      <c r="I1354" s="266"/>
      <c r="J1354" s="266"/>
      <c r="K1354" s="267"/>
      <c r="L1354" s="34"/>
      <c r="M1354" s="160"/>
      <c r="N1354" s="36"/>
      <c r="O1354" s="263" t="s">
        <v>162</v>
      </c>
      <c r="P1354" s="265">
        <f>VLOOKUP(O1318,'1ここに記入'!$A$13:$M$246,10)</f>
        <v>0</v>
      </c>
      <c r="Q1354" s="266"/>
      <c r="R1354" s="266"/>
      <c r="S1354" s="266"/>
      <c r="T1354" s="266"/>
      <c r="U1354" s="266"/>
      <c r="V1354" s="266"/>
      <c r="W1354" s="266"/>
      <c r="X1354" s="267"/>
      <c r="Y1354" s="143"/>
    </row>
    <row r="1355" spans="2:25" ht="15" customHeight="1">
      <c r="B1355" s="264"/>
      <c r="C1355" s="268"/>
      <c r="D1355" s="269"/>
      <c r="E1355" s="269"/>
      <c r="F1355" s="269"/>
      <c r="G1355" s="269"/>
      <c r="H1355" s="269"/>
      <c r="I1355" s="269"/>
      <c r="J1355" s="269"/>
      <c r="K1355" s="270"/>
      <c r="L1355" s="130"/>
      <c r="M1355" s="161"/>
      <c r="N1355" s="38"/>
      <c r="O1355" s="264"/>
      <c r="P1355" s="268"/>
      <c r="Q1355" s="269"/>
      <c r="R1355" s="269"/>
      <c r="S1355" s="269"/>
      <c r="T1355" s="269"/>
      <c r="U1355" s="269"/>
      <c r="V1355" s="269"/>
      <c r="W1355" s="269"/>
      <c r="X1355" s="270"/>
      <c r="Y1355" s="143"/>
    </row>
    <row r="1356" spans="2:25" ht="15" customHeight="1">
      <c r="B1356" s="264"/>
      <c r="C1356" s="268"/>
      <c r="D1356" s="269"/>
      <c r="E1356" s="269"/>
      <c r="F1356" s="269"/>
      <c r="G1356" s="269"/>
      <c r="H1356" s="269"/>
      <c r="I1356" s="269"/>
      <c r="J1356" s="269"/>
      <c r="K1356" s="270"/>
      <c r="L1356" s="130"/>
      <c r="M1356" s="161"/>
      <c r="N1356" s="38"/>
      <c r="O1356" s="264"/>
      <c r="P1356" s="268"/>
      <c r="Q1356" s="269"/>
      <c r="R1356" s="269"/>
      <c r="S1356" s="269"/>
      <c r="T1356" s="269"/>
      <c r="U1356" s="269"/>
      <c r="V1356" s="269"/>
      <c r="W1356" s="269"/>
      <c r="X1356" s="270"/>
      <c r="Y1356" s="143"/>
    </row>
    <row r="1357" spans="2:25" ht="15" customHeight="1">
      <c r="B1357" s="271" t="s">
        <v>1881</v>
      </c>
      <c r="C1357" s="268">
        <f>VLOOKUP(B1318,'1ここに記入'!$A$13:$M$246,11)</f>
        <v>0</v>
      </c>
      <c r="D1357" s="269"/>
      <c r="E1357" s="269"/>
      <c r="F1357" s="269"/>
      <c r="G1357" s="269"/>
      <c r="H1357" s="269"/>
      <c r="I1357" s="269"/>
      <c r="J1357" s="269"/>
      <c r="K1357" s="270"/>
      <c r="L1357" s="98"/>
      <c r="M1357" s="159"/>
      <c r="N1357" s="99"/>
      <c r="O1357" s="271" t="s">
        <v>1881</v>
      </c>
      <c r="P1357" s="268">
        <f>VLOOKUP(O1318,'1ここに記入'!$A$13:$M$246,11)</f>
        <v>0</v>
      </c>
      <c r="Q1357" s="269"/>
      <c r="R1357" s="269"/>
      <c r="S1357" s="269"/>
      <c r="T1357" s="269"/>
      <c r="U1357" s="269"/>
      <c r="V1357" s="269"/>
      <c r="W1357" s="269"/>
      <c r="X1357" s="270"/>
      <c r="Y1357" s="143"/>
    </row>
    <row r="1358" spans="2:25" ht="15" customHeight="1">
      <c r="B1358" s="271"/>
      <c r="C1358" s="268"/>
      <c r="D1358" s="269"/>
      <c r="E1358" s="269"/>
      <c r="F1358" s="269"/>
      <c r="G1358" s="269"/>
      <c r="H1358" s="269"/>
      <c r="I1358" s="269"/>
      <c r="J1358" s="269"/>
      <c r="K1358" s="270"/>
      <c r="L1358" s="98"/>
      <c r="M1358" s="159"/>
      <c r="N1358" s="99"/>
      <c r="O1358" s="271"/>
      <c r="P1358" s="268"/>
      <c r="Q1358" s="269"/>
      <c r="R1358" s="269"/>
      <c r="S1358" s="269"/>
      <c r="T1358" s="269"/>
      <c r="U1358" s="269"/>
      <c r="V1358" s="269"/>
      <c r="W1358" s="269"/>
      <c r="X1358" s="270"/>
      <c r="Y1358" s="143"/>
    </row>
    <row r="1359" spans="2:25" ht="15" customHeight="1" thickBot="1">
      <c r="B1359" s="272"/>
      <c r="C1359" s="273"/>
      <c r="D1359" s="274"/>
      <c r="E1359" s="274"/>
      <c r="F1359" s="274"/>
      <c r="G1359" s="274"/>
      <c r="H1359" s="274"/>
      <c r="I1359" s="274"/>
      <c r="J1359" s="274"/>
      <c r="K1359" s="275"/>
      <c r="L1359" s="98"/>
      <c r="M1359" s="159"/>
      <c r="N1359" s="99"/>
      <c r="O1359" s="272"/>
      <c r="P1359" s="273"/>
      <c r="Q1359" s="274"/>
      <c r="R1359" s="274"/>
      <c r="S1359" s="274"/>
      <c r="T1359" s="274"/>
      <c r="U1359" s="274"/>
      <c r="V1359" s="274"/>
      <c r="W1359" s="274"/>
      <c r="X1359" s="275"/>
      <c r="Y1359" s="143"/>
    </row>
    <row r="1360" spans="2:25" ht="15" customHeight="1">
      <c r="B1360" s="263" t="s">
        <v>163</v>
      </c>
      <c r="C1360" s="276">
        <f>VLOOKUP(B1318,'1ここに記入'!$A$13:$M$246,5)</f>
        <v>0</v>
      </c>
      <c r="D1360" s="279" t="str">
        <f>VLOOKUP(B1318,'1ここに記入'!$A$13:$M$246,6)</f>
        <v>　</v>
      </c>
      <c r="E1360" s="282" t="s">
        <v>164</v>
      </c>
      <c r="F1360" s="276">
        <f>VLOOKUP(B1318,'1ここに記入'!$A$13:$M$246,8)</f>
        <v>0</v>
      </c>
      <c r="G1360" s="285" t="e">
        <f>VLOOKUP(F1355,'1ここに記入'!$A$13:$M$246,2)</f>
        <v>#N/A</v>
      </c>
      <c r="H1360" s="285" t="e">
        <f>VLOOKUP(G1355,'1ここに記入'!$A$13:$M$246,2)</f>
        <v>#N/A</v>
      </c>
      <c r="I1360" s="285" t="e">
        <f>VLOOKUP(H1355,'1ここに記入'!$A$13:$M$246,2)</f>
        <v>#N/A</v>
      </c>
      <c r="J1360" s="285" t="e">
        <f>VLOOKUP(I1355,'1ここに記入'!$A$13:$M$246,2)</f>
        <v>#N/A</v>
      </c>
      <c r="K1360" s="279" t="e">
        <f>VLOOKUP(J1355,'1ここに記入'!$A$13:$M$246,2)</f>
        <v>#N/A</v>
      </c>
      <c r="L1360" s="102"/>
      <c r="M1360" s="162"/>
      <c r="N1360" s="103"/>
      <c r="O1360" s="263" t="s">
        <v>163</v>
      </c>
      <c r="P1360" s="276">
        <f>VLOOKUP(O1318,'1ここに記入'!$A$13:$M$246,5)</f>
        <v>0</v>
      </c>
      <c r="Q1360" s="279" t="str">
        <f>VLOOKUP(O1318,'1ここに記入'!$A$13:$M$246,6)</f>
        <v>　</v>
      </c>
      <c r="R1360" s="282" t="s">
        <v>164</v>
      </c>
      <c r="S1360" s="276">
        <f>VLOOKUP(O1318,'1ここに記入'!$A$13:$M$246,8)</f>
        <v>0</v>
      </c>
      <c r="T1360" s="285" t="e">
        <f>VLOOKUP(S1355,'1ここに記入'!$A$13:$M$246,2)</f>
        <v>#N/A</v>
      </c>
      <c r="U1360" s="285" t="e">
        <f>VLOOKUP(T1355,'1ここに記入'!$A$13:$M$246,2)</f>
        <v>#N/A</v>
      </c>
      <c r="V1360" s="285" t="e">
        <f>VLOOKUP(U1355,'1ここに記入'!$A$13:$M$246,2)</f>
        <v>#N/A</v>
      </c>
      <c r="W1360" s="285" t="e">
        <f>VLOOKUP(V1355,'1ここに記入'!$A$13:$M$246,2)</f>
        <v>#N/A</v>
      </c>
      <c r="X1360" s="279" t="e">
        <f>VLOOKUP(W1355,'1ここに記入'!$A$13:$M$246,2)</f>
        <v>#N/A</v>
      </c>
      <c r="Y1360" s="143"/>
    </row>
    <row r="1361" spans="2:25" ht="15" customHeight="1">
      <c r="B1361" s="264"/>
      <c r="C1361" s="277"/>
      <c r="D1361" s="280"/>
      <c r="E1361" s="283"/>
      <c r="F1361" s="277"/>
      <c r="G1361" s="286"/>
      <c r="H1361" s="286"/>
      <c r="I1361" s="286"/>
      <c r="J1361" s="286"/>
      <c r="K1361" s="280"/>
      <c r="L1361" s="102"/>
      <c r="M1361" s="162"/>
      <c r="N1361" s="103"/>
      <c r="O1361" s="264"/>
      <c r="P1361" s="277"/>
      <c r="Q1361" s="280"/>
      <c r="R1361" s="283"/>
      <c r="S1361" s="277"/>
      <c r="T1361" s="286"/>
      <c r="U1361" s="286"/>
      <c r="V1361" s="286"/>
      <c r="W1361" s="286"/>
      <c r="X1361" s="280"/>
      <c r="Y1361" s="143"/>
    </row>
    <row r="1362" spans="2:25" ht="15" customHeight="1" thickBot="1">
      <c r="B1362" s="288"/>
      <c r="C1362" s="278"/>
      <c r="D1362" s="281"/>
      <c r="E1362" s="284"/>
      <c r="F1362" s="278"/>
      <c r="G1362" s="287"/>
      <c r="H1362" s="287"/>
      <c r="I1362" s="287"/>
      <c r="J1362" s="287"/>
      <c r="K1362" s="281"/>
      <c r="L1362" s="102"/>
      <c r="M1362" s="162"/>
      <c r="N1362" s="103"/>
      <c r="O1362" s="288"/>
      <c r="P1362" s="278"/>
      <c r="Q1362" s="281"/>
      <c r="R1362" s="284"/>
      <c r="S1362" s="278"/>
      <c r="T1362" s="287"/>
      <c r="U1362" s="287"/>
      <c r="V1362" s="287"/>
      <c r="W1362" s="287"/>
      <c r="X1362" s="281"/>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20"/>
      <c r="E1364" s="320"/>
      <c r="F1364" s="320"/>
      <c r="G1364" s="320"/>
      <c r="H1364" s="320"/>
      <c r="I1364" s="320"/>
      <c r="J1364" s="320"/>
      <c r="K1364" s="320"/>
      <c r="L1364" s="104"/>
      <c r="M1364" s="157"/>
      <c r="N1364" s="104"/>
      <c r="O1364" s="117" t="s">
        <v>213</v>
      </c>
      <c r="P1364" s="325" t="str">
        <f>'1ここに記入'!$B$3&amp;"滋賀県教育美術展出品票"</f>
        <v>第72回滋賀県教育美術展出品票</v>
      </c>
      <c r="Q1364" s="320"/>
      <c r="R1364" s="320"/>
      <c r="S1364" s="320"/>
      <c r="T1364" s="320"/>
      <c r="U1364" s="320"/>
      <c r="V1364" s="320"/>
      <c r="W1364" s="320"/>
      <c r="X1364" s="320"/>
    </row>
    <row r="1365" spans="2:25" ht="15" customHeight="1">
      <c r="B1365" s="327">
        <v>179</v>
      </c>
      <c r="C1365" s="325"/>
      <c r="D1365" s="320"/>
      <c r="E1365" s="320"/>
      <c r="F1365" s="320"/>
      <c r="G1365" s="320"/>
      <c r="H1365" s="320"/>
      <c r="I1365" s="320"/>
      <c r="J1365" s="320"/>
      <c r="K1365" s="320"/>
      <c r="L1365" s="104"/>
      <c r="M1365" s="157"/>
      <c r="N1365" s="104"/>
      <c r="O1365" s="327">
        <v>180</v>
      </c>
      <c r="P1365" s="325"/>
      <c r="Q1365" s="320"/>
      <c r="R1365" s="320"/>
      <c r="S1365" s="320"/>
      <c r="T1365" s="320"/>
      <c r="U1365" s="320"/>
      <c r="V1365" s="320"/>
      <c r="W1365" s="320"/>
      <c r="X1365" s="320"/>
    </row>
    <row r="1366" spans="2:25" ht="15" customHeight="1" thickBot="1">
      <c r="B1366" s="328"/>
      <c r="C1366" s="325"/>
      <c r="D1366" s="320"/>
      <c r="E1366" s="320"/>
      <c r="F1366" s="320"/>
      <c r="G1366" s="320"/>
      <c r="H1366" s="326"/>
      <c r="I1366" s="326"/>
      <c r="J1366" s="326"/>
      <c r="K1366" s="326"/>
      <c r="L1366" s="104"/>
      <c r="M1366" s="157"/>
      <c r="N1366" s="104"/>
      <c r="O1366" s="328"/>
      <c r="P1366" s="325"/>
      <c r="Q1366" s="320"/>
      <c r="R1366" s="320"/>
      <c r="S1366" s="320"/>
      <c r="T1366" s="320"/>
      <c r="U1366" s="326"/>
      <c r="V1366" s="326"/>
      <c r="W1366" s="326"/>
      <c r="X1366" s="326"/>
    </row>
    <row r="1367" spans="2:25" ht="15" customHeight="1" thickTop="1" thickBot="1">
      <c r="B1367" s="144" t="s">
        <v>157</v>
      </c>
      <c r="C1367" s="289">
        <f>VLOOKUP(B1365,'1ここに記入'!$A$13:$M$246,2)</f>
        <v>0</v>
      </c>
      <c r="D1367" s="289">
        <f>VLOOKUP(B1365,'1ここに記入'!$A$13:$M$246,3)</f>
        <v>0</v>
      </c>
      <c r="E1367" s="289">
        <f>VLOOKUP(B1365,'1ここに記入'!$A$13:$M$246,4)</f>
        <v>0</v>
      </c>
      <c r="F1367" s="289">
        <f>VLOOKUP(B1365,'1ここに記入'!$A$13:$M$246,5)</f>
        <v>0</v>
      </c>
      <c r="G1367" s="289" t="str">
        <f>VLOOKUP(B1365,'1ここに記入'!$A$13:$M$246,13)</f>
        <v>00</v>
      </c>
      <c r="H1367" s="290" t="e">
        <f>'1ここに記入'!$H$10</f>
        <v>#N/A</v>
      </c>
      <c r="I1367" s="291"/>
      <c r="J1367" s="291"/>
      <c r="K1367" s="292" t="s">
        <v>158</v>
      </c>
      <c r="L1367" s="118"/>
      <c r="M1367" s="158"/>
      <c r="N1367" s="32"/>
      <c r="O1367" s="144" t="s">
        <v>157</v>
      </c>
      <c r="P1367" s="289">
        <f>VLOOKUP(O1365,'1ここに記入'!$A$13:$M$246,2)</f>
        <v>0</v>
      </c>
      <c r="Q1367" s="289">
        <f>VLOOKUP(O1365,'1ここに記入'!$A$13:$M$246,3)</f>
        <v>0</v>
      </c>
      <c r="R1367" s="289">
        <f>VLOOKUP(O1365,'1ここに記入'!$A$13:$M$246,4)</f>
        <v>0</v>
      </c>
      <c r="S1367" s="289">
        <f>VLOOKUP(O1365,'1ここに記入'!$A$13:$M$246,5)</f>
        <v>0</v>
      </c>
      <c r="T1367" s="289" t="str">
        <f>VLOOKUP(O1365,'1ここに記入'!$A$13:$M$246,13)</f>
        <v>00</v>
      </c>
      <c r="U1367" s="290" t="e">
        <f>'1ここに記入'!$H$10</f>
        <v>#N/A</v>
      </c>
      <c r="V1367" s="291"/>
      <c r="W1367" s="291"/>
      <c r="X1367" s="292" t="s">
        <v>158</v>
      </c>
    </row>
    <row r="1368" spans="2:25" ht="15" customHeight="1" thickTop="1" thickBot="1">
      <c r="B1368" s="145"/>
      <c r="C1368" s="289"/>
      <c r="D1368" s="289"/>
      <c r="E1368" s="289"/>
      <c r="F1368" s="289"/>
      <c r="G1368" s="289"/>
      <c r="H1368" s="290"/>
      <c r="I1368" s="291"/>
      <c r="J1368" s="291"/>
      <c r="K1368" s="292"/>
      <c r="L1368" s="118"/>
      <c r="M1368" s="158"/>
      <c r="N1368" s="32"/>
      <c r="O1368" s="145"/>
      <c r="P1368" s="289"/>
      <c r="Q1368" s="289"/>
      <c r="R1368" s="289"/>
      <c r="S1368" s="289"/>
      <c r="T1368" s="289"/>
      <c r="U1368" s="290"/>
      <c r="V1368" s="291"/>
      <c r="W1368" s="291"/>
      <c r="X1368" s="292"/>
    </row>
    <row r="1369" spans="2:25" ht="15" customHeight="1" thickTop="1" thickBot="1">
      <c r="B1369" s="146" t="s">
        <v>159</v>
      </c>
      <c r="C1369" s="289"/>
      <c r="D1369" s="289"/>
      <c r="E1369" s="289"/>
      <c r="F1369" s="289"/>
      <c r="G1369" s="289"/>
      <c r="H1369" s="290"/>
      <c r="I1369" s="291"/>
      <c r="J1369" s="291"/>
      <c r="K1369" s="292"/>
      <c r="L1369" s="118"/>
      <c r="M1369" s="158"/>
      <c r="N1369" s="32"/>
      <c r="O1369" s="146" t="s">
        <v>159</v>
      </c>
      <c r="P1369" s="289"/>
      <c r="Q1369" s="289"/>
      <c r="R1369" s="289"/>
      <c r="S1369" s="289"/>
      <c r="T1369" s="289"/>
      <c r="U1369" s="290"/>
      <c r="V1369" s="291"/>
      <c r="W1369" s="291"/>
      <c r="X1369" s="292"/>
    </row>
    <row r="1370" spans="2:25" ht="15" customHeight="1" thickTop="1">
      <c r="B1370" s="264" t="s">
        <v>160</v>
      </c>
      <c r="C1370" s="277" t="e">
        <f>'1ここに記入'!$G$10</f>
        <v>#N/A</v>
      </c>
      <c r="D1370" s="286"/>
      <c r="E1370" s="280"/>
      <c r="F1370" s="264" t="s">
        <v>161</v>
      </c>
      <c r="G1370" s="296" t="e">
        <f>'1ここに記入'!$I$10</f>
        <v>#N/A</v>
      </c>
      <c r="H1370" s="297"/>
      <c r="I1370" s="297"/>
      <c r="J1370" s="297"/>
      <c r="K1370" s="298"/>
      <c r="L1370" s="100"/>
      <c r="M1370" s="159"/>
      <c r="N1370" s="99"/>
      <c r="O1370" s="264" t="s">
        <v>160</v>
      </c>
      <c r="P1370" s="277" t="e">
        <f>'1ここに記入'!$G$10</f>
        <v>#N/A</v>
      </c>
      <c r="Q1370" s="286"/>
      <c r="R1370" s="280"/>
      <c r="S1370" s="264" t="s">
        <v>161</v>
      </c>
      <c r="T1370" s="296" t="e">
        <f>'1ここに記入'!$I$10</f>
        <v>#N/A</v>
      </c>
      <c r="U1370" s="297"/>
      <c r="V1370" s="297"/>
      <c r="W1370" s="297"/>
      <c r="X1370" s="298"/>
    </row>
    <row r="1371" spans="2:25" ht="15" customHeight="1">
      <c r="B1371" s="264"/>
      <c r="C1371" s="277"/>
      <c r="D1371" s="286"/>
      <c r="E1371" s="280"/>
      <c r="F1371" s="264"/>
      <c r="G1371" s="296"/>
      <c r="H1371" s="297"/>
      <c r="I1371" s="297"/>
      <c r="J1371" s="297"/>
      <c r="K1371" s="298"/>
      <c r="L1371" s="101"/>
      <c r="M1371" s="159"/>
      <c r="N1371" s="99"/>
      <c r="O1371" s="264"/>
      <c r="P1371" s="277"/>
      <c r="Q1371" s="286"/>
      <c r="R1371" s="280"/>
      <c r="S1371" s="264"/>
      <c r="T1371" s="296"/>
      <c r="U1371" s="297"/>
      <c r="V1371" s="297"/>
      <c r="W1371" s="297"/>
      <c r="X1371" s="298"/>
    </row>
    <row r="1372" spans="2:25" ht="15" customHeight="1">
      <c r="B1372" s="264"/>
      <c r="C1372" s="277"/>
      <c r="D1372" s="286"/>
      <c r="E1372" s="280"/>
      <c r="F1372" s="264"/>
      <c r="G1372" s="296"/>
      <c r="H1372" s="297"/>
      <c r="I1372" s="297"/>
      <c r="J1372" s="297"/>
      <c r="K1372" s="298"/>
      <c r="L1372" s="101"/>
      <c r="M1372" s="159"/>
      <c r="N1372" s="99"/>
      <c r="O1372" s="264"/>
      <c r="P1372" s="277"/>
      <c r="Q1372" s="286"/>
      <c r="R1372" s="280"/>
      <c r="S1372" s="264"/>
      <c r="T1372" s="296"/>
      <c r="U1372" s="297"/>
      <c r="V1372" s="297"/>
      <c r="W1372" s="297"/>
      <c r="X1372" s="298"/>
    </row>
    <row r="1373" spans="2:25" ht="15" customHeight="1" thickBot="1">
      <c r="B1373" s="288"/>
      <c r="C1373" s="278"/>
      <c r="D1373" s="287"/>
      <c r="E1373" s="281"/>
      <c r="F1373" s="288"/>
      <c r="G1373" s="299"/>
      <c r="H1373" s="300"/>
      <c r="I1373" s="300"/>
      <c r="J1373" s="300"/>
      <c r="K1373" s="301"/>
      <c r="L1373" s="101"/>
      <c r="M1373" s="159"/>
      <c r="N1373" s="99"/>
      <c r="O1373" s="288"/>
      <c r="P1373" s="278"/>
      <c r="Q1373" s="287"/>
      <c r="R1373" s="281"/>
      <c r="S1373" s="288"/>
      <c r="T1373" s="299"/>
      <c r="U1373" s="300"/>
      <c r="V1373" s="300"/>
      <c r="W1373" s="300"/>
      <c r="X1373" s="301"/>
    </row>
    <row r="1374" spans="2:25" ht="15" customHeight="1">
      <c r="B1374" s="263" t="s">
        <v>162</v>
      </c>
      <c r="C1374" s="265">
        <f>VLOOKUP(B1365,'1ここに記入'!$A$13:$M$246,10)</f>
        <v>0</v>
      </c>
      <c r="D1374" s="266"/>
      <c r="E1374" s="266"/>
      <c r="F1374" s="266"/>
      <c r="G1374" s="266"/>
      <c r="H1374" s="266"/>
      <c r="I1374" s="267"/>
      <c r="J1374" s="263" t="s">
        <v>203</v>
      </c>
      <c r="K1374" s="321">
        <f>VLOOKUP(B1365,'1ここに記入'!$A$13:$M$246,12)</f>
        <v>0</v>
      </c>
      <c r="L1374" s="34"/>
      <c r="M1374" s="160"/>
      <c r="N1374" s="36"/>
      <c r="O1374" s="263" t="s">
        <v>162</v>
      </c>
      <c r="P1374" s="265">
        <f>VLOOKUP(O1365,'1ここに記入'!$A$13:$M$246,10)</f>
        <v>0</v>
      </c>
      <c r="Q1374" s="266"/>
      <c r="R1374" s="266"/>
      <c r="S1374" s="266"/>
      <c r="T1374" s="266"/>
      <c r="U1374" s="266"/>
      <c r="V1374" s="267"/>
      <c r="W1374" s="263" t="s">
        <v>203</v>
      </c>
      <c r="X1374" s="321">
        <f>VLOOKUP(O1365,'1ここに記入'!$A$13:$M$246,12)</f>
        <v>0</v>
      </c>
    </row>
    <row r="1375" spans="2:25" ht="15" customHeight="1">
      <c r="B1375" s="264"/>
      <c r="C1375" s="268"/>
      <c r="D1375" s="269"/>
      <c r="E1375" s="269"/>
      <c r="F1375" s="269"/>
      <c r="G1375" s="269"/>
      <c r="H1375" s="269"/>
      <c r="I1375" s="270"/>
      <c r="J1375" s="264"/>
      <c r="K1375" s="322"/>
      <c r="L1375" s="34"/>
      <c r="M1375" s="160"/>
      <c r="N1375" s="36"/>
      <c r="O1375" s="264"/>
      <c r="P1375" s="268"/>
      <c r="Q1375" s="269"/>
      <c r="R1375" s="269"/>
      <c r="S1375" s="269"/>
      <c r="T1375" s="269"/>
      <c r="U1375" s="269"/>
      <c r="V1375" s="270"/>
      <c r="W1375" s="264"/>
      <c r="X1375" s="322"/>
    </row>
    <row r="1376" spans="2:25" ht="15" customHeight="1">
      <c r="B1376" s="264"/>
      <c r="C1376" s="268"/>
      <c r="D1376" s="269"/>
      <c r="E1376" s="269"/>
      <c r="F1376" s="269"/>
      <c r="G1376" s="269"/>
      <c r="H1376" s="269"/>
      <c r="I1376" s="270"/>
      <c r="J1376" s="264"/>
      <c r="K1376" s="322"/>
      <c r="L1376" s="130"/>
      <c r="M1376" s="161"/>
      <c r="N1376" s="38"/>
      <c r="O1376" s="264"/>
      <c r="P1376" s="268"/>
      <c r="Q1376" s="269"/>
      <c r="R1376" s="269"/>
      <c r="S1376" s="269"/>
      <c r="T1376" s="269"/>
      <c r="U1376" s="269"/>
      <c r="V1376" s="270"/>
      <c r="W1376" s="264"/>
      <c r="X1376" s="322"/>
    </row>
    <row r="1377" spans="2:24" ht="15" customHeight="1">
      <c r="B1377" s="264"/>
      <c r="C1377" s="268"/>
      <c r="D1377" s="269"/>
      <c r="E1377" s="269"/>
      <c r="F1377" s="269"/>
      <c r="G1377" s="269"/>
      <c r="H1377" s="269"/>
      <c r="I1377" s="270"/>
      <c r="J1377" s="264"/>
      <c r="K1377" s="322"/>
      <c r="L1377" s="130"/>
      <c r="M1377" s="161"/>
      <c r="N1377" s="38"/>
      <c r="O1377" s="264"/>
      <c r="P1377" s="268"/>
      <c r="Q1377" s="269"/>
      <c r="R1377" s="269"/>
      <c r="S1377" s="269"/>
      <c r="T1377" s="269"/>
      <c r="U1377" s="269"/>
      <c r="V1377" s="270"/>
      <c r="W1377" s="264"/>
      <c r="X1377" s="322"/>
    </row>
    <row r="1378" spans="2:24" ht="15" customHeight="1">
      <c r="B1378" s="271" t="s">
        <v>1881</v>
      </c>
      <c r="C1378" s="268">
        <f>VLOOKUP(B1365,'1ここに記入'!$A$13:$M$246,11)</f>
        <v>0</v>
      </c>
      <c r="D1378" s="269"/>
      <c r="E1378" s="269"/>
      <c r="F1378" s="269"/>
      <c r="G1378" s="269"/>
      <c r="H1378" s="269"/>
      <c r="I1378" s="270"/>
      <c r="J1378" s="264"/>
      <c r="K1378" s="322"/>
      <c r="L1378" s="130"/>
      <c r="M1378" s="161"/>
      <c r="N1378" s="38"/>
      <c r="O1378" s="271" t="s">
        <v>1881</v>
      </c>
      <c r="P1378" s="268">
        <f>VLOOKUP(O1365,'1ここに記入'!$A$13:$M$246,11)</f>
        <v>0</v>
      </c>
      <c r="Q1378" s="269"/>
      <c r="R1378" s="269"/>
      <c r="S1378" s="269"/>
      <c r="T1378" s="269"/>
      <c r="U1378" s="269"/>
      <c r="V1378" s="270"/>
      <c r="W1378" s="264"/>
      <c r="X1378" s="322"/>
    </row>
    <row r="1379" spans="2:24" ht="15" customHeight="1">
      <c r="B1379" s="271"/>
      <c r="C1379" s="268"/>
      <c r="D1379" s="269"/>
      <c r="E1379" s="269"/>
      <c r="F1379" s="269"/>
      <c r="G1379" s="269"/>
      <c r="H1379" s="269"/>
      <c r="I1379" s="270"/>
      <c r="J1379" s="264"/>
      <c r="K1379" s="322"/>
      <c r="L1379" s="130"/>
      <c r="M1379" s="161"/>
      <c r="N1379" s="38"/>
      <c r="O1379" s="271"/>
      <c r="P1379" s="268"/>
      <c r="Q1379" s="269"/>
      <c r="R1379" s="269"/>
      <c r="S1379" s="269"/>
      <c r="T1379" s="269"/>
      <c r="U1379" s="269"/>
      <c r="V1379" s="270"/>
      <c r="W1379" s="264"/>
      <c r="X1379" s="322"/>
    </row>
    <row r="1380" spans="2:24" ht="15" customHeight="1">
      <c r="B1380" s="271"/>
      <c r="C1380" s="268"/>
      <c r="D1380" s="269"/>
      <c r="E1380" s="269"/>
      <c r="F1380" s="269"/>
      <c r="G1380" s="269"/>
      <c r="H1380" s="269"/>
      <c r="I1380" s="270"/>
      <c r="J1380" s="264"/>
      <c r="K1380" s="322"/>
      <c r="L1380" s="130"/>
      <c r="M1380" s="161"/>
      <c r="N1380" s="38"/>
      <c r="O1380" s="271"/>
      <c r="P1380" s="268"/>
      <c r="Q1380" s="269"/>
      <c r="R1380" s="269"/>
      <c r="S1380" s="269"/>
      <c r="T1380" s="269"/>
      <c r="U1380" s="269"/>
      <c r="V1380" s="270"/>
      <c r="W1380" s="264"/>
      <c r="X1380" s="322"/>
    </row>
    <row r="1381" spans="2:24" ht="15" customHeight="1" thickBot="1">
      <c r="B1381" s="272"/>
      <c r="C1381" s="273"/>
      <c r="D1381" s="274"/>
      <c r="E1381" s="274"/>
      <c r="F1381" s="274"/>
      <c r="G1381" s="274"/>
      <c r="H1381" s="274"/>
      <c r="I1381" s="275"/>
      <c r="J1381" s="288"/>
      <c r="K1381" s="323"/>
      <c r="L1381" s="130"/>
      <c r="M1381" s="161"/>
      <c r="N1381" s="38"/>
      <c r="O1381" s="272"/>
      <c r="P1381" s="273"/>
      <c r="Q1381" s="274"/>
      <c r="R1381" s="274"/>
      <c r="S1381" s="274"/>
      <c r="T1381" s="274"/>
      <c r="U1381" s="274"/>
      <c r="V1381" s="275"/>
      <c r="W1381" s="288"/>
      <c r="X1381" s="323"/>
    </row>
    <row r="1382" spans="2:24" ht="15" customHeight="1">
      <c r="B1382" s="263" t="s">
        <v>163</v>
      </c>
      <c r="C1382" s="276">
        <f>VLOOKUP(B1365,'1ここに記入'!$A$13:$M$246,5)</f>
        <v>0</v>
      </c>
      <c r="D1382" s="279" t="str">
        <f>VLOOKUP(B1365,'1ここに記入'!$A$13:$M$246,6)</f>
        <v>　</v>
      </c>
      <c r="E1382" s="282" t="s">
        <v>164</v>
      </c>
      <c r="F1382" s="276">
        <f>VLOOKUP(B1365,'1ここに記入'!$A$13:$M$246,8)</f>
        <v>0</v>
      </c>
      <c r="G1382" s="285" t="e">
        <f>VLOOKUP(F1376,'1ここに記入'!$A$13:$M$246,2)</f>
        <v>#N/A</v>
      </c>
      <c r="H1382" s="285" t="e">
        <f>VLOOKUP(G1376,'1ここに記入'!$A$13:$M$246,2)</f>
        <v>#N/A</v>
      </c>
      <c r="I1382" s="285" t="e">
        <f>VLOOKUP(H1376,'1ここに記入'!$A$13:$M$246,2)</f>
        <v>#N/A</v>
      </c>
      <c r="J1382" s="285" t="e">
        <f>VLOOKUP(I1376,'1ここに記入'!$A$13:$M$246,2)</f>
        <v>#N/A</v>
      </c>
      <c r="K1382" s="279" t="e">
        <f>VLOOKUP(J1376,'1ここに記入'!$A$13:$M$246,2)</f>
        <v>#N/A</v>
      </c>
      <c r="L1382" s="98"/>
      <c r="M1382" s="159"/>
      <c r="N1382" s="99"/>
      <c r="O1382" s="263" t="s">
        <v>163</v>
      </c>
      <c r="P1382" s="276">
        <f>VLOOKUP(O1365,'1ここに記入'!$A$13:$M$246,5)</f>
        <v>0</v>
      </c>
      <c r="Q1382" s="279" t="str">
        <f>VLOOKUP(O1365,'1ここに記入'!$A$13:$M$246,6)</f>
        <v>　</v>
      </c>
      <c r="R1382" s="282" t="s">
        <v>164</v>
      </c>
      <c r="S1382" s="276">
        <f>VLOOKUP(O1365,'1ここに記入'!$A$13:$M$246,8)</f>
        <v>0</v>
      </c>
      <c r="T1382" s="285" t="e">
        <f>VLOOKUP(S1376,'1ここに記入'!$A$13:$M$246,2)</f>
        <v>#N/A</v>
      </c>
      <c r="U1382" s="285" t="e">
        <f>VLOOKUP(T1376,'1ここに記入'!$A$13:$M$246,2)</f>
        <v>#N/A</v>
      </c>
      <c r="V1382" s="285" t="e">
        <f>VLOOKUP(U1376,'1ここに記入'!$A$13:$M$246,2)</f>
        <v>#N/A</v>
      </c>
      <c r="W1382" s="285" t="e">
        <f>VLOOKUP(V1376,'1ここに記入'!$A$13:$M$246,2)</f>
        <v>#N/A</v>
      </c>
      <c r="X1382" s="279" t="e">
        <f>VLOOKUP(W1376,'1ここに記入'!$A$13:$M$246,2)</f>
        <v>#N/A</v>
      </c>
    </row>
    <row r="1383" spans="2:24" ht="15" customHeight="1">
      <c r="B1383" s="264"/>
      <c r="C1383" s="277"/>
      <c r="D1383" s="280"/>
      <c r="E1383" s="283"/>
      <c r="F1383" s="277"/>
      <c r="G1383" s="286"/>
      <c r="H1383" s="286"/>
      <c r="I1383" s="286"/>
      <c r="J1383" s="286"/>
      <c r="K1383" s="280"/>
      <c r="L1383" s="98"/>
      <c r="M1383" s="159"/>
      <c r="N1383" s="99"/>
      <c r="O1383" s="264"/>
      <c r="P1383" s="277"/>
      <c r="Q1383" s="280"/>
      <c r="R1383" s="283"/>
      <c r="S1383" s="277"/>
      <c r="T1383" s="286"/>
      <c r="U1383" s="286"/>
      <c r="V1383" s="286"/>
      <c r="W1383" s="286"/>
      <c r="X1383" s="280"/>
    </row>
    <row r="1384" spans="2:24" ht="15" customHeight="1">
      <c r="B1384" s="264"/>
      <c r="C1384" s="277"/>
      <c r="D1384" s="280"/>
      <c r="E1384" s="283"/>
      <c r="F1384" s="277"/>
      <c r="G1384" s="286"/>
      <c r="H1384" s="286"/>
      <c r="I1384" s="286"/>
      <c r="J1384" s="286"/>
      <c r="K1384" s="280"/>
      <c r="L1384" s="98"/>
      <c r="M1384" s="159"/>
      <c r="N1384" s="99"/>
      <c r="O1384" s="264"/>
      <c r="P1384" s="277"/>
      <c r="Q1384" s="280"/>
      <c r="R1384" s="283"/>
      <c r="S1384" s="277"/>
      <c r="T1384" s="286"/>
      <c r="U1384" s="286"/>
      <c r="V1384" s="286"/>
      <c r="W1384" s="286"/>
      <c r="X1384" s="280"/>
    </row>
    <row r="1385" spans="2:24" ht="15" customHeight="1" thickBot="1">
      <c r="B1385" s="288"/>
      <c r="C1385" s="278"/>
      <c r="D1385" s="281"/>
      <c r="E1385" s="284"/>
      <c r="F1385" s="278"/>
      <c r="G1385" s="287"/>
      <c r="H1385" s="286"/>
      <c r="I1385" s="286"/>
      <c r="J1385" s="286"/>
      <c r="K1385" s="280"/>
      <c r="L1385" s="98"/>
      <c r="M1385" s="159"/>
      <c r="N1385" s="99"/>
      <c r="O1385" s="288"/>
      <c r="P1385" s="278"/>
      <c r="Q1385" s="281"/>
      <c r="R1385" s="284"/>
      <c r="S1385" s="278"/>
      <c r="T1385" s="287"/>
      <c r="U1385" s="286"/>
      <c r="V1385" s="286"/>
      <c r="W1385" s="286"/>
      <c r="X1385" s="280"/>
    </row>
    <row r="1386" spans="2:24" ht="15" customHeight="1" thickTop="1">
      <c r="B1386" s="263" t="s">
        <v>165</v>
      </c>
      <c r="C1386" s="293">
        <f>VLOOKUP(B1365,'1ここに記入'!$A$13:$M$246,9)</f>
        <v>0</v>
      </c>
      <c r="D1386" s="294" t="e">
        <f>VLOOKUP(C1384,'1ここに記入'!$A$13:$M$246,2)</f>
        <v>#N/A</v>
      </c>
      <c r="E1386" s="294" t="e">
        <f>VLOOKUP(D1384,'1ここに記入'!$A$13:$M$246,2)</f>
        <v>#N/A</v>
      </c>
      <c r="F1386" s="294" t="e">
        <f>VLOOKUP(E1384,'1ここに記入'!$A$13:$M$246,2)</f>
        <v>#N/A</v>
      </c>
      <c r="G1386" s="302" t="e">
        <f>VLOOKUP(F1384,'1ここに記入'!$A$13:$M$246,2)</f>
        <v>#N/A</v>
      </c>
      <c r="H1386" s="305" t="s">
        <v>167</v>
      </c>
      <c r="I1386" s="308">
        <f>'1ここに記入'!$G$9</f>
        <v>0</v>
      </c>
      <c r="J1386" s="309"/>
      <c r="K1386" s="310"/>
      <c r="L1386" s="102"/>
      <c r="M1386" s="162"/>
      <c r="N1386" s="103"/>
      <c r="O1386" s="263" t="s">
        <v>165</v>
      </c>
      <c r="P1386" s="293">
        <f>VLOOKUP(O1365,'1ここに記入'!$A$13:$M$246,9)</f>
        <v>0</v>
      </c>
      <c r="Q1386" s="294" t="e">
        <f>VLOOKUP(P1384,'1ここに記入'!$A$13:$M$246,2)</f>
        <v>#N/A</v>
      </c>
      <c r="R1386" s="294" t="e">
        <f>VLOOKUP(Q1384,'1ここに記入'!$A$13:$M$246,2)</f>
        <v>#N/A</v>
      </c>
      <c r="S1386" s="294" t="e">
        <f>VLOOKUP(R1384,'1ここに記入'!$A$13:$M$246,2)</f>
        <v>#N/A</v>
      </c>
      <c r="T1386" s="302" t="e">
        <f>VLOOKUP(S1384,'1ここに記入'!$A$13:$M$246,2)</f>
        <v>#N/A</v>
      </c>
      <c r="U1386" s="305" t="s">
        <v>167</v>
      </c>
      <c r="V1386" s="308">
        <f>'1ここに記入'!$G$9</f>
        <v>0</v>
      </c>
      <c r="W1386" s="309"/>
      <c r="X1386" s="310"/>
    </row>
    <row r="1387" spans="2:24" ht="15" customHeight="1">
      <c r="B1387" s="264"/>
      <c r="C1387" s="296"/>
      <c r="D1387" s="297"/>
      <c r="E1387" s="297"/>
      <c r="F1387" s="297"/>
      <c r="G1387" s="303"/>
      <c r="H1387" s="306"/>
      <c r="I1387" s="311"/>
      <c r="J1387" s="312"/>
      <c r="K1387" s="313"/>
      <c r="L1387" s="102"/>
      <c r="M1387" s="162"/>
      <c r="N1387" s="103"/>
      <c r="O1387" s="264"/>
      <c r="P1387" s="296"/>
      <c r="Q1387" s="297"/>
      <c r="R1387" s="297"/>
      <c r="S1387" s="297"/>
      <c r="T1387" s="303"/>
      <c r="U1387" s="306"/>
      <c r="V1387" s="311"/>
      <c r="W1387" s="312"/>
      <c r="X1387" s="313"/>
    </row>
    <row r="1388" spans="2:24" ht="15" customHeight="1" thickBot="1">
      <c r="B1388" s="288"/>
      <c r="C1388" s="299"/>
      <c r="D1388" s="300"/>
      <c r="E1388" s="300"/>
      <c r="F1388" s="300"/>
      <c r="G1388" s="304"/>
      <c r="H1388" s="306"/>
      <c r="I1388" s="311"/>
      <c r="J1388" s="312"/>
      <c r="K1388" s="313"/>
      <c r="L1388" s="102"/>
      <c r="M1388" s="162"/>
      <c r="N1388" s="103"/>
      <c r="O1388" s="288"/>
      <c r="P1388" s="299"/>
      <c r="Q1388" s="300"/>
      <c r="R1388" s="300"/>
      <c r="S1388" s="300"/>
      <c r="T1388" s="304"/>
      <c r="U1388" s="306"/>
      <c r="V1388" s="311"/>
      <c r="W1388" s="312"/>
      <c r="X1388" s="313"/>
    </row>
    <row r="1389" spans="2:24" ht="15" customHeight="1" thickBot="1">
      <c r="B1389" s="317" t="s">
        <v>166</v>
      </c>
      <c r="C1389" s="317"/>
      <c r="D1389" s="317"/>
      <c r="E1389" s="317"/>
      <c r="F1389" s="317"/>
      <c r="G1389" s="318"/>
      <c r="H1389" s="307"/>
      <c r="I1389" s="314"/>
      <c r="J1389" s="315"/>
      <c r="K1389" s="316"/>
      <c r="L1389" s="102"/>
      <c r="M1389" s="163"/>
      <c r="N1389" s="41"/>
      <c r="O1389" s="317" t="s">
        <v>166</v>
      </c>
      <c r="P1389" s="317"/>
      <c r="Q1389" s="317"/>
      <c r="R1389" s="317"/>
      <c r="S1389" s="317"/>
      <c r="T1389" s="318"/>
      <c r="U1389" s="307"/>
      <c r="V1389" s="314"/>
      <c r="W1389" s="315"/>
      <c r="X1389" s="316"/>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324" t="s">
        <v>1982</v>
      </c>
      <c r="C1392" s="324"/>
      <c r="D1392" s="324"/>
      <c r="E1392" s="324"/>
      <c r="F1392" s="324"/>
      <c r="G1392" s="324"/>
      <c r="H1392" s="324"/>
      <c r="I1392" s="324"/>
      <c r="J1392" s="324"/>
      <c r="K1392" s="324"/>
      <c r="L1392" s="156"/>
      <c r="M1392" s="164"/>
      <c r="N1392" s="156"/>
      <c r="O1392" s="324" t="s">
        <v>1982</v>
      </c>
      <c r="P1392" s="324"/>
      <c r="Q1392" s="324"/>
      <c r="R1392" s="324"/>
      <c r="S1392" s="324"/>
      <c r="T1392" s="324"/>
      <c r="U1392" s="324"/>
      <c r="V1392" s="324"/>
      <c r="W1392" s="324"/>
      <c r="X1392" s="324"/>
    </row>
    <row r="1393" spans="2:25" ht="15" customHeight="1">
      <c r="B1393" s="132"/>
      <c r="C1393" s="319" t="str">
        <f>'1ここに記入'!$B$3&amp;"県教美展　特選確認票"</f>
        <v>第72回県教美展　特選確認票</v>
      </c>
      <c r="D1393" s="319"/>
      <c r="E1393" s="319"/>
      <c r="F1393" s="319"/>
      <c r="G1393" s="319"/>
      <c r="H1393" s="319"/>
      <c r="I1393" s="319"/>
      <c r="J1393" s="319"/>
      <c r="K1393" s="319"/>
      <c r="L1393" s="104"/>
      <c r="M1393" s="157"/>
      <c r="N1393" s="104"/>
      <c r="O1393" s="132"/>
      <c r="P1393" s="319" t="str">
        <f>'1ここに記入'!$B$3&amp;"県教美展　特選確認票"</f>
        <v>第72回県教美展　特選確認票</v>
      </c>
      <c r="Q1393" s="319"/>
      <c r="R1393" s="319"/>
      <c r="S1393" s="319"/>
      <c r="T1393" s="319"/>
      <c r="U1393" s="319"/>
      <c r="V1393" s="319"/>
      <c r="W1393" s="319"/>
      <c r="X1393" s="319"/>
    </row>
    <row r="1394" spans="2:25" ht="15" customHeight="1" thickBot="1">
      <c r="B1394" s="165"/>
      <c r="C1394" s="320"/>
      <c r="D1394" s="320"/>
      <c r="E1394" s="320"/>
      <c r="F1394" s="320"/>
      <c r="G1394" s="320"/>
      <c r="H1394" s="320"/>
      <c r="I1394" s="320"/>
      <c r="J1394" s="320"/>
      <c r="K1394" s="320"/>
      <c r="L1394" s="104"/>
      <c r="M1394" s="157"/>
      <c r="N1394" s="104"/>
      <c r="O1394" s="165"/>
      <c r="P1394" s="320"/>
      <c r="Q1394" s="320"/>
      <c r="R1394" s="320"/>
      <c r="S1394" s="320"/>
      <c r="T1394" s="320"/>
      <c r="U1394" s="320"/>
      <c r="V1394" s="320"/>
      <c r="W1394" s="320"/>
      <c r="X1394" s="320"/>
    </row>
    <row r="1395" spans="2:25" ht="15" customHeight="1" thickTop="1" thickBot="1">
      <c r="B1395" s="144" t="s">
        <v>157</v>
      </c>
      <c r="C1395" s="289">
        <f>VLOOKUP(B1365,'1ここに記入'!$A$13:$M$246,2)</f>
        <v>0</v>
      </c>
      <c r="D1395" s="289">
        <f>VLOOKUP(B1365,'1ここに記入'!$A$13:$M$246,3)</f>
        <v>0</v>
      </c>
      <c r="E1395" s="289">
        <f>VLOOKUP(B1365,'1ここに記入'!$A$13:$M$246,4)</f>
        <v>0</v>
      </c>
      <c r="F1395" s="289">
        <f>VLOOKUP(B1365,'1ここに記入'!$A$13:$M$246,5)</f>
        <v>0</v>
      </c>
      <c r="G1395" s="289" t="str">
        <f>VLOOKUP(B1365,'1ここに記入'!$A$13:$M$246,13)</f>
        <v>00</v>
      </c>
      <c r="H1395" s="290" t="e">
        <f>'1ここに記入'!$H$10</f>
        <v>#N/A</v>
      </c>
      <c r="I1395" s="291"/>
      <c r="J1395" s="291"/>
      <c r="K1395" s="292" t="s">
        <v>158</v>
      </c>
      <c r="L1395" s="104"/>
      <c r="M1395" s="157"/>
      <c r="N1395" s="104"/>
      <c r="O1395" s="144" t="s">
        <v>157</v>
      </c>
      <c r="P1395" s="289">
        <f>VLOOKUP(O1365,'1ここに記入'!$A$13:$M$246,2)</f>
        <v>0</v>
      </c>
      <c r="Q1395" s="289">
        <f>VLOOKUP(O1365,'1ここに記入'!$A$13:$M$246,3)</f>
        <v>0</v>
      </c>
      <c r="R1395" s="289">
        <f>VLOOKUP(O1365,'1ここに記入'!$A$13:$M$246,4)</f>
        <v>0</v>
      </c>
      <c r="S1395" s="289">
        <f>VLOOKUP(O1365,'1ここに記入'!$A$13:$M$246,5)</f>
        <v>0</v>
      </c>
      <c r="T1395" s="289" t="str">
        <f>VLOOKUP(O1365,'1ここに記入'!$A$13:$M$246,13)</f>
        <v>00</v>
      </c>
      <c r="U1395" s="290" t="e">
        <f>'1ここに記入'!$H$10</f>
        <v>#N/A</v>
      </c>
      <c r="V1395" s="291"/>
      <c r="W1395" s="291"/>
      <c r="X1395" s="292" t="s">
        <v>158</v>
      </c>
    </row>
    <row r="1396" spans="2:25" ht="15" customHeight="1" thickTop="1" thickBot="1">
      <c r="B1396" s="145"/>
      <c r="C1396" s="289"/>
      <c r="D1396" s="289"/>
      <c r="E1396" s="289"/>
      <c r="F1396" s="289"/>
      <c r="G1396" s="289"/>
      <c r="H1396" s="290"/>
      <c r="I1396" s="291"/>
      <c r="J1396" s="291"/>
      <c r="K1396" s="292"/>
      <c r="L1396" s="104"/>
      <c r="M1396" s="157"/>
      <c r="N1396" s="104"/>
      <c r="O1396" s="145"/>
      <c r="P1396" s="289"/>
      <c r="Q1396" s="289"/>
      <c r="R1396" s="289"/>
      <c r="S1396" s="289"/>
      <c r="T1396" s="289"/>
      <c r="U1396" s="290"/>
      <c r="V1396" s="291"/>
      <c r="W1396" s="291"/>
      <c r="X1396" s="292"/>
    </row>
    <row r="1397" spans="2:25" ht="15" customHeight="1" thickTop="1" thickBot="1">
      <c r="B1397" s="146" t="s">
        <v>159</v>
      </c>
      <c r="C1397" s="289"/>
      <c r="D1397" s="289"/>
      <c r="E1397" s="289"/>
      <c r="F1397" s="289"/>
      <c r="G1397" s="289"/>
      <c r="H1397" s="290"/>
      <c r="I1397" s="291"/>
      <c r="J1397" s="291"/>
      <c r="K1397" s="292"/>
      <c r="L1397" s="104"/>
      <c r="M1397" s="157"/>
      <c r="N1397" s="104"/>
      <c r="O1397" s="146" t="s">
        <v>159</v>
      </c>
      <c r="P1397" s="289"/>
      <c r="Q1397" s="289"/>
      <c r="R1397" s="289"/>
      <c r="S1397" s="289"/>
      <c r="T1397" s="289"/>
      <c r="U1397" s="290"/>
      <c r="V1397" s="291"/>
      <c r="W1397" s="291"/>
      <c r="X1397" s="292"/>
    </row>
    <row r="1398" spans="2:25" ht="15" customHeight="1" thickTop="1">
      <c r="B1398" s="263" t="s">
        <v>160</v>
      </c>
      <c r="C1398" s="276" t="e">
        <f>'1ここに記入'!$G$10</f>
        <v>#N/A</v>
      </c>
      <c r="D1398" s="285"/>
      <c r="E1398" s="279"/>
      <c r="F1398" s="263" t="s">
        <v>161</v>
      </c>
      <c r="G1398" s="293" t="e">
        <f>'1ここに記入'!$I$10</f>
        <v>#N/A</v>
      </c>
      <c r="H1398" s="294"/>
      <c r="I1398" s="294"/>
      <c r="J1398" s="294"/>
      <c r="K1398" s="295"/>
      <c r="L1398" s="100"/>
      <c r="M1398" s="159"/>
      <c r="N1398" s="99"/>
      <c r="O1398" s="263" t="s">
        <v>160</v>
      </c>
      <c r="P1398" s="276" t="e">
        <f>'1ここに記入'!$G$10</f>
        <v>#N/A</v>
      </c>
      <c r="Q1398" s="285"/>
      <c r="R1398" s="279"/>
      <c r="S1398" s="263" t="s">
        <v>161</v>
      </c>
      <c r="T1398" s="293" t="e">
        <f>'1ここに記入'!$I$10</f>
        <v>#N/A</v>
      </c>
      <c r="U1398" s="294"/>
      <c r="V1398" s="294"/>
      <c r="W1398" s="294"/>
      <c r="X1398" s="295"/>
      <c r="Y1398" s="143"/>
    </row>
    <row r="1399" spans="2:25" ht="15" customHeight="1">
      <c r="B1399" s="264"/>
      <c r="C1399" s="277"/>
      <c r="D1399" s="286"/>
      <c r="E1399" s="280"/>
      <c r="F1399" s="264"/>
      <c r="G1399" s="296"/>
      <c r="H1399" s="297"/>
      <c r="I1399" s="297"/>
      <c r="J1399" s="297"/>
      <c r="K1399" s="298"/>
      <c r="L1399" s="101"/>
      <c r="M1399" s="159"/>
      <c r="N1399" s="99"/>
      <c r="O1399" s="264"/>
      <c r="P1399" s="277"/>
      <c r="Q1399" s="286"/>
      <c r="R1399" s="280"/>
      <c r="S1399" s="264"/>
      <c r="T1399" s="296"/>
      <c r="U1399" s="297"/>
      <c r="V1399" s="297"/>
      <c r="W1399" s="297"/>
      <c r="X1399" s="298"/>
      <c r="Y1399" s="143"/>
    </row>
    <row r="1400" spans="2:25" ht="15" customHeight="1" thickBot="1">
      <c r="B1400" s="288"/>
      <c r="C1400" s="278"/>
      <c r="D1400" s="287"/>
      <c r="E1400" s="281"/>
      <c r="F1400" s="288"/>
      <c r="G1400" s="299"/>
      <c r="H1400" s="300"/>
      <c r="I1400" s="300"/>
      <c r="J1400" s="300"/>
      <c r="K1400" s="301"/>
      <c r="L1400" s="101"/>
      <c r="M1400" s="159"/>
      <c r="N1400" s="99"/>
      <c r="O1400" s="288"/>
      <c r="P1400" s="278"/>
      <c r="Q1400" s="287"/>
      <c r="R1400" s="281"/>
      <c r="S1400" s="288"/>
      <c r="T1400" s="299"/>
      <c r="U1400" s="300"/>
      <c r="V1400" s="300"/>
      <c r="W1400" s="300"/>
      <c r="X1400" s="301"/>
      <c r="Y1400" s="143"/>
    </row>
    <row r="1401" spans="2:25" ht="15" customHeight="1">
      <c r="B1401" s="263" t="s">
        <v>162</v>
      </c>
      <c r="C1401" s="265">
        <f>VLOOKUP(B1365,'1ここに記入'!$A$13:$M$246,10)</f>
        <v>0</v>
      </c>
      <c r="D1401" s="266"/>
      <c r="E1401" s="266"/>
      <c r="F1401" s="266"/>
      <c r="G1401" s="266"/>
      <c r="H1401" s="266"/>
      <c r="I1401" s="266"/>
      <c r="J1401" s="266"/>
      <c r="K1401" s="267"/>
      <c r="L1401" s="34"/>
      <c r="M1401" s="160"/>
      <c r="N1401" s="36"/>
      <c r="O1401" s="263" t="s">
        <v>162</v>
      </c>
      <c r="P1401" s="265">
        <f>VLOOKUP(O1365,'1ここに記入'!$A$13:$M$246,10)</f>
        <v>0</v>
      </c>
      <c r="Q1401" s="266"/>
      <c r="R1401" s="266"/>
      <c r="S1401" s="266"/>
      <c r="T1401" s="266"/>
      <c r="U1401" s="266"/>
      <c r="V1401" s="266"/>
      <c r="W1401" s="266"/>
      <c r="X1401" s="267"/>
      <c r="Y1401" s="143"/>
    </row>
    <row r="1402" spans="2:25" ht="15" customHeight="1">
      <c r="B1402" s="264"/>
      <c r="C1402" s="268"/>
      <c r="D1402" s="269"/>
      <c r="E1402" s="269"/>
      <c r="F1402" s="269"/>
      <c r="G1402" s="269"/>
      <c r="H1402" s="269"/>
      <c r="I1402" s="269"/>
      <c r="J1402" s="269"/>
      <c r="K1402" s="270"/>
      <c r="L1402" s="130"/>
      <c r="M1402" s="161"/>
      <c r="N1402" s="38"/>
      <c r="O1402" s="264"/>
      <c r="P1402" s="268"/>
      <c r="Q1402" s="269"/>
      <c r="R1402" s="269"/>
      <c r="S1402" s="269"/>
      <c r="T1402" s="269"/>
      <c r="U1402" s="269"/>
      <c r="V1402" s="269"/>
      <c r="W1402" s="269"/>
      <c r="X1402" s="270"/>
      <c r="Y1402" s="143"/>
    </row>
    <row r="1403" spans="2:25" ht="15" customHeight="1">
      <c r="B1403" s="264"/>
      <c r="C1403" s="268"/>
      <c r="D1403" s="269"/>
      <c r="E1403" s="269"/>
      <c r="F1403" s="269"/>
      <c r="G1403" s="269"/>
      <c r="H1403" s="269"/>
      <c r="I1403" s="269"/>
      <c r="J1403" s="269"/>
      <c r="K1403" s="270"/>
      <c r="L1403" s="130"/>
      <c r="M1403" s="161"/>
      <c r="N1403" s="38"/>
      <c r="O1403" s="264"/>
      <c r="P1403" s="268"/>
      <c r="Q1403" s="269"/>
      <c r="R1403" s="269"/>
      <c r="S1403" s="269"/>
      <c r="T1403" s="269"/>
      <c r="U1403" s="269"/>
      <c r="V1403" s="269"/>
      <c r="W1403" s="269"/>
      <c r="X1403" s="270"/>
      <c r="Y1403" s="143"/>
    </row>
    <row r="1404" spans="2:25" ht="15" customHeight="1">
      <c r="B1404" s="271" t="s">
        <v>1881</v>
      </c>
      <c r="C1404" s="268">
        <f>VLOOKUP(B1365,'1ここに記入'!$A$13:$M$246,11)</f>
        <v>0</v>
      </c>
      <c r="D1404" s="269"/>
      <c r="E1404" s="269"/>
      <c r="F1404" s="269"/>
      <c r="G1404" s="269"/>
      <c r="H1404" s="269"/>
      <c r="I1404" s="269"/>
      <c r="J1404" s="269"/>
      <c r="K1404" s="270"/>
      <c r="L1404" s="98"/>
      <c r="M1404" s="159"/>
      <c r="N1404" s="99"/>
      <c r="O1404" s="271" t="s">
        <v>1881</v>
      </c>
      <c r="P1404" s="268">
        <f>VLOOKUP(O1365,'1ここに記入'!$A$13:$M$246,11)</f>
        <v>0</v>
      </c>
      <c r="Q1404" s="269"/>
      <c r="R1404" s="269"/>
      <c r="S1404" s="269"/>
      <c r="T1404" s="269"/>
      <c r="U1404" s="269"/>
      <c r="V1404" s="269"/>
      <c r="W1404" s="269"/>
      <c r="X1404" s="270"/>
      <c r="Y1404" s="143"/>
    </row>
    <row r="1405" spans="2:25" ht="15" customHeight="1">
      <c r="B1405" s="271"/>
      <c r="C1405" s="268"/>
      <c r="D1405" s="269"/>
      <c r="E1405" s="269"/>
      <c r="F1405" s="269"/>
      <c r="G1405" s="269"/>
      <c r="H1405" s="269"/>
      <c r="I1405" s="269"/>
      <c r="J1405" s="269"/>
      <c r="K1405" s="270"/>
      <c r="L1405" s="98"/>
      <c r="M1405" s="159"/>
      <c r="N1405" s="99"/>
      <c r="O1405" s="271"/>
      <c r="P1405" s="268"/>
      <c r="Q1405" s="269"/>
      <c r="R1405" s="269"/>
      <c r="S1405" s="269"/>
      <c r="T1405" s="269"/>
      <c r="U1405" s="269"/>
      <c r="V1405" s="269"/>
      <c r="W1405" s="269"/>
      <c r="X1405" s="270"/>
      <c r="Y1405" s="143"/>
    </row>
    <row r="1406" spans="2:25" ht="15" customHeight="1" thickBot="1">
      <c r="B1406" s="272"/>
      <c r="C1406" s="273"/>
      <c r="D1406" s="274"/>
      <c r="E1406" s="274"/>
      <c r="F1406" s="274"/>
      <c r="G1406" s="274"/>
      <c r="H1406" s="274"/>
      <c r="I1406" s="274"/>
      <c r="J1406" s="274"/>
      <c r="K1406" s="275"/>
      <c r="L1406" s="98"/>
      <c r="M1406" s="159"/>
      <c r="N1406" s="99"/>
      <c r="O1406" s="272"/>
      <c r="P1406" s="273"/>
      <c r="Q1406" s="274"/>
      <c r="R1406" s="274"/>
      <c r="S1406" s="274"/>
      <c r="T1406" s="274"/>
      <c r="U1406" s="274"/>
      <c r="V1406" s="274"/>
      <c r="W1406" s="274"/>
      <c r="X1406" s="275"/>
      <c r="Y1406" s="143"/>
    </row>
    <row r="1407" spans="2:25" ht="15" customHeight="1">
      <c r="B1407" s="263" t="s">
        <v>163</v>
      </c>
      <c r="C1407" s="276">
        <f>VLOOKUP(B1365,'1ここに記入'!$A$13:$M$246,5)</f>
        <v>0</v>
      </c>
      <c r="D1407" s="279" t="str">
        <f>VLOOKUP(B1365,'1ここに記入'!$A$13:$M$246,6)</f>
        <v>　</v>
      </c>
      <c r="E1407" s="282" t="s">
        <v>164</v>
      </c>
      <c r="F1407" s="276">
        <f>VLOOKUP(B1365,'1ここに記入'!$A$13:$M$246,8)</f>
        <v>0</v>
      </c>
      <c r="G1407" s="285" t="e">
        <f>VLOOKUP(F1402,'1ここに記入'!$A$13:$M$246,2)</f>
        <v>#N/A</v>
      </c>
      <c r="H1407" s="285" t="e">
        <f>VLOOKUP(G1402,'1ここに記入'!$A$13:$M$246,2)</f>
        <v>#N/A</v>
      </c>
      <c r="I1407" s="285" t="e">
        <f>VLOOKUP(H1402,'1ここに記入'!$A$13:$M$246,2)</f>
        <v>#N/A</v>
      </c>
      <c r="J1407" s="285" t="e">
        <f>VLOOKUP(I1402,'1ここに記入'!$A$13:$M$246,2)</f>
        <v>#N/A</v>
      </c>
      <c r="K1407" s="279" t="e">
        <f>VLOOKUP(J1402,'1ここに記入'!$A$13:$M$246,2)</f>
        <v>#N/A</v>
      </c>
      <c r="L1407" s="102"/>
      <c r="M1407" s="162"/>
      <c r="N1407" s="103"/>
      <c r="O1407" s="263" t="s">
        <v>163</v>
      </c>
      <c r="P1407" s="276">
        <f>VLOOKUP(O1365,'1ここに記入'!$A$13:$M$246,5)</f>
        <v>0</v>
      </c>
      <c r="Q1407" s="279" t="str">
        <f>VLOOKUP(O1365,'1ここに記入'!$A$13:$M$246,6)</f>
        <v>　</v>
      </c>
      <c r="R1407" s="282" t="s">
        <v>164</v>
      </c>
      <c r="S1407" s="276">
        <f>VLOOKUP(O1365,'1ここに記入'!$A$13:$M$246,8)</f>
        <v>0</v>
      </c>
      <c r="T1407" s="285" t="e">
        <f>VLOOKUP(S1402,'1ここに記入'!$A$13:$M$246,2)</f>
        <v>#N/A</v>
      </c>
      <c r="U1407" s="285" t="e">
        <f>VLOOKUP(T1402,'1ここに記入'!$A$13:$M$246,2)</f>
        <v>#N/A</v>
      </c>
      <c r="V1407" s="285" t="e">
        <f>VLOOKUP(U1402,'1ここに記入'!$A$13:$M$246,2)</f>
        <v>#N/A</v>
      </c>
      <c r="W1407" s="285" t="e">
        <f>VLOOKUP(V1402,'1ここに記入'!$A$13:$M$246,2)</f>
        <v>#N/A</v>
      </c>
      <c r="X1407" s="279" t="e">
        <f>VLOOKUP(W1402,'1ここに記入'!$A$13:$M$246,2)</f>
        <v>#N/A</v>
      </c>
      <c r="Y1407" s="143"/>
    </row>
    <row r="1408" spans="2:25" ht="15" customHeight="1">
      <c r="B1408" s="264"/>
      <c r="C1408" s="277"/>
      <c r="D1408" s="280"/>
      <c r="E1408" s="283"/>
      <c r="F1408" s="277"/>
      <c r="G1408" s="286"/>
      <c r="H1408" s="286"/>
      <c r="I1408" s="286"/>
      <c r="J1408" s="286"/>
      <c r="K1408" s="280"/>
      <c r="L1408" s="102"/>
      <c r="M1408" s="162"/>
      <c r="N1408" s="103"/>
      <c r="O1408" s="264"/>
      <c r="P1408" s="277"/>
      <c r="Q1408" s="280"/>
      <c r="R1408" s="283"/>
      <c r="S1408" s="277"/>
      <c r="T1408" s="286"/>
      <c r="U1408" s="286"/>
      <c r="V1408" s="286"/>
      <c r="W1408" s="286"/>
      <c r="X1408" s="280"/>
      <c r="Y1408" s="143"/>
    </row>
    <row r="1409" spans="2:24" ht="15" customHeight="1" thickBot="1">
      <c r="B1409" s="288"/>
      <c r="C1409" s="278"/>
      <c r="D1409" s="281"/>
      <c r="E1409" s="284"/>
      <c r="F1409" s="278"/>
      <c r="G1409" s="287"/>
      <c r="H1409" s="287"/>
      <c r="I1409" s="287"/>
      <c r="J1409" s="287"/>
      <c r="K1409" s="281"/>
      <c r="L1409" s="102"/>
      <c r="M1409" s="162"/>
      <c r="N1409" s="103"/>
      <c r="O1409" s="288"/>
      <c r="P1409" s="278"/>
      <c r="Q1409" s="281"/>
      <c r="R1409" s="284"/>
      <c r="S1409" s="278"/>
      <c r="T1409" s="287"/>
      <c r="U1409" s="287"/>
      <c r="V1409" s="287"/>
      <c r="W1409" s="287"/>
      <c r="X1409" s="281"/>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83B2E-0831-42C9-985A-13E5C970DE0A}">
  <sheetPr>
    <tabColor rgb="FF00B0F0"/>
  </sheetPr>
  <dimension ref="B1:Y1410"/>
  <sheetViews>
    <sheetView showZeros="0" showWhiteSpace="0" view="pageBreakPreview" zoomScaleNormal="90" zoomScaleSheetLayoutView="100" workbookViewId="0"/>
  </sheetViews>
  <sheetFormatPr defaultColWidth="7.625" defaultRowHeight="15" customHeight="1"/>
  <cols>
    <col min="1" max="1" width="3.25" customWidth="1"/>
    <col min="2" max="2" width="7.125" style="148" customWidth="1"/>
    <col min="3" max="11" width="7.125" customWidth="1"/>
    <col min="12" max="12" width="3.625" customWidth="1"/>
    <col min="13" max="13" width="3.5" customWidth="1"/>
    <col min="14" max="14" width="5.125" customWidth="1"/>
    <col min="15" max="15" width="7.125" style="148" customWidth="1"/>
    <col min="16" max="24" width="7.125" customWidth="1"/>
    <col min="25" max="25" width="2.625" customWidth="1"/>
  </cols>
  <sheetData>
    <row r="1" spans="2:24" ht="15" customHeight="1">
      <c r="B1" s="117" t="s">
        <v>213</v>
      </c>
      <c r="C1" s="325" t="str">
        <f>'1ここに記入'!$B$3&amp;"滋賀県教育美術展出品票"</f>
        <v>第72回滋賀県教育美術展出品票</v>
      </c>
      <c r="D1" s="320"/>
      <c r="E1" s="320"/>
      <c r="F1" s="320"/>
      <c r="G1" s="320"/>
      <c r="H1" s="320"/>
      <c r="I1" s="320"/>
      <c r="J1" s="320"/>
      <c r="K1" s="320"/>
      <c r="L1" s="104"/>
      <c r="M1" s="157"/>
      <c r="N1" s="104"/>
      <c r="O1" s="117" t="s">
        <v>213</v>
      </c>
      <c r="P1" s="325" t="str">
        <f>'1ここに記入'!$B$3&amp;"滋賀県教育美術展出品票"</f>
        <v>第72回滋賀県教育美術展出品票</v>
      </c>
      <c r="Q1" s="320"/>
      <c r="R1" s="320"/>
      <c r="S1" s="320"/>
      <c r="T1" s="320"/>
      <c r="U1" s="320"/>
      <c r="V1" s="320"/>
      <c r="W1" s="320"/>
      <c r="X1" s="320"/>
    </row>
    <row r="2" spans="2:24" ht="15" customHeight="1">
      <c r="B2" s="327">
        <v>181</v>
      </c>
      <c r="C2" s="325"/>
      <c r="D2" s="320"/>
      <c r="E2" s="320"/>
      <c r="F2" s="320"/>
      <c r="G2" s="320"/>
      <c r="H2" s="320"/>
      <c r="I2" s="320"/>
      <c r="J2" s="320"/>
      <c r="K2" s="320"/>
      <c r="L2" s="104"/>
      <c r="M2" s="157"/>
      <c r="N2" s="104"/>
      <c r="O2" s="327">
        <v>182</v>
      </c>
      <c r="P2" s="325"/>
      <c r="Q2" s="320"/>
      <c r="R2" s="320"/>
      <c r="S2" s="320"/>
      <c r="T2" s="320"/>
      <c r="U2" s="320"/>
      <c r="V2" s="320"/>
      <c r="W2" s="320"/>
      <c r="X2" s="320"/>
    </row>
    <row r="3" spans="2:24" ht="15" customHeight="1" thickBot="1">
      <c r="B3" s="328"/>
      <c r="C3" s="325"/>
      <c r="D3" s="320"/>
      <c r="E3" s="320"/>
      <c r="F3" s="320"/>
      <c r="G3" s="320"/>
      <c r="H3" s="326"/>
      <c r="I3" s="326"/>
      <c r="J3" s="326"/>
      <c r="K3" s="326"/>
      <c r="L3" s="104"/>
      <c r="M3" s="157"/>
      <c r="N3" s="104"/>
      <c r="O3" s="328"/>
      <c r="P3" s="325"/>
      <c r="Q3" s="320"/>
      <c r="R3" s="320"/>
      <c r="S3" s="320"/>
      <c r="T3" s="320"/>
      <c r="U3" s="326"/>
      <c r="V3" s="326"/>
      <c r="W3" s="326"/>
      <c r="X3" s="326"/>
    </row>
    <row r="4" spans="2:24" ht="15" customHeight="1" thickTop="1" thickBot="1">
      <c r="B4" s="144" t="s">
        <v>157</v>
      </c>
      <c r="C4" s="289">
        <f>VLOOKUP(B2,'1ここに記入'!$A$13:$M$246,2)</f>
        <v>0</v>
      </c>
      <c r="D4" s="289">
        <f>VLOOKUP(B2,'1ここに記入'!$A$13:$M$246,3)</f>
        <v>0</v>
      </c>
      <c r="E4" s="289">
        <f>VLOOKUP(B2,'1ここに記入'!$A$13:$M$246,4)</f>
        <v>0</v>
      </c>
      <c r="F4" s="289">
        <f>VLOOKUP(B2,'1ここに記入'!$A$13:$M$246,5)</f>
        <v>0</v>
      </c>
      <c r="G4" s="289" t="str">
        <f>VLOOKUP(B2,'1ここに記入'!$A$13:$M$246,13)</f>
        <v>00</v>
      </c>
      <c r="H4" s="290" t="e">
        <f>'1ここに記入'!$H$10</f>
        <v>#N/A</v>
      </c>
      <c r="I4" s="291"/>
      <c r="J4" s="291"/>
      <c r="K4" s="292" t="s">
        <v>158</v>
      </c>
      <c r="L4" s="118"/>
      <c r="M4" s="158"/>
      <c r="N4" s="32"/>
      <c r="O4" s="144" t="s">
        <v>157</v>
      </c>
      <c r="P4" s="289">
        <f>VLOOKUP(O2,'1ここに記入'!$A$13:$M$246,2)</f>
        <v>0</v>
      </c>
      <c r="Q4" s="289">
        <f>VLOOKUP(O2,'1ここに記入'!$A$13:$M$246,3)</f>
        <v>0</v>
      </c>
      <c r="R4" s="289">
        <f>VLOOKUP(O2,'1ここに記入'!$A$13:$M$246,4)</f>
        <v>0</v>
      </c>
      <c r="S4" s="289">
        <f>VLOOKUP(O2,'1ここに記入'!$A$13:$M$246,5)</f>
        <v>0</v>
      </c>
      <c r="T4" s="289" t="str">
        <f>VLOOKUP(O2,'1ここに記入'!$A$13:$M$246,13)</f>
        <v>00</v>
      </c>
      <c r="U4" s="290" t="e">
        <f>'1ここに記入'!$H$10</f>
        <v>#N/A</v>
      </c>
      <c r="V4" s="291"/>
      <c r="W4" s="291"/>
      <c r="X4" s="292" t="s">
        <v>158</v>
      </c>
    </row>
    <row r="5" spans="2:24" ht="15" customHeight="1" thickTop="1" thickBot="1">
      <c r="B5" s="145"/>
      <c r="C5" s="289"/>
      <c r="D5" s="289"/>
      <c r="E5" s="289"/>
      <c r="F5" s="289"/>
      <c r="G5" s="289"/>
      <c r="H5" s="290"/>
      <c r="I5" s="291"/>
      <c r="J5" s="291"/>
      <c r="K5" s="292"/>
      <c r="L5" s="118"/>
      <c r="M5" s="158"/>
      <c r="N5" s="32"/>
      <c r="O5" s="145"/>
      <c r="P5" s="289"/>
      <c r="Q5" s="289"/>
      <c r="R5" s="289"/>
      <c r="S5" s="289"/>
      <c r="T5" s="289"/>
      <c r="U5" s="290"/>
      <c r="V5" s="291"/>
      <c r="W5" s="291"/>
      <c r="X5" s="292"/>
    </row>
    <row r="6" spans="2:24" ht="15" customHeight="1" thickTop="1" thickBot="1">
      <c r="B6" s="146" t="s">
        <v>159</v>
      </c>
      <c r="C6" s="289"/>
      <c r="D6" s="289"/>
      <c r="E6" s="289"/>
      <c r="F6" s="289"/>
      <c r="G6" s="289"/>
      <c r="H6" s="290"/>
      <c r="I6" s="291"/>
      <c r="J6" s="291"/>
      <c r="K6" s="292"/>
      <c r="L6" s="118"/>
      <c r="M6" s="158"/>
      <c r="N6" s="32"/>
      <c r="O6" s="146" t="s">
        <v>159</v>
      </c>
      <c r="P6" s="289"/>
      <c r="Q6" s="289"/>
      <c r="R6" s="289"/>
      <c r="S6" s="289"/>
      <c r="T6" s="289"/>
      <c r="U6" s="290"/>
      <c r="V6" s="291"/>
      <c r="W6" s="291"/>
      <c r="X6" s="292"/>
    </row>
    <row r="7" spans="2:24" ht="15" customHeight="1" thickTop="1">
      <c r="B7" s="264" t="s">
        <v>160</v>
      </c>
      <c r="C7" s="277" t="e">
        <f>'1ここに記入'!$G$10</f>
        <v>#N/A</v>
      </c>
      <c r="D7" s="286"/>
      <c r="E7" s="280"/>
      <c r="F7" s="264" t="s">
        <v>161</v>
      </c>
      <c r="G7" s="296" t="e">
        <f>'1ここに記入'!$I$10</f>
        <v>#N/A</v>
      </c>
      <c r="H7" s="297"/>
      <c r="I7" s="297"/>
      <c r="J7" s="297"/>
      <c r="K7" s="298"/>
      <c r="L7" s="100"/>
      <c r="M7" s="159"/>
      <c r="N7" s="99"/>
      <c r="O7" s="264" t="s">
        <v>160</v>
      </c>
      <c r="P7" s="277" t="e">
        <f>'1ここに記入'!$G$10</f>
        <v>#N/A</v>
      </c>
      <c r="Q7" s="286"/>
      <c r="R7" s="280"/>
      <c r="S7" s="264" t="s">
        <v>161</v>
      </c>
      <c r="T7" s="296" t="e">
        <f>'1ここに記入'!$I$10</f>
        <v>#N/A</v>
      </c>
      <c r="U7" s="297"/>
      <c r="V7" s="297"/>
      <c r="W7" s="297"/>
      <c r="X7" s="298"/>
    </row>
    <row r="8" spans="2:24" ht="15" customHeight="1">
      <c r="B8" s="264"/>
      <c r="C8" s="277"/>
      <c r="D8" s="286"/>
      <c r="E8" s="280"/>
      <c r="F8" s="264"/>
      <c r="G8" s="296"/>
      <c r="H8" s="297"/>
      <c r="I8" s="297"/>
      <c r="J8" s="297"/>
      <c r="K8" s="298"/>
      <c r="L8" s="101"/>
      <c r="M8" s="159"/>
      <c r="N8" s="99"/>
      <c r="O8" s="264"/>
      <c r="P8" s="277"/>
      <c r="Q8" s="286"/>
      <c r="R8" s="280"/>
      <c r="S8" s="264"/>
      <c r="T8" s="296"/>
      <c r="U8" s="297"/>
      <c r="V8" s="297"/>
      <c r="W8" s="297"/>
      <c r="X8" s="298"/>
    </row>
    <row r="9" spans="2:24" ht="15" customHeight="1">
      <c r="B9" s="264"/>
      <c r="C9" s="277"/>
      <c r="D9" s="286"/>
      <c r="E9" s="280"/>
      <c r="F9" s="264"/>
      <c r="G9" s="296"/>
      <c r="H9" s="297"/>
      <c r="I9" s="297"/>
      <c r="J9" s="297"/>
      <c r="K9" s="298"/>
      <c r="L9" s="101"/>
      <c r="M9" s="159"/>
      <c r="N9" s="99"/>
      <c r="O9" s="264"/>
      <c r="P9" s="277"/>
      <c r="Q9" s="286"/>
      <c r="R9" s="280"/>
      <c r="S9" s="264"/>
      <c r="T9" s="296"/>
      <c r="U9" s="297"/>
      <c r="V9" s="297"/>
      <c r="W9" s="297"/>
      <c r="X9" s="298"/>
    </row>
    <row r="10" spans="2:24" ht="15" customHeight="1" thickBot="1">
      <c r="B10" s="288"/>
      <c r="C10" s="278"/>
      <c r="D10" s="287"/>
      <c r="E10" s="281"/>
      <c r="F10" s="288"/>
      <c r="G10" s="299"/>
      <c r="H10" s="300"/>
      <c r="I10" s="300"/>
      <c r="J10" s="300"/>
      <c r="K10" s="301"/>
      <c r="L10" s="101"/>
      <c r="M10" s="159"/>
      <c r="N10" s="99"/>
      <c r="O10" s="288"/>
      <c r="P10" s="278"/>
      <c r="Q10" s="287"/>
      <c r="R10" s="281"/>
      <c r="S10" s="288"/>
      <c r="T10" s="299"/>
      <c r="U10" s="300"/>
      <c r="V10" s="300"/>
      <c r="W10" s="300"/>
      <c r="X10" s="301"/>
    </row>
    <row r="11" spans="2:24" ht="15" customHeight="1">
      <c r="B11" s="263" t="s">
        <v>162</v>
      </c>
      <c r="C11" s="265">
        <f>VLOOKUP(B2,'1ここに記入'!$A$13:$M$246,10)</f>
        <v>0</v>
      </c>
      <c r="D11" s="266"/>
      <c r="E11" s="266"/>
      <c r="F11" s="266"/>
      <c r="G11" s="266"/>
      <c r="H11" s="266"/>
      <c r="I11" s="267"/>
      <c r="J11" s="263" t="s">
        <v>203</v>
      </c>
      <c r="K11" s="321">
        <f>VLOOKUP(B2,'1ここに記入'!$A$13:$M$246,12)</f>
        <v>0</v>
      </c>
      <c r="L11" s="34"/>
      <c r="M11" s="160"/>
      <c r="N11" s="36"/>
      <c r="O11" s="263" t="s">
        <v>162</v>
      </c>
      <c r="P11" s="265">
        <f>VLOOKUP(O2,'1ここに記入'!$A$13:$M$246,10)</f>
        <v>0</v>
      </c>
      <c r="Q11" s="266"/>
      <c r="R11" s="266"/>
      <c r="S11" s="266"/>
      <c r="T11" s="266"/>
      <c r="U11" s="266"/>
      <c r="V11" s="267"/>
      <c r="W11" s="263" t="s">
        <v>203</v>
      </c>
      <c r="X11" s="321">
        <f>VLOOKUP(O2,'1ここに記入'!$A$13:$M$246,12)</f>
        <v>0</v>
      </c>
    </row>
    <row r="12" spans="2:24" ht="15" customHeight="1">
      <c r="B12" s="264"/>
      <c r="C12" s="268"/>
      <c r="D12" s="269"/>
      <c r="E12" s="269"/>
      <c r="F12" s="269"/>
      <c r="G12" s="269"/>
      <c r="H12" s="269"/>
      <c r="I12" s="270"/>
      <c r="J12" s="264"/>
      <c r="K12" s="322"/>
      <c r="L12" s="34"/>
      <c r="M12" s="160"/>
      <c r="N12" s="36"/>
      <c r="O12" s="264"/>
      <c r="P12" s="268"/>
      <c r="Q12" s="269"/>
      <c r="R12" s="269"/>
      <c r="S12" s="269"/>
      <c r="T12" s="269"/>
      <c r="U12" s="269"/>
      <c r="V12" s="270"/>
      <c r="W12" s="264"/>
      <c r="X12" s="322"/>
    </row>
    <row r="13" spans="2:24" ht="15" customHeight="1">
      <c r="B13" s="264"/>
      <c r="C13" s="268"/>
      <c r="D13" s="269"/>
      <c r="E13" s="269"/>
      <c r="F13" s="269"/>
      <c r="G13" s="269"/>
      <c r="H13" s="269"/>
      <c r="I13" s="270"/>
      <c r="J13" s="264"/>
      <c r="K13" s="322"/>
      <c r="L13" s="130"/>
      <c r="M13" s="161"/>
      <c r="N13" s="38"/>
      <c r="O13" s="264"/>
      <c r="P13" s="268"/>
      <c r="Q13" s="269"/>
      <c r="R13" s="269"/>
      <c r="S13" s="269"/>
      <c r="T13" s="269"/>
      <c r="U13" s="269"/>
      <c r="V13" s="270"/>
      <c r="W13" s="264"/>
      <c r="X13" s="322"/>
    </row>
    <row r="14" spans="2:24" ht="15" customHeight="1">
      <c r="B14" s="264"/>
      <c r="C14" s="268"/>
      <c r="D14" s="269"/>
      <c r="E14" s="269"/>
      <c r="F14" s="269"/>
      <c r="G14" s="269"/>
      <c r="H14" s="269"/>
      <c r="I14" s="270"/>
      <c r="J14" s="264"/>
      <c r="K14" s="322"/>
      <c r="L14" s="130"/>
      <c r="M14" s="161"/>
      <c r="N14" s="38"/>
      <c r="O14" s="264"/>
      <c r="P14" s="268"/>
      <c r="Q14" s="269"/>
      <c r="R14" s="269"/>
      <c r="S14" s="269"/>
      <c r="T14" s="269"/>
      <c r="U14" s="269"/>
      <c r="V14" s="270"/>
      <c r="W14" s="264"/>
      <c r="X14" s="322"/>
    </row>
    <row r="15" spans="2:24" ht="15" customHeight="1">
      <c r="B15" s="271" t="s">
        <v>1881</v>
      </c>
      <c r="C15" s="268">
        <f>VLOOKUP(B2,'1ここに記入'!$A$13:$M$246,11)</f>
        <v>0</v>
      </c>
      <c r="D15" s="269"/>
      <c r="E15" s="269"/>
      <c r="F15" s="269"/>
      <c r="G15" s="269"/>
      <c r="H15" s="269"/>
      <c r="I15" s="270"/>
      <c r="J15" s="264"/>
      <c r="K15" s="322"/>
      <c r="L15" s="130"/>
      <c r="M15" s="161"/>
      <c r="N15" s="38"/>
      <c r="O15" s="271" t="s">
        <v>1881</v>
      </c>
      <c r="P15" s="268">
        <f>VLOOKUP(O2,'1ここに記入'!$A$13:$M$246,11)</f>
        <v>0</v>
      </c>
      <c r="Q15" s="269"/>
      <c r="R15" s="269"/>
      <c r="S15" s="269"/>
      <c r="T15" s="269"/>
      <c r="U15" s="269"/>
      <c r="V15" s="270"/>
      <c r="W15" s="264"/>
      <c r="X15" s="322"/>
    </row>
    <row r="16" spans="2:24" ht="15" customHeight="1">
      <c r="B16" s="271"/>
      <c r="C16" s="268"/>
      <c r="D16" s="269"/>
      <c r="E16" s="269"/>
      <c r="F16" s="269"/>
      <c r="G16" s="269"/>
      <c r="H16" s="269"/>
      <c r="I16" s="270"/>
      <c r="J16" s="264"/>
      <c r="K16" s="322"/>
      <c r="L16" s="130"/>
      <c r="M16" s="161"/>
      <c r="N16" s="38"/>
      <c r="O16" s="271"/>
      <c r="P16" s="268"/>
      <c r="Q16" s="269"/>
      <c r="R16" s="269"/>
      <c r="S16" s="269"/>
      <c r="T16" s="269"/>
      <c r="U16" s="269"/>
      <c r="V16" s="270"/>
      <c r="W16" s="264"/>
      <c r="X16" s="322"/>
    </row>
    <row r="17" spans="2:24" ht="15" customHeight="1">
      <c r="B17" s="271"/>
      <c r="C17" s="268"/>
      <c r="D17" s="269"/>
      <c r="E17" s="269"/>
      <c r="F17" s="269"/>
      <c r="G17" s="269"/>
      <c r="H17" s="269"/>
      <c r="I17" s="270"/>
      <c r="J17" s="264"/>
      <c r="K17" s="322"/>
      <c r="L17" s="130"/>
      <c r="M17" s="161"/>
      <c r="N17" s="38"/>
      <c r="O17" s="271"/>
      <c r="P17" s="268"/>
      <c r="Q17" s="269"/>
      <c r="R17" s="269"/>
      <c r="S17" s="269"/>
      <c r="T17" s="269"/>
      <c r="U17" s="269"/>
      <c r="V17" s="270"/>
      <c r="W17" s="264"/>
      <c r="X17" s="322"/>
    </row>
    <row r="18" spans="2:24" ht="15" customHeight="1" thickBot="1">
      <c r="B18" s="272"/>
      <c r="C18" s="273"/>
      <c r="D18" s="274"/>
      <c r="E18" s="274"/>
      <c r="F18" s="274"/>
      <c r="G18" s="274"/>
      <c r="H18" s="274"/>
      <c r="I18" s="275"/>
      <c r="J18" s="288"/>
      <c r="K18" s="323"/>
      <c r="L18" s="130"/>
      <c r="M18" s="161"/>
      <c r="N18" s="38"/>
      <c r="O18" s="272"/>
      <c r="P18" s="273"/>
      <c r="Q18" s="274"/>
      <c r="R18" s="274"/>
      <c r="S18" s="274"/>
      <c r="T18" s="274"/>
      <c r="U18" s="274"/>
      <c r="V18" s="275"/>
      <c r="W18" s="288"/>
      <c r="X18" s="323"/>
    </row>
    <row r="19" spans="2:24" ht="15" customHeight="1">
      <c r="B19" s="263" t="s">
        <v>163</v>
      </c>
      <c r="C19" s="276">
        <f>VLOOKUP(B2,'1ここに記入'!$A$13:$M$246,5)</f>
        <v>0</v>
      </c>
      <c r="D19" s="279" t="str">
        <f>VLOOKUP(B2,'1ここに記入'!$A$13:$M$246,6)</f>
        <v>　</v>
      </c>
      <c r="E19" s="282" t="s">
        <v>164</v>
      </c>
      <c r="F19" s="276">
        <f>VLOOKUP(B2,'1ここに記入'!$A$13:$M$246,8)</f>
        <v>0</v>
      </c>
      <c r="G19" s="285" t="e">
        <f>VLOOKUP(F13,'1ここに記入'!$A$13:$M$246,2)</f>
        <v>#N/A</v>
      </c>
      <c r="H19" s="285" t="e">
        <f>VLOOKUP(G13,'1ここに記入'!$A$13:$M$246,2)</f>
        <v>#N/A</v>
      </c>
      <c r="I19" s="285" t="e">
        <f>VLOOKUP(H13,'1ここに記入'!$A$13:$M$246,2)</f>
        <v>#N/A</v>
      </c>
      <c r="J19" s="285" t="e">
        <f>VLOOKUP(I13,'1ここに記入'!$A$13:$M$246,2)</f>
        <v>#N/A</v>
      </c>
      <c r="K19" s="279" t="e">
        <f>VLOOKUP(J13,'1ここに記入'!$A$13:$M$246,2)</f>
        <v>#N/A</v>
      </c>
      <c r="L19" s="98"/>
      <c r="M19" s="159"/>
      <c r="N19" s="99"/>
      <c r="O19" s="263" t="s">
        <v>163</v>
      </c>
      <c r="P19" s="276">
        <f>VLOOKUP(O2,'1ここに記入'!$A$13:$M$246,5)</f>
        <v>0</v>
      </c>
      <c r="Q19" s="279" t="str">
        <f>VLOOKUP(O2,'1ここに記入'!$A$13:$M$246,6)</f>
        <v>　</v>
      </c>
      <c r="R19" s="282" t="s">
        <v>164</v>
      </c>
      <c r="S19" s="276">
        <f>VLOOKUP(O2,'1ここに記入'!$A$13:$M$246,8)</f>
        <v>0</v>
      </c>
      <c r="T19" s="285" t="e">
        <f>VLOOKUP(S13,'1ここに記入'!$A$13:$M$246,2)</f>
        <v>#N/A</v>
      </c>
      <c r="U19" s="285" t="e">
        <f>VLOOKUP(T13,'1ここに記入'!$A$13:$M$246,2)</f>
        <v>#N/A</v>
      </c>
      <c r="V19" s="285" t="e">
        <f>VLOOKUP(U13,'1ここに記入'!$A$13:$M$246,2)</f>
        <v>#N/A</v>
      </c>
      <c r="W19" s="285" t="e">
        <f>VLOOKUP(V13,'1ここに記入'!$A$13:$M$246,2)</f>
        <v>#N/A</v>
      </c>
      <c r="X19" s="279" t="e">
        <f>VLOOKUP(W13,'1ここに記入'!$A$13:$M$246,2)</f>
        <v>#N/A</v>
      </c>
    </row>
    <row r="20" spans="2:24" ht="15" customHeight="1">
      <c r="B20" s="264"/>
      <c r="C20" s="277"/>
      <c r="D20" s="280"/>
      <c r="E20" s="283"/>
      <c r="F20" s="277"/>
      <c r="G20" s="286"/>
      <c r="H20" s="286"/>
      <c r="I20" s="286"/>
      <c r="J20" s="286"/>
      <c r="K20" s="280"/>
      <c r="L20" s="98"/>
      <c r="M20" s="159"/>
      <c r="N20" s="99"/>
      <c r="O20" s="264"/>
      <c r="P20" s="277"/>
      <c r="Q20" s="280"/>
      <c r="R20" s="283"/>
      <c r="S20" s="277"/>
      <c r="T20" s="286"/>
      <c r="U20" s="286"/>
      <c r="V20" s="286"/>
      <c r="W20" s="286"/>
      <c r="X20" s="280"/>
    </row>
    <row r="21" spans="2:24" ht="15" customHeight="1">
      <c r="B21" s="264"/>
      <c r="C21" s="277"/>
      <c r="D21" s="280"/>
      <c r="E21" s="283"/>
      <c r="F21" s="277"/>
      <c r="G21" s="286"/>
      <c r="H21" s="286"/>
      <c r="I21" s="286"/>
      <c r="J21" s="286"/>
      <c r="K21" s="280"/>
      <c r="L21" s="98"/>
      <c r="M21" s="159"/>
      <c r="N21" s="99"/>
      <c r="O21" s="264"/>
      <c r="P21" s="277"/>
      <c r="Q21" s="280"/>
      <c r="R21" s="283"/>
      <c r="S21" s="277"/>
      <c r="T21" s="286"/>
      <c r="U21" s="286"/>
      <c r="V21" s="286"/>
      <c r="W21" s="286"/>
      <c r="X21" s="280"/>
    </row>
    <row r="22" spans="2:24" ht="15" customHeight="1" thickBot="1">
      <c r="B22" s="288"/>
      <c r="C22" s="278"/>
      <c r="D22" s="281"/>
      <c r="E22" s="284"/>
      <c r="F22" s="278"/>
      <c r="G22" s="287"/>
      <c r="H22" s="286"/>
      <c r="I22" s="286"/>
      <c r="J22" s="286"/>
      <c r="K22" s="280"/>
      <c r="L22" s="98"/>
      <c r="M22" s="159"/>
      <c r="N22" s="99"/>
      <c r="O22" s="288"/>
      <c r="P22" s="278"/>
      <c r="Q22" s="281"/>
      <c r="R22" s="284"/>
      <c r="S22" s="278"/>
      <c r="T22" s="287"/>
      <c r="U22" s="286"/>
      <c r="V22" s="286"/>
      <c r="W22" s="286"/>
      <c r="X22" s="280"/>
    </row>
    <row r="23" spans="2:24" ht="15" customHeight="1" thickTop="1">
      <c r="B23" s="263" t="s">
        <v>165</v>
      </c>
      <c r="C23" s="293">
        <f>VLOOKUP(B2,'1ここに記入'!$A$13:$M$246,9)</f>
        <v>0</v>
      </c>
      <c r="D23" s="294" t="e">
        <f>VLOOKUP(C21,'1ここに記入'!$A$13:$M$246,2)</f>
        <v>#N/A</v>
      </c>
      <c r="E23" s="294" t="e">
        <f>VLOOKUP(D21,'1ここに記入'!$A$13:$M$246,2)</f>
        <v>#N/A</v>
      </c>
      <c r="F23" s="294" t="e">
        <f>VLOOKUP(E21,'1ここに記入'!$A$13:$M$246,2)</f>
        <v>#N/A</v>
      </c>
      <c r="G23" s="302" t="e">
        <f>VLOOKUP(F21,'1ここに記入'!$A$13:$M$246,2)</f>
        <v>#N/A</v>
      </c>
      <c r="H23" s="305" t="s">
        <v>167</v>
      </c>
      <c r="I23" s="308">
        <f>'1ここに記入'!$G$9</f>
        <v>0</v>
      </c>
      <c r="J23" s="309"/>
      <c r="K23" s="310"/>
      <c r="L23" s="102"/>
      <c r="M23" s="162"/>
      <c r="N23" s="103"/>
      <c r="O23" s="263" t="s">
        <v>165</v>
      </c>
      <c r="P23" s="293">
        <f>VLOOKUP(O2,'1ここに記入'!$A$13:$M$246,9)</f>
        <v>0</v>
      </c>
      <c r="Q23" s="294" t="e">
        <f>VLOOKUP(P21,'1ここに記入'!$A$13:$M$246,2)</f>
        <v>#N/A</v>
      </c>
      <c r="R23" s="294" t="e">
        <f>VLOOKUP(Q21,'1ここに記入'!$A$13:$M$246,2)</f>
        <v>#N/A</v>
      </c>
      <c r="S23" s="294" t="e">
        <f>VLOOKUP(R21,'1ここに記入'!$A$13:$M$246,2)</f>
        <v>#N/A</v>
      </c>
      <c r="T23" s="302" t="e">
        <f>VLOOKUP(S21,'1ここに記入'!$A$13:$M$246,2)</f>
        <v>#N/A</v>
      </c>
      <c r="U23" s="305" t="s">
        <v>167</v>
      </c>
      <c r="V23" s="308">
        <f>'1ここに記入'!$G$9</f>
        <v>0</v>
      </c>
      <c r="W23" s="309"/>
      <c r="X23" s="310"/>
    </row>
    <row r="24" spans="2:24" ht="15" customHeight="1">
      <c r="B24" s="264"/>
      <c r="C24" s="296"/>
      <c r="D24" s="297"/>
      <c r="E24" s="297"/>
      <c r="F24" s="297"/>
      <c r="G24" s="303"/>
      <c r="H24" s="306"/>
      <c r="I24" s="311"/>
      <c r="J24" s="312"/>
      <c r="K24" s="313"/>
      <c r="L24" s="102"/>
      <c r="M24" s="162"/>
      <c r="N24" s="103"/>
      <c r="O24" s="264"/>
      <c r="P24" s="296"/>
      <c r="Q24" s="297"/>
      <c r="R24" s="297"/>
      <c r="S24" s="297"/>
      <c r="T24" s="303"/>
      <c r="U24" s="306"/>
      <c r="V24" s="311"/>
      <c r="W24" s="312"/>
      <c r="X24" s="313"/>
    </row>
    <row r="25" spans="2:24" ht="15" customHeight="1" thickBot="1">
      <c r="B25" s="288"/>
      <c r="C25" s="299"/>
      <c r="D25" s="300"/>
      <c r="E25" s="300"/>
      <c r="F25" s="300"/>
      <c r="G25" s="304"/>
      <c r="H25" s="306"/>
      <c r="I25" s="311"/>
      <c r="J25" s="312"/>
      <c r="K25" s="313"/>
      <c r="L25" s="102"/>
      <c r="M25" s="162"/>
      <c r="N25" s="103"/>
      <c r="O25" s="288"/>
      <c r="P25" s="299"/>
      <c r="Q25" s="300"/>
      <c r="R25" s="300"/>
      <c r="S25" s="300"/>
      <c r="T25" s="304"/>
      <c r="U25" s="306"/>
      <c r="V25" s="311"/>
      <c r="W25" s="312"/>
      <c r="X25" s="313"/>
    </row>
    <row r="26" spans="2:24" ht="15" customHeight="1" thickBot="1">
      <c r="B26" s="317" t="s">
        <v>166</v>
      </c>
      <c r="C26" s="317"/>
      <c r="D26" s="317"/>
      <c r="E26" s="317"/>
      <c r="F26" s="317"/>
      <c r="G26" s="318"/>
      <c r="H26" s="307"/>
      <c r="I26" s="314"/>
      <c r="J26" s="315"/>
      <c r="K26" s="316"/>
      <c r="L26" s="102"/>
      <c r="M26" s="163"/>
      <c r="N26" s="41"/>
      <c r="O26" s="317" t="s">
        <v>166</v>
      </c>
      <c r="P26" s="317"/>
      <c r="Q26" s="317"/>
      <c r="R26" s="317"/>
      <c r="S26" s="317"/>
      <c r="T26" s="318"/>
      <c r="U26" s="307"/>
      <c r="V26" s="314"/>
      <c r="W26" s="315"/>
      <c r="X26" s="316"/>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324" t="s">
        <v>1982</v>
      </c>
      <c r="C29" s="324"/>
      <c r="D29" s="324"/>
      <c r="E29" s="324"/>
      <c r="F29" s="324"/>
      <c r="G29" s="324"/>
      <c r="H29" s="324"/>
      <c r="I29" s="324"/>
      <c r="J29" s="324"/>
      <c r="K29" s="324"/>
      <c r="L29" s="156"/>
      <c r="M29" s="164"/>
      <c r="N29" s="156"/>
      <c r="O29" s="324" t="s">
        <v>1982</v>
      </c>
      <c r="P29" s="324"/>
      <c r="Q29" s="324"/>
      <c r="R29" s="324"/>
      <c r="S29" s="324"/>
      <c r="T29" s="324"/>
      <c r="U29" s="324"/>
      <c r="V29" s="324"/>
      <c r="W29" s="324"/>
      <c r="X29" s="324"/>
    </row>
    <row r="30" spans="2:24" ht="15" customHeight="1">
      <c r="B30" s="132"/>
      <c r="C30" s="319" t="str">
        <f>'1ここに記入'!$B$3&amp;"県教美展　特選確認票"</f>
        <v>第72回県教美展　特選確認票</v>
      </c>
      <c r="D30" s="319"/>
      <c r="E30" s="319"/>
      <c r="F30" s="319"/>
      <c r="G30" s="319"/>
      <c r="H30" s="319"/>
      <c r="I30" s="319"/>
      <c r="J30" s="319"/>
      <c r="K30" s="319"/>
      <c r="L30" s="104"/>
      <c r="M30" s="157"/>
      <c r="N30" s="104"/>
      <c r="O30" s="132"/>
      <c r="P30" s="319" t="str">
        <f>'1ここに記入'!$B$3&amp;"県教美展　特選確認票"</f>
        <v>第72回県教美展　特選確認票</v>
      </c>
      <c r="Q30" s="319"/>
      <c r="R30" s="319"/>
      <c r="S30" s="319"/>
      <c r="T30" s="319"/>
      <c r="U30" s="319"/>
      <c r="V30" s="319"/>
      <c r="W30" s="319"/>
      <c r="X30" s="319"/>
    </row>
    <row r="31" spans="2:24" ht="15" customHeight="1" thickBot="1">
      <c r="B31" s="165"/>
      <c r="C31" s="320"/>
      <c r="D31" s="320"/>
      <c r="E31" s="320"/>
      <c r="F31" s="320"/>
      <c r="G31" s="320"/>
      <c r="H31" s="320"/>
      <c r="I31" s="320"/>
      <c r="J31" s="320"/>
      <c r="K31" s="320"/>
      <c r="L31" s="104"/>
      <c r="M31" s="157"/>
      <c r="N31" s="104"/>
      <c r="O31" s="165"/>
      <c r="P31" s="320"/>
      <c r="Q31" s="320"/>
      <c r="R31" s="320"/>
      <c r="S31" s="320"/>
      <c r="T31" s="320"/>
      <c r="U31" s="320"/>
      <c r="V31" s="320"/>
      <c r="W31" s="320"/>
      <c r="X31" s="320"/>
    </row>
    <row r="32" spans="2:24" ht="15" customHeight="1" thickTop="1" thickBot="1">
      <c r="B32" s="144" t="s">
        <v>157</v>
      </c>
      <c r="C32" s="289">
        <f>VLOOKUP(B2,'1ここに記入'!$A$13:$M$246,2)</f>
        <v>0</v>
      </c>
      <c r="D32" s="289">
        <f>VLOOKUP(B2,'1ここに記入'!$A$13:$M$246,3)</f>
        <v>0</v>
      </c>
      <c r="E32" s="289">
        <f>VLOOKUP(B2,'1ここに記入'!$A$13:$M$246,4)</f>
        <v>0</v>
      </c>
      <c r="F32" s="289">
        <f>VLOOKUP(B2,'1ここに記入'!$A$13:$M$246,5)</f>
        <v>0</v>
      </c>
      <c r="G32" s="289" t="str">
        <f>VLOOKUP(B2,'1ここに記入'!$A$13:$M$246,13)</f>
        <v>00</v>
      </c>
      <c r="H32" s="290" t="e">
        <f>'1ここに記入'!$H$10</f>
        <v>#N/A</v>
      </c>
      <c r="I32" s="291"/>
      <c r="J32" s="291"/>
      <c r="K32" s="292" t="s">
        <v>158</v>
      </c>
      <c r="L32" s="104"/>
      <c r="M32" s="157"/>
      <c r="N32" s="104"/>
      <c r="O32" s="144" t="s">
        <v>157</v>
      </c>
      <c r="P32" s="289">
        <f>VLOOKUP(O2,'1ここに記入'!$A$13:$M$246,2)</f>
        <v>0</v>
      </c>
      <c r="Q32" s="289">
        <f>VLOOKUP(O2,'1ここに記入'!$A$13:$M$246,3)</f>
        <v>0</v>
      </c>
      <c r="R32" s="289">
        <f>VLOOKUP(O2,'1ここに記入'!$A$13:$M$246,4)</f>
        <v>0</v>
      </c>
      <c r="S32" s="289">
        <f>VLOOKUP(O2,'1ここに記入'!$A$13:$M$246,5)</f>
        <v>0</v>
      </c>
      <c r="T32" s="289" t="str">
        <f>VLOOKUP(O2,'1ここに記入'!$A$13:$M$246,13)</f>
        <v>00</v>
      </c>
      <c r="U32" s="290" t="e">
        <f>'1ここに記入'!$H$10</f>
        <v>#N/A</v>
      </c>
      <c r="V32" s="291"/>
      <c r="W32" s="291"/>
      <c r="X32" s="292" t="s">
        <v>158</v>
      </c>
    </row>
    <row r="33" spans="2:25" ht="15" customHeight="1" thickTop="1" thickBot="1">
      <c r="B33" s="145"/>
      <c r="C33" s="289"/>
      <c r="D33" s="289"/>
      <c r="E33" s="289"/>
      <c r="F33" s="289"/>
      <c r="G33" s="289"/>
      <c r="H33" s="290"/>
      <c r="I33" s="291"/>
      <c r="J33" s="291"/>
      <c r="K33" s="292"/>
      <c r="L33" s="104"/>
      <c r="M33" s="157"/>
      <c r="N33" s="104"/>
      <c r="O33" s="145"/>
      <c r="P33" s="289"/>
      <c r="Q33" s="289"/>
      <c r="R33" s="289"/>
      <c r="S33" s="289"/>
      <c r="T33" s="289"/>
      <c r="U33" s="290"/>
      <c r="V33" s="291"/>
      <c r="W33" s="291"/>
      <c r="X33" s="292"/>
    </row>
    <row r="34" spans="2:25" ht="15" customHeight="1" thickTop="1" thickBot="1">
      <c r="B34" s="146" t="s">
        <v>159</v>
      </c>
      <c r="C34" s="289"/>
      <c r="D34" s="289"/>
      <c r="E34" s="289"/>
      <c r="F34" s="289"/>
      <c r="G34" s="289"/>
      <c r="H34" s="290"/>
      <c r="I34" s="291"/>
      <c r="J34" s="291"/>
      <c r="K34" s="292"/>
      <c r="L34" s="104"/>
      <c r="M34" s="157"/>
      <c r="N34" s="104"/>
      <c r="O34" s="146" t="s">
        <v>159</v>
      </c>
      <c r="P34" s="289"/>
      <c r="Q34" s="289"/>
      <c r="R34" s="289"/>
      <c r="S34" s="289"/>
      <c r="T34" s="289"/>
      <c r="U34" s="290"/>
      <c r="V34" s="291"/>
      <c r="W34" s="291"/>
      <c r="X34" s="292"/>
    </row>
    <row r="35" spans="2:25" ht="15" customHeight="1" thickTop="1">
      <c r="B35" s="263" t="s">
        <v>160</v>
      </c>
      <c r="C35" s="276" t="e">
        <f>'1ここに記入'!$G$10</f>
        <v>#N/A</v>
      </c>
      <c r="D35" s="285"/>
      <c r="E35" s="279"/>
      <c r="F35" s="263" t="s">
        <v>161</v>
      </c>
      <c r="G35" s="293" t="e">
        <f>'1ここに記入'!$I$10</f>
        <v>#N/A</v>
      </c>
      <c r="H35" s="294"/>
      <c r="I35" s="294"/>
      <c r="J35" s="294"/>
      <c r="K35" s="295"/>
      <c r="L35" s="100"/>
      <c r="M35" s="159"/>
      <c r="N35" s="99"/>
      <c r="O35" s="263" t="s">
        <v>160</v>
      </c>
      <c r="P35" s="276" t="e">
        <f>'1ここに記入'!$G$10</f>
        <v>#N/A</v>
      </c>
      <c r="Q35" s="285"/>
      <c r="R35" s="279"/>
      <c r="S35" s="263" t="s">
        <v>161</v>
      </c>
      <c r="T35" s="293" t="e">
        <f>'1ここに記入'!$I$10</f>
        <v>#N/A</v>
      </c>
      <c r="U35" s="294"/>
      <c r="V35" s="294"/>
      <c r="W35" s="294"/>
      <c r="X35" s="295"/>
      <c r="Y35" s="143"/>
    </row>
    <row r="36" spans="2:25" ht="15" customHeight="1">
      <c r="B36" s="264"/>
      <c r="C36" s="277"/>
      <c r="D36" s="286"/>
      <c r="E36" s="280"/>
      <c r="F36" s="264"/>
      <c r="G36" s="296"/>
      <c r="H36" s="297"/>
      <c r="I36" s="297"/>
      <c r="J36" s="297"/>
      <c r="K36" s="298"/>
      <c r="L36" s="101"/>
      <c r="M36" s="159"/>
      <c r="N36" s="99"/>
      <c r="O36" s="264"/>
      <c r="P36" s="277"/>
      <c r="Q36" s="286"/>
      <c r="R36" s="280"/>
      <c r="S36" s="264"/>
      <c r="T36" s="296"/>
      <c r="U36" s="297"/>
      <c r="V36" s="297"/>
      <c r="W36" s="297"/>
      <c r="X36" s="298"/>
      <c r="Y36" s="143"/>
    </row>
    <row r="37" spans="2:25" ht="15" customHeight="1" thickBot="1">
      <c r="B37" s="288"/>
      <c r="C37" s="278"/>
      <c r="D37" s="287"/>
      <c r="E37" s="281"/>
      <c r="F37" s="288"/>
      <c r="G37" s="299"/>
      <c r="H37" s="300"/>
      <c r="I37" s="300"/>
      <c r="J37" s="300"/>
      <c r="K37" s="301"/>
      <c r="L37" s="101"/>
      <c r="M37" s="159"/>
      <c r="N37" s="99"/>
      <c r="O37" s="288"/>
      <c r="P37" s="278"/>
      <c r="Q37" s="287"/>
      <c r="R37" s="281"/>
      <c r="S37" s="288"/>
      <c r="T37" s="299"/>
      <c r="U37" s="300"/>
      <c r="V37" s="300"/>
      <c r="W37" s="300"/>
      <c r="X37" s="301"/>
      <c r="Y37" s="143"/>
    </row>
    <row r="38" spans="2:25" ht="15" customHeight="1">
      <c r="B38" s="263" t="s">
        <v>162</v>
      </c>
      <c r="C38" s="265">
        <f>VLOOKUP(B2,'1ここに記入'!$A$13:$M$246,10)</f>
        <v>0</v>
      </c>
      <c r="D38" s="266"/>
      <c r="E38" s="266"/>
      <c r="F38" s="266"/>
      <c r="G38" s="266"/>
      <c r="H38" s="266"/>
      <c r="I38" s="266"/>
      <c r="J38" s="266"/>
      <c r="K38" s="267"/>
      <c r="L38" s="34"/>
      <c r="M38" s="160"/>
      <c r="N38" s="36"/>
      <c r="O38" s="263" t="s">
        <v>162</v>
      </c>
      <c r="P38" s="265">
        <f>VLOOKUP(O2,'1ここに記入'!$A$13:$M$246,10)</f>
        <v>0</v>
      </c>
      <c r="Q38" s="266"/>
      <c r="R38" s="266"/>
      <c r="S38" s="266"/>
      <c r="T38" s="266"/>
      <c r="U38" s="266"/>
      <c r="V38" s="266"/>
      <c r="W38" s="266"/>
      <c r="X38" s="267"/>
      <c r="Y38" s="143"/>
    </row>
    <row r="39" spans="2:25" ht="15" customHeight="1">
      <c r="B39" s="264"/>
      <c r="C39" s="268"/>
      <c r="D39" s="269"/>
      <c r="E39" s="269"/>
      <c r="F39" s="269"/>
      <c r="G39" s="269"/>
      <c r="H39" s="269"/>
      <c r="I39" s="269"/>
      <c r="J39" s="269"/>
      <c r="K39" s="270"/>
      <c r="L39" s="130"/>
      <c r="M39" s="161"/>
      <c r="N39" s="38"/>
      <c r="O39" s="264"/>
      <c r="P39" s="268"/>
      <c r="Q39" s="269"/>
      <c r="R39" s="269"/>
      <c r="S39" s="269"/>
      <c r="T39" s="269"/>
      <c r="U39" s="269"/>
      <c r="V39" s="269"/>
      <c r="W39" s="269"/>
      <c r="X39" s="270"/>
      <c r="Y39" s="143"/>
    </row>
    <row r="40" spans="2:25" ht="15" customHeight="1">
      <c r="B40" s="264"/>
      <c r="C40" s="268"/>
      <c r="D40" s="269"/>
      <c r="E40" s="269"/>
      <c r="F40" s="269"/>
      <c r="G40" s="269"/>
      <c r="H40" s="269"/>
      <c r="I40" s="269"/>
      <c r="J40" s="269"/>
      <c r="K40" s="270"/>
      <c r="L40" s="130"/>
      <c r="M40" s="161"/>
      <c r="N40" s="38"/>
      <c r="O40" s="264"/>
      <c r="P40" s="268"/>
      <c r="Q40" s="269"/>
      <c r="R40" s="269"/>
      <c r="S40" s="269"/>
      <c r="T40" s="269"/>
      <c r="U40" s="269"/>
      <c r="V40" s="269"/>
      <c r="W40" s="269"/>
      <c r="X40" s="270"/>
      <c r="Y40" s="143"/>
    </row>
    <row r="41" spans="2:25" ht="15" customHeight="1">
      <c r="B41" s="271" t="s">
        <v>1881</v>
      </c>
      <c r="C41" s="268">
        <f>VLOOKUP(B2,'1ここに記入'!$A$13:$M$246,11)</f>
        <v>0</v>
      </c>
      <c r="D41" s="269"/>
      <c r="E41" s="269"/>
      <c r="F41" s="269"/>
      <c r="G41" s="269"/>
      <c r="H41" s="269"/>
      <c r="I41" s="269"/>
      <c r="J41" s="269"/>
      <c r="K41" s="270"/>
      <c r="L41" s="98"/>
      <c r="M41" s="159"/>
      <c r="N41" s="99"/>
      <c r="O41" s="271" t="s">
        <v>1881</v>
      </c>
      <c r="P41" s="268">
        <f>VLOOKUP(O2,'1ここに記入'!$A$13:$M$246,11)</f>
        <v>0</v>
      </c>
      <c r="Q41" s="269"/>
      <c r="R41" s="269"/>
      <c r="S41" s="269"/>
      <c r="T41" s="269"/>
      <c r="U41" s="269"/>
      <c r="V41" s="269"/>
      <c r="W41" s="269"/>
      <c r="X41" s="270"/>
      <c r="Y41" s="143"/>
    </row>
    <row r="42" spans="2:25" ht="15" customHeight="1">
      <c r="B42" s="271"/>
      <c r="C42" s="268"/>
      <c r="D42" s="269"/>
      <c r="E42" s="269"/>
      <c r="F42" s="269"/>
      <c r="G42" s="269"/>
      <c r="H42" s="269"/>
      <c r="I42" s="269"/>
      <c r="J42" s="269"/>
      <c r="K42" s="270"/>
      <c r="L42" s="98"/>
      <c r="M42" s="159"/>
      <c r="N42" s="99"/>
      <c r="O42" s="271"/>
      <c r="P42" s="268"/>
      <c r="Q42" s="269"/>
      <c r="R42" s="269"/>
      <c r="S42" s="269"/>
      <c r="T42" s="269"/>
      <c r="U42" s="269"/>
      <c r="V42" s="269"/>
      <c r="W42" s="269"/>
      <c r="X42" s="270"/>
      <c r="Y42" s="143"/>
    </row>
    <row r="43" spans="2:25" ht="15" customHeight="1" thickBot="1">
      <c r="B43" s="272"/>
      <c r="C43" s="273"/>
      <c r="D43" s="274"/>
      <c r="E43" s="274"/>
      <c r="F43" s="274"/>
      <c r="G43" s="274"/>
      <c r="H43" s="274"/>
      <c r="I43" s="274"/>
      <c r="J43" s="274"/>
      <c r="K43" s="275"/>
      <c r="L43" s="98"/>
      <c r="M43" s="159"/>
      <c r="N43" s="99"/>
      <c r="O43" s="272"/>
      <c r="P43" s="273"/>
      <c r="Q43" s="274"/>
      <c r="R43" s="274"/>
      <c r="S43" s="274"/>
      <c r="T43" s="274"/>
      <c r="U43" s="274"/>
      <c r="V43" s="274"/>
      <c r="W43" s="274"/>
      <c r="X43" s="275"/>
      <c r="Y43" s="143"/>
    </row>
    <row r="44" spans="2:25" ht="15" customHeight="1">
      <c r="B44" s="263" t="s">
        <v>163</v>
      </c>
      <c r="C44" s="276">
        <f>VLOOKUP(B2,'1ここに記入'!$A$13:$M$246,5)</f>
        <v>0</v>
      </c>
      <c r="D44" s="279" t="str">
        <f>VLOOKUP(B2,'1ここに記入'!$A$13:$M$246,6)</f>
        <v>　</v>
      </c>
      <c r="E44" s="282" t="s">
        <v>164</v>
      </c>
      <c r="F44" s="276">
        <f>VLOOKUP(B2,'1ここに記入'!$A$13:$M$246,8)</f>
        <v>0</v>
      </c>
      <c r="G44" s="285" t="e">
        <f>VLOOKUP(F39,'1ここに記入'!$A$13:$M$246,2)</f>
        <v>#N/A</v>
      </c>
      <c r="H44" s="285" t="e">
        <f>VLOOKUP(G39,'1ここに記入'!$A$13:$M$246,2)</f>
        <v>#N/A</v>
      </c>
      <c r="I44" s="285" t="e">
        <f>VLOOKUP(H39,'1ここに記入'!$A$13:$M$246,2)</f>
        <v>#N/A</v>
      </c>
      <c r="J44" s="285" t="e">
        <f>VLOOKUP(I39,'1ここに記入'!$A$13:$M$246,2)</f>
        <v>#N/A</v>
      </c>
      <c r="K44" s="279" t="e">
        <f>VLOOKUP(J39,'1ここに記入'!$A$13:$M$246,2)</f>
        <v>#N/A</v>
      </c>
      <c r="L44" s="102"/>
      <c r="M44" s="162"/>
      <c r="N44" s="103"/>
      <c r="O44" s="263" t="s">
        <v>163</v>
      </c>
      <c r="P44" s="276">
        <f>VLOOKUP(O2,'1ここに記入'!$A$13:$M$246,5)</f>
        <v>0</v>
      </c>
      <c r="Q44" s="279" t="str">
        <f>VLOOKUP(O2,'1ここに記入'!$A$13:$M$246,6)</f>
        <v>　</v>
      </c>
      <c r="R44" s="282" t="s">
        <v>164</v>
      </c>
      <c r="S44" s="276">
        <f>VLOOKUP(O2,'1ここに記入'!$A$13:$M$246,8)</f>
        <v>0</v>
      </c>
      <c r="T44" s="285" t="e">
        <f>VLOOKUP(S39,'1ここに記入'!$A$13:$M$246,2)</f>
        <v>#N/A</v>
      </c>
      <c r="U44" s="285" t="e">
        <f>VLOOKUP(T39,'1ここに記入'!$A$13:$M$246,2)</f>
        <v>#N/A</v>
      </c>
      <c r="V44" s="285" t="e">
        <f>VLOOKUP(U39,'1ここに記入'!$A$13:$M$246,2)</f>
        <v>#N/A</v>
      </c>
      <c r="W44" s="285" t="e">
        <f>VLOOKUP(V39,'1ここに記入'!$A$13:$M$246,2)</f>
        <v>#N/A</v>
      </c>
      <c r="X44" s="279" t="e">
        <f>VLOOKUP(W39,'1ここに記入'!$A$13:$M$246,2)</f>
        <v>#N/A</v>
      </c>
      <c r="Y44" s="143"/>
    </row>
    <row r="45" spans="2:25" ht="15" customHeight="1">
      <c r="B45" s="264"/>
      <c r="C45" s="277"/>
      <c r="D45" s="280"/>
      <c r="E45" s="283"/>
      <c r="F45" s="277"/>
      <c r="G45" s="286"/>
      <c r="H45" s="286"/>
      <c r="I45" s="286"/>
      <c r="J45" s="286"/>
      <c r="K45" s="280"/>
      <c r="L45" s="102"/>
      <c r="M45" s="162"/>
      <c r="N45" s="103"/>
      <c r="O45" s="264"/>
      <c r="P45" s="277"/>
      <c r="Q45" s="280"/>
      <c r="R45" s="283"/>
      <c r="S45" s="277"/>
      <c r="T45" s="286"/>
      <c r="U45" s="286"/>
      <c r="V45" s="286"/>
      <c r="W45" s="286"/>
      <c r="X45" s="280"/>
      <c r="Y45" s="143"/>
    </row>
    <row r="46" spans="2:25" ht="15" customHeight="1" thickBot="1">
      <c r="B46" s="288"/>
      <c r="C46" s="278"/>
      <c r="D46" s="281"/>
      <c r="E46" s="284"/>
      <c r="F46" s="278"/>
      <c r="G46" s="287"/>
      <c r="H46" s="287"/>
      <c r="I46" s="287"/>
      <c r="J46" s="287"/>
      <c r="K46" s="281"/>
      <c r="L46" s="102"/>
      <c r="M46" s="162"/>
      <c r="N46" s="103"/>
      <c r="O46" s="288"/>
      <c r="P46" s="278"/>
      <c r="Q46" s="281"/>
      <c r="R46" s="284"/>
      <c r="S46" s="278"/>
      <c r="T46" s="287"/>
      <c r="U46" s="287"/>
      <c r="V46" s="287"/>
      <c r="W46" s="287"/>
      <c r="X46" s="281"/>
    </row>
    <row r="47" spans="2:25" ht="15" customHeight="1">
      <c r="B47" s="147"/>
      <c r="C47" s="137"/>
      <c r="D47" s="137"/>
      <c r="E47" s="137"/>
      <c r="F47" s="137"/>
      <c r="G47" s="137"/>
      <c r="H47" s="138"/>
      <c r="I47" s="142"/>
      <c r="J47" s="142"/>
      <c r="K47" s="142"/>
      <c r="L47" s="104"/>
      <c r="M47" s="157"/>
      <c r="N47" s="104"/>
      <c r="O47" s="147"/>
      <c r="P47" s="137"/>
      <c r="Q47" s="137"/>
      <c r="R47" s="137"/>
      <c r="S47" s="137"/>
      <c r="T47" s="137"/>
      <c r="U47" s="138"/>
      <c r="V47" s="142"/>
      <c r="W47" s="142"/>
      <c r="X47" s="142"/>
    </row>
    <row r="48" spans="2:25" ht="15" customHeight="1">
      <c r="B48" s="117" t="s">
        <v>213</v>
      </c>
      <c r="C48" s="325" t="str">
        <f>'1ここに記入'!$B$3&amp;"滋賀県教育美術展出品票"</f>
        <v>第72回滋賀県教育美術展出品票</v>
      </c>
      <c r="D48" s="320"/>
      <c r="E48" s="320"/>
      <c r="F48" s="320"/>
      <c r="G48" s="320"/>
      <c r="H48" s="320"/>
      <c r="I48" s="320"/>
      <c r="J48" s="320"/>
      <c r="K48" s="320"/>
      <c r="L48" s="104"/>
      <c r="M48" s="157"/>
      <c r="N48" s="104"/>
      <c r="O48" s="117" t="s">
        <v>213</v>
      </c>
      <c r="P48" s="325" t="str">
        <f>'1ここに記入'!$B$3&amp;"滋賀県教育美術展出品票"</f>
        <v>第72回滋賀県教育美術展出品票</v>
      </c>
      <c r="Q48" s="320"/>
      <c r="R48" s="320"/>
      <c r="S48" s="320"/>
      <c r="T48" s="320"/>
      <c r="U48" s="320"/>
      <c r="V48" s="320"/>
      <c r="W48" s="320"/>
      <c r="X48" s="320"/>
    </row>
    <row r="49" spans="2:24" ht="15" customHeight="1">
      <c r="B49" s="327">
        <v>183</v>
      </c>
      <c r="C49" s="325"/>
      <c r="D49" s="320"/>
      <c r="E49" s="320"/>
      <c r="F49" s="320"/>
      <c r="G49" s="320"/>
      <c r="H49" s="320"/>
      <c r="I49" s="320"/>
      <c r="J49" s="320"/>
      <c r="K49" s="320"/>
      <c r="L49" s="104"/>
      <c r="M49" s="157"/>
      <c r="N49" s="104"/>
      <c r="O49" s="327">
        <v>184</v>
      </c>
      <c r="P49" s="325"/>
      <c r="Q49" s="320"/>
      <c r="R49" s="320"/>
      <c r="S49" s="320"/>
      <c r="T49" s="320"/>
      <c r="U49" s="320"/>
      <c r="V49" s="320"/>
      <c r="W49" s="320"/>
      <c r="X49" s="320"/>
    </row>
    <row r="50" spans="2:24" ht="15" customHeight="1" thickBot="1">
      <c r="B50" s="328"/>
      <c r="C50" s="325"/>
      <c r="D50" s="320"/>
      <c r="E50" s="320"/>
      <c r="F50" s="320"/>
      <c r="G50" s="320"/>
      <c r="H50" s="326"/>
      <c r="I50" s="326"/>
      <c r="J50" s="326"/>
      <c r="K50" s="326"/>
      <c r="L50" s="104"/>
      <c r="M50" s="157"/>
      <c r="N50" s="104"/>
      <c r="O50" s="328"/>
      <c r="P50" s="325"/>
      <c r="Q50" s="320"/>
      <c r="R50" s="320"/>
      <c r="S50" s="320"/>
      <c r="T50" s="320"/>
      <c r="U50" s="326"/>
      <c r="V50" s="326"/>
      <c r="W50" s="326"/>
      <c r="X50" s="326"/>
    </row>
    <row r="51" spans="2:24" ht="15" customHeight="1" thickTop="1" thickBot="1">
      <c r="B51" s="144" t="s">
        <v>157</v>
      </c>
      <c r="C51" s="289">
        <f>VLOOKUP(B49,'1ここに記入'!$A$13:$M$246,2)</f>
        <v>0</v>
      </c>
      <c r="D51" s="289">
        <f>VLOOKUP(B49,'1ここに記入'!$A$13:$M$246,3)</f>
        <v>0</v>
      </c>
      <c r="E51" s="289">
        <f>VLOOKUP(B49,'1ここに記入'!$A$13:$M$246,4)</f>
        <v>0</v>
      </c>
      <c r="F51" s="289">
        <f>VLOOKUP(B49,'1ここに記入'!$A$13:$M$246,5)</f>
        <v>0</v>
      </c>
      <c r="G51" s="289" t="str">
        <f>VLOOKUP(B49,'1ここに記入'!$A$13:$M$246,13)</f>
        <v>00</v>
      </c>
      <c r="H51" s="290" t="e">
        <f>'1ここに記入'!$H$10</f>
        <v>#N/A</v>
      </c>
      <c r="I51" s="291"/>
      <c r="J51" s="291"/>
      <c r="K51" s="292" t="s">
        <v>158</v>
      </c>
      <c r="L51" s="118"/>
      <c r="M51" s="158"/>
      <c r="N51" s="32"/>
      <c r="O51" s="144" t="s">
        <v>157</v>
      </c>
      <c r="P51" s="289">
        <f>VLOOKUP(O49,'1ここに記入'!$A$13:$M$246,2)</f>
        <v>0</v>
      </c>
      <c r="Q51" s="289">
        <f>VLOOKUP(O49,'1ここに記入'!$A$13:$M$246,3)</f>
        <v>0</v>
      </c>
      <c r="R51" s="289">
        <f>VLOOKUP(O49,'1ここに記入'!$A$13:$M$246,4)</f>
        <v>0</v>
      </c>
      <c r="S51" s="289">
        <f>VLOOKUP(O49,'1ここに記入'!$A$13:$M$246,5)</f>
        <v>0</v>
      </c>
      <c r="T51" s="289" t="str">
        <f>VLOOKUP(O49,'1ここに記入'!$A$13:$M$246,13)</f>
        <v>00</v>
      </c>
      <c r="U51" s="290" t="e">
        <f>'1ここに記入'!$H$10</f>
        <v>#N/A</v>
      </c>
      <c r="V51" s="291"/>
      <c r="W51" s="291"/>
      <c r="X51" s="292" t="s">
        <v>158</v>
      </c>
    </row>
    <row r="52" spans="2:24" ht="15" customHeight="1" thickTop="1" thickBot="1">
      <c r="B52" s="145"/>
      <c r="C52" s="289"/>
      <c r="D52" s="289"/>
      <c r="E52" s="289"/>
      <c r="F52" s="289"/>
      <c r="G52" s="289"/>
      <c r="H52" s="290"/>
      <c r="I52" s="291"/>
      <c r="J52" s="291"/>
      <c r="K52" s="292"/>
      <c r="L52" s="118"/>
      <c r="M52" s="158"/>
      <c r="N52" s="32"/>
      <c r="O52" s="145"/>
      <c r="P52" s="289"/>
      <c r="Q52" s="289"/>
      <c r="R52" s="289"/>
      <c r="S52" s="289"/>
      <c r="T52" s="289"/>
      <c r="U52" s="290"/>
      <c r="V52" s="291"/>
      <c r="W52" s="291"/>
      <c r="X52" s="292"/>
    </row>
    <row r="53" spans="2:24" ht="15" customHeight="1" thickTop="1" thickBot="1">
      <c r="B53" s="146" t="s">
        <v>159</v>
      </c>
      <c r="C53" s="289"/>
      <c r="D53" s="289"/>
      <c r="E53" s="289"/>
      <c r="F53" s="289"/>
      <c r="G53" s="289"/>
      <c r="H53" s="290"/>
      <c r="I53" s="291"/>
      <c r="J53" s="291"/>
      <c r="K53" s="292"/>
      <c r="L53" s="118"/>
      <c r="M53" s="158"/>
      <c r="N53" s="32"/>
      <c r="O53" s="146" t="s">
        <v>159</v>
      </c>
      <c r="P53" s="289"/>
      <c r="Q53" s="289"/>
      <c r="R53" s="289"/>
      <c r="S53" s="289"/>
      <c r="T53" s="289"/>
      <c r="U53" s="290"/>
      <c r="V53" s="291"/>
      <c r="W53" s="291"/>
      <c r="X53" s="292"/>
    </row>
    <row r="54" spans="2:24" ht="15" customHeight="1" thickTop="1">
      <c r="B54" s="264" t="s">
        <v>160</v>
      </c>
      <c r="C54" s="277" t="e">
        <f>'1ここに記入'!$G$10</f>
        <v>#N/A</v>
      </c>
      <c r="D54" s="286"/>
      <c r="E54" s="280"/>
      <c r="F54" s="264" t="s">
        <v>161</v>
      </c>
      <c r="G54" s="296" t="e">
        <f>'1ここに記入'!$I$10</f>
        <v>#N/A</v>
      </c>
      <c r="H54" s="297"/>
      <c r="I54" s="297"/>
      <c r="J54" s="297"/>
      <c r="K54" s="298"/>
      <c r="L54" s="100"/>
      <c r="M54" s="159"/>
      <c r="N54" s="99"/>
      <c r="O54" s="264" t="s">
        <v>160</v>
      </c>
      <c r="P54" s="277" t="e">
        <f>'1ここに記入'!$G$10</f>
        <v>#N/A</v>
      </c>
      <c r="Q54" s="286"/>
      <c r="R54" s="280"/>
      <c r="S54" s="264" t="s">
        <v>161</v>
      </c>
      <c r="T54" s="296" t="e">
        <f>'1ここに記入'!$I$10</f>
        <v>#N/A</v>
      </c>
      <c r="U54" s="297"/>
      <c r="V54" s="297"/>
      <c r="W54" s="297"/>
      <c r="X54" s="298"/>
    </row>
    <row r="55" spans="2:24" ht="15" customHeight="1">
      <c r="B55" s="264"/>
      <c r="C55" s="277"/>
      <c r="D55" s="286"/>
      <c r="E55" s="280"/>
      <c r="F55" s="264"/>
      <c r="G55" s="296"/>
      <c r="H55" s="297"/>
      <c r="I55" s="297"/>
      <c r="J55" s="297"/>
      <c r="K55" s="298"/>
      <c r="L55" s="101"/>
      <c r="M55" s="159"/>
      <c r="N55" s="99"/>
      <c r="O55" s="264"/>
      <c r="P55" s="277"/>
      <c r="Q55" s="286"/>
      <c r="R55" s="280"/>
      <c r="S55" s="264"/>
      <c r="T55" s="296"/>
      <c r="U55" s="297"/>
      <c r="V55" s="297"/>
      <c r="W55" s="297"/>
      <c r="X55" s="298"/>
    </row>
    <row r="56" spans="2:24" ht="15" customHeight="1">
      <c r="B56" s="264"/>
      <c r="C56" s="277"/>
      <c r="D56" s="286"/>
      <c r="E56" s="280"/>
      <c r="F56" s="264"/>
      <c r="G56" s="296"/>
      <c r="H56" s="297"/>
      <c r="I56" s="297"/>
      <c r="J56" s="297"/>
      <c r="K56" s="298"/>
      <c r="L56" s="101"/>
      <c r="M56" s="159"/>
      <c r="N56" s="99"/>
      <c r="O56" s="264"/>
      <c r="P56" s="277"/>
      <c r="Q56" s="286"/>
      <c r="R56" s="280"/>
      <c r="S56" s="264"/>
      <c r="T56" s="296"/>
      <c r="U56" s="297"/>
      <c r="V56" s="297"/>
      <c r="W56" s="297"/>
      <c r="X56" s="298"/>
    </row>
    <row r="57" spans="2:24" ht="15" customHeight="1" thickBot="1">
      <c r="B57" s="288"/>
      <c r="C57" s="278"/>
      <c r="D57" s="287"/>
      <c r="E57" s="281"/>
      <c r="F57" s="288"/>
      <c r="G57" s="299"/>
      <c r="H57" s="300"/>
      <c r="I57" s="300"/>
      <c r="J57" s="300"/>
      <c r="K57" s="301"/>
      <c r="L57" s="101"/>
      <c r="M57" s="159"/>
      <c r="N57" s="99"/>
      <c r="O57" s="288"/>
      <c r="P57" s="278"/>
      <c r="Q57" s="287"/>
      <c r="R57" s="281"/>
      <c r="S57" s="288"/>
      <c r="T57" s="299"/>
      <c r="U57" s="300"/>
      <c r="V57" s="300"/>
      <c r="W57" s="300"/>
      <c r="X57" s="301"/>
    </row>
    <row r="58" spans="2:24" ht="15" customHeight="1">
      <c r="B58" s="263" t="s">
        <v>162</v>
      </c>
      <c r="C58" s="265">
        <f>VLOOKUP(B49,'1ここに記入'!$A$13:$M$246,10)</f>
        <v>0</v>
      </c>
      <c r="D58" s="266"/>
      <c r="E58" s="266"/>
      <c r="F58" s="266"/>
      <c r="G58" s="266"/>
      <c r="H58" s="266"/>
      <c r="I58" s="267"/>
      <c r="J58" s="263" t="s">
        <v>203</v>
      </c>
      <c r="K58" s="321">
        <f>VLOOKUP(B49,'1ここに記入'!$A$13:$M$246,12)</f>
        <v>0</v>
      </c>
      <c r="L58" s="34"/>
      <c r="M58" s="160"/>
      <c r="N58" s="36"/>
      <c r="O58" s="263" t="s">
        <v>162</v>
      </c>
      <c r="P58" s="265">
        <f>VLOOKUP(O49,'1ここに記入'!$A$13:$M$246,10)</f>
        <v>0</v>
      </c>
      <c r="Q58" s="266"/>
      <c r="R58" s="266"/>
      <c r="S58" s="266"/>
      <c r="T58" s="266"/>
      <c r="U58" s="266"/>
      <c r="V58" s="267"/>
      <c r="W58" s="263" t="s">
        <v>203</v>
      </c>
      <c r="X58" s="321">
        <f>VLOOKUP(O49,'1ここに記入'!$A$13:$M$246,12)</f>
        <v>0</v>
      </c>
    </row>
    <row r="59" spans="2:24" ht="15" customHeight="1">
      <c r="B59" s="264"/>
      <c r="C59" s="268"/>
      <c r="D59" s="269"/>
      <c r="E59" s="269"/>
      <c r="F59" s="269"/>
      <c r="G59" s="269"/>
      <c r="H59" s="269"/>
      <c r="I59" s="270"/>
      <c r="J59" s="264"/>
      <c r="K59" s="322"/>
      <c r="L59" s="34"/>
      <c r="M59" s="160"/>
      <c r="N59" s="36"/>
      <c r="O59" s="264"/>
      <c r="P59" s="268"/>
      <c r="Q59" s="269"/>
      <c r="R59" s="269"/>
      <c r="S59" s="269"/>
      <c r="T59" s="269"/>
      <c r="U59" s="269"/>
      <c r="V59" s="270"/>
      <c r="W59" s="264"/>
      <c r="X59" s="322"/>
    </row>
    <row r="60" spans="2:24" ht="15" customHeight="1">
      <c r="B60" s="264"/>
      <c r="C60" s="268"/>
      <c r="D60" s="269"/>
      <c r="E60" s="269"/>
      <c r="F60" s="269"/>
      <c r="G60" s="269"/>
      <c r="H60" s="269"/>
      <c r="I60" s="270"/>
      <c r="J60" s="264"/>
      <c r="K60" s="322"/>
      <c r="L60" s="130"/>
      <c r="M60" s="161"/>
      <c r="N60" s="38"/>
      <c r="O60" s="264"/>
      <c r="P60" s="268"/>
      <c r="Q60" s="269"/>
      <c r="R60" s="269"/>
      <c r="S60" s="269"/>
      <c r="T60" s="269"/>
      <c r="U60" s="269"/>
      <c r="V60" s="270"/>
      <c r="W60" s="264"/>
      <c r="X60" s="322"/>
    </row>
    <row r="61" spans="2:24" ht="15" customHeight="1">
      <c r="B61" s="264"/>
      <c r="C61" s="268"/>
      <c r="D61" s="269"/>
      <c r="E61" s="269"/>
      <c r="F61" s="269"/>
      <c r="G61" s="269"/>
      <c r="H61" s="269"/>
      <c r="I61" s="270"/>
      <c r="J61" s="264"/>
      <c r="K61" s="322"/>
      <c r="L61" s="130"/>
      <c r="M61" s="161"/>
      <c r="N61" s="38"/>
      <c r="O61" s="264"/>
      <c r="P61" s="268"/>
      <c r="Q61" s="269"/>
      <c r="R61" s="269"/>
      <c r="S61" s="269"/>
      <c r="T61" s="269"/>
      <c r="U61" s="269"/>
      <c r="V61" s="270"/>
      <c r="W61" s="264"/>
      <c r="X61" s="322"/>
    </row>
    <row r="62" spans="2:24" ht="15" customHeight="1">
      <c r="B62" s="271" t="s">
        <v>1881</v>
      </c>
      <c r="C62" s="268">
        <f>VLOOKUP(B49,'1ここに記入'!$A$13:$M$246,11)</f>
        <v>0</v>
      </c>
      <c r="D62" s="269"/>
      <c r="E62" s="269"/>
      <c r="F62" s="269"/>
      <c r="G62" s="269"/>
      <c r="H62" s="269"/>
      <c r="I62" s="270"/>
      <c r="J62" s="264"/>
      <c r="K62" s="322"/>
      <c r="L62" s="130"/>
      <c r="M62" s="161"/>
      <c r="N62" s="38"/>
      <c r="O62" s="271" t="s">
        <v>1881</v>
      </c>
      <c r="P62" s="268">
        <f>VLOOKUP(O49,'1ここに記入'!$A$13:$M$246,11)</f>
        <v>0</v>
      </c>
      <c r="Q62" s="269"/>
      <c r="R62" s="269"/>
      <c r="S62" s="269"/>
      <c r="T62" s="269"/>
      <c r="U62" s="269"/>
      <c r="V62" s="270"/>
      <c r="W62" s="264"/>
      <c r="X62" s="322"/>
    </row>
    <row r="63" spans="2:24" ht="15" customHeight="1">
      <c r="B63" s="271"/>
      <c r="C63" s="268"/>
      <c r="D63" s="269"/>
      <c r="E63" s="269"/>
      <c r="F63" s="269"/>
      <c r="G63" s="269"/>
      <c r="H63" s="269"/>
      <c r="I63" s="270"/>
      <c r="J63" s="264"/>
      <c r="K63" s="322"/>
      <c r="L63" s="130"/>
      <c r="M63" s="161"/>
      <c r="N63" s="38"/>
      <c r="O63" s="271"/>
      <c r="P63" s="268"/>
      <c r="Q63" s="269"/>
      <c r="R63" s="269"/>
      <c r="S63" s="269"/>
      <c r="T63" s="269"/>
      <c r="U63" s="269"/>
      <c r="V63" s="270"/>
      <c r="W63" s="264"/>
      <c r="X63" s="322"/>
    </row>
    <row r="64" spans="2:24" ht="15" customHeight="1">
      <c r="B64" s="271"/>
      <c r="C64" s="268"/>
      <c r="D64" s="269"/>
      <c r="E64" s="269"/>
      <c r="F64" s="269"/>
      <c r="G64" s="269"/>
      <c r="H64" s="269"/>
      <c r="I64" s="270"/>
      <c r="J64" s="264"/>
      <c r="K64" s="322"/>
      <c r="L64" s="130"/>
      <c r="M64" s="161"/>
      <c r="N64" s="38"/>
      <c r="O64" s="271"/>
      <c r="P64" s="268"/>
      <c r="Q64" s="269"/>
      <c r="R64" s="269"/>
      <c r="S64" s="269"/>
      <c r="T64" s="269"/>
      <c r="U64" s="269"/>
      <c r="V64" s="270"/>
      <c r="W64" s="264"/>
      <c r="X64" s="322"/>
    </row>
    <row r="65" spans="2:24" ht="15" customHeight="1" thickBot="1">
      <c r="B65" s="272"/>
      <c r="C65" s="273"/>
      <c r="D65" s="274"/>
      <c r="E65" s="274"/>
      <c r="F65" s="274"/>
      <c r="G65" s="274"/>
      <c r="H65" s="274"/>
      <c r="I65" s="275"/>
      <c r="J65" s="288"/>
      <c r="K65" s="323"/>
      <c r="L65" s="130"/>
      <c r="M65" s="161"/>
      <c r="N65" s="38"/>
      <c r="O65" s="272"/>
      <c r="P65" s="273"/>
      <c r="Q65" s="274"/>
      <c r="R65" s="274"/>
      <c r="S65" s="274"/>
      <c r="T65" s="274"/>
      <c r="U65" s="274"/>
      <c r="V65" s="275"/>
      <c r="W65" s="288"/>
      <c r="X65" s="323"/>
    </row>
    <row r="66" spans="2:24" ht="15" customHeight="1">
      <c r="B66" s="263" t="s">
        <v>163</v>
      </c>
      <c r="C66" s="276">
        <f>VLOOKUP(B49,'1ここに記入'!$A$13:$M$246,5)</f>
        <v>0</v>
      </c>
      <c r="D66" s="279" t="str">
        <f>VLOOKUP(B49,'1ここに記入'!$A$13:$M$246,6)</f>
        <v>　</v>
      </c>
      <c r="E66" s="282" t="s">
        <v>164</v>
      </c>
      <c r="F66" s="276">
        <f>VLOOKUP(B49,'1ここに記入'!$A$13:$M$246,8)</f>
        <v>0</v>
      </c>
      <c r="G66" s="285" t="e">
        <f>VLOOKUP(F60,'1ここに記入'!$A$13:$M$246,2)</f>
        <v>#N/A</v>
      </c>
      <c r="H66" s="285" t="e">
        <f>VLOOKUP(G60,'1ここに記入'!$A$13:$M$246,2)</f>
        <v>#N/A</v>
      </c>
      <c r="I66" s="285" t="e">
        <f>VLOOKUP(H60,'1ここに記入'!$A$13:$M$246,2)</f>
        <v>#N/A</v>
      </c>
      <c r="J66" s="285" t="e">
        <f>VLOOKUP(I60,'1ここに記入'!$A$13:$M$246,2)</f>
        <v>#N/A</v>
      </c>
      <c r="K66" s="279" t="e">
        <f>VLOOKUP(J60,'1ここに記入'!$A$13:$M$246,2)</f>
        <v>#N/A</v>
      </c>
      <c r="L66" s="98"/>
      <c r="M66" s="159"/>
      <c r="N66" s="99"/>
      <c r="O66" s="263" t="s">
        <v>163</v>
      </c>
      <c r="P66" s="276">
        <f>VLOOKUP(O49,'1ここに記入'!$A$13:$M$246,5)</f>
        <v>0</v>
      </c>
      <c r="Q66" s="279" t="str">
        <f>VLOOKUP(O49,'1ここに記入'!$A$13:$M$246,6)</f>
        <v>　</v>
      </c>
      <c r="R66" s="282" t="s">
        <v>164</v>
      </c>
      <c r="S66" s="276">
        <f>VLOOKUP(O49,'1ここに記入'!$A$13:$M$246,8)</f>
        <v>0</v>
      </c>
      <c r="T66" s="285" t="e">
        <f>VLOOKUP(S60,'1ここに記入'!$A$13:$M$246,2)</f>
        <v>#N/A</v>
      </c>
      <c r="U66" s="285" t="e">
        <f>VLOOKUP(T60,'1ここに記入'!$A$13:$M$246,2)</f>
        <v>#N/A</v>
      </c>
      <c r="V66" s="285" t="e">
        <f>VLOOKUP(U60,'1ここに記入'!$A$13:$M$246,2)</f>
        <v>#N/A</v>
      </c>
      <c r="W66" s="285" t="e">
        <f>VLOOKUP(V60,'1ここに記入'!$A$13:$M$246,2)</f>
        <v>#N/A</v>
      </c>
      <c r="X66" s="279" t="e">
        <f>VLOOKUP(W60,'1ここに記入'!$A$13:$M$246,2)</f>
        <v>#N/A</v>
      </c>
    </row>
    <row r="67" spans="2:24" ht="15" customHeight="1">
      <c r="B67" s="264"/>
      <c r="C67" s="277"/>
      <c r="D67" s="280"/>
      <c r="E67" s="283"/>
      <c r="F67" s="277"/>
      <c r="G67" s="286"/>
      <c r="H67" s="286"/>
      <c r="I67" s="286"/>
      <c r="J67" s="286"/>
      <c r="K67" s="280"/>
      <c r="L67" s="98"/>
      <c r="M67" s="159"/>
      <c r="N67" s="99"/>
      <c r="O67" s="264"/>
      <c r="P67" s="277"/>
      <c r="Q67" s="280"/>
      <c r="R67" s="283"/>
      <c r="S67" s="277"/>
      <c r="T67" s="286"/>
      <c r="U67" s="286"/>
      <c r="V67" s="286"/>
      <c r="W67" s="286"/>
      <c r="X67" s="280"/>
    </row>
    <row r="68" spans="2:24" ht="15" customHeight="1">
      <c r="B68" s="264"/>
      <c r="C68" s="277"/>
      <c r="D68" s="280"/>
      <c r="E68" s="283"/>
      <c r="F68" s="277"/>
      <c r="G68" s="286"/>
      <c r="H68" s="286"/>
      <c r="I68" s="286"/>
      <c r="J68" s="286"/>
      <c r="K68" s="280"/>
      <c r="L68" s="98"/>
      <c r="M68" s="159"/>
      <c r="N68" s="99"/>
      <c r="O68" s="264"/>
      <c r="P68" s="277"/>
      <c r="Q68" s="280"/>
      <c r="R68" s="283"/>
      <c r="S68" s="277"/>
      <c r="T68" s="286"/>
      <c r="U68" s="286"/>
      <c r="V68" s="286"/>
      <c r="W68" s="286"/>
      <c r="X68" s="280"/>
    </row>
    <row r="69" spans="2:24" ht="15" customHeight="1" thickBot="1">
      <c r="B69" s="288"/>
      <c r="C69" s="278"/>
      <c r="D69" s="281"/>
      <c r="E69" s="284"/>
      <c r="F69" s="278"/>
      <c r="G69" s="287"/>
      <c r="H69" s="286"/>
      <c r="I69" s="286"/>
      <c r="J69" s="286"/>
      <c r="K69" s="280"/>
      <c r="L69" s="98"/>
      <c r="M69" s="159"/>
      <c r="N69" s="99"/>
      <c r="O69" s="288"/>
      <c r="P69" s="278"/>
      <c r="Q69" s="281"/>
      <c r="R69" s="284"/>
      <c r="S69" s="278"/>
      <c r="T69" s="287"/>
      <c r="U69" s="286"/>
      <c r="V69" s="286"/>
      <c r="W69" s="286"/>
      <c r="X69" s="280"/>
    </row>
    <row r="70" spans="2:24" ht="15" customHeight="1" thickTop="1">
      <c r="B70" s="263" t="s">
        <v>165</v>
      </c>
      <c r="C70" s="293">
        <f>VLOOKUP(B49,'1ここに記入'!$A$13:$M$246,9)</f>
        <v>0</v>
      </c>
      <c r="D70" s="294" t="e">
        <f>VLOOKUP(C68,'1ここに記入'!$A$13:$M$246,2)</f>
        <v>#N/A</v>
      </c>
      <c r="E70" s="294" t="e">
        <f>VLOOKUP(D68,'1ここに記入'!$A$13:$M$246,2)</f>
        <v>#N/A</v>
      </c>
      <c r="F70" s="294" t="e">
        <f>VLOOKUP(E68,'1ここに記入'!$A$13:$M$246,2)</f>
        <v>#N/A</v>
      </c>
      <c r="G70" s="302" t="e">
        <f>VLOOKUP(F68,'1ここに記入'!$A$13:$M$246,2)</f>
        <v>#N/A</v>
      </c>
      <c r="H70" s="305" t="s">
        <v>167</v>
      </c>
      <c r="I70" s="308">
        <f>'1ここに記入'!$G$9</f>
        <v>0</v>
      </c>
      <c r="J70" s="309"/>
      <c r="K70" s="310"/>
      <c r="L70" s="102"/>
      <c r="M70" s="162"/>
      <c r="N70" s="103"/>
      <c r="O70" s="263" t="s">
        <v>165</v>
      </c>
      <c r="P70" s="293">
        <f>VLOOKUP(O49,'1ここに記入'!$A$13:$M$246,9)</f>
        <v>0</v>
      </c>
      <c r="Q70" s="294" t="e">
        <f>VLOOKUP(P68,'1ここに記入'!$A$13:$M$246,2)</f>
        <v>#N/A</v>
      </c>
      <c r="R70" s="294" t="e">
        <f>VLOOKUP(Q68,'1ここに記入'!$A$13:$M$246,2)</f>
        <v>#N/A</v>
      </c>
      <c r="S70" s="294" t="e">
        <f>VLOOKUP(R68,'1ここに記入'!$A$13:$M$246,2)</f>
        <v>#N/A</v>
      </c>
      <c r="T70" s="302" t="e">
        <f>VLOOKUP(S68,'1ここに記入'!$A$13:$M$246,2)</f>
        <v>#N/A</v>
      </c>
      <c r="U70" s="305" t="s">
        <v>167</v>
      </c>
      <c r="V70" s="308">
        <f>'1ここに記入'!$G$9</f>
        <v>0</v>
      </c>
      <c r="W70" s="309"/>
      <c r="X70" s="310"/>
    </row>
    <row r="71" spans="2:24" ht="15" customHeight="1">
      <c r="B71" s="264"/>
      <c r="C71" s="296"/>
      <c r="D71" s="297"/>
      <c r="E71" s="297"/>
      <c r="F71" s="297"/>
      <c r="G71" s="303"/>
      <c r="H71" s="306"/>
      <c r="I71" s="311"/>
      <c r="J71" s="312"/>
      <c r="K71" s="313"/>
      <c r="L71" s="102"/>
      <c r="M71" s="162"/>
      <c r="N71" s="103"/>
      <c r="O71" s="264"/>
      <c r="P71" s="296"/>
      <c r="Q71" s="297"/>
      <c r="R71" s="297"/>
      <c r="S71" s="297"/>
      <c r="T71" s="303"/>
      <c r="U71" s="306"/>
      <c r="V71" s="311"/>
      <c r="W71" s="312"/>
      <c r="X71" s="313"/>
    </row>
    <row r="72" spans="2:24" ht="15" customHeight="1" thickBot="1">
      <c r="B72" s="288"/>
      <c r="C72" s="299"/>
      <c r="D72" s="300"/>
      <c r="E72" s="300"/>
      <c r="F72" s="300"/>
      <c r="G72" s="304"/>
      <c r="H72" s="306"/>
      <c r="I72" s="311"/>
      <c r="J72" s="312"/>
      <c r="K72" s="313"/>
      <c r="L72" s="102"/>
      <c r="M72" s="162"/>
      <c r="N72" s="103"/>
      <c r="O72" s="288"/>
      <c r="P72" s="299"/>
      <c r="Q72" s="300"/>
      <c r="R72" s="300"/>
      <c r="S72" s="300"/>
      <c r="T72" s="304"/>
      <c r="U72" s="306"/>
      <c r="V72" s="311"/>
      <c r="W72" s="312"/>
      <c r="X72" s="313"/>
    </row>
    <row r="73" spans="2:24" ht="15" customHeight="1" thickBot="1">
      <c r="B73" s="317" t="s">
        <v>166</v>
      </c>
      <c r="C73" s="317"/>
      <c r="D73" s="317"/>
      <c r="E73" s="317"/>
      <c r="F73" s="317"/>
      <c r="G73" s="318"/>
      <c r="H73" s="307"/>
      <c r="I73" s="314"/>
      <c r="J73" s="315"/>
      <c r="K73" s="316"/>
      <c r="L73" s="102"/>
      <c r="M73" s="163"/>
      <c r="N73" s="41"/>
      <c r="O73" s="317" t="s">
        <v>166</v>
      </c>
      <c r="P73" s="317"/>
      <c r="Q73" s="317"/>
      <c r="R73" s="317"/>
      <c r="S73" s="317"/>
      <c r="T73" s="318"/>
      <c r="U73" s="307"/>
      <c r="V73" s="314"/>
      <c r="W73" s="315"/>
      <c r="X73" s="316"/>
    </row>
    <row r="74" spans="2:24" ht="15" customHeight="1" thickTop="1">
      <c r="B74" s="137"/>
      <c r="C74" s="137"/>
      <c r="D74" s="137"/>
      <c r="E74" s="137"/>
      <c r="F74" s="137"/>
      <c r="G74" s="137"/>
      <c r="H74" s="138"/>
      <c r="I74" s="142"/>
      <c r="J74" s="142"/>
      <c r="K74" s="142"/>
      <c r="L74" s="102"/>
      <c r="M74" s="163"/>
      <c r="N74" s="41"/>
      <c r="O74" s="137"/>
      <c r="P74" s="137"/>
      <c r="Q74" s="137"/>
      <c r="R74" s="137"/>
      <c r="S74" s="137"/>
      <c r="T74" s="137"/>
      <c r="U74" s="138"/>
      <c r="V74" s="142"/>
      <c r="W74" s="142"/>
      <c r="X74" s="142"/>
    </row>
    <row r="75" spans="2:24" ht="15" customHeight="1">
      <c r="B75" s="137"/>
      <c r="C75" s="137"/>
      <c r="D75" s="137"/>
      <c r="E75" s="137"/>
      <c r="F75" s="137"/>
      <c r="G75" s="137"/>
      <c r="H75" s="138"/>
      <c r="I75" s="142"/>
      <c r="J75" s="142"/>
      <c r="K75" s="142"/>
      <c r="L75" s="102"/>
      <c r="M75" s="163"/>
      <c r="N75" s="41"/>
      <c r="O75" s="137"/>
      <c r="P75" s="137"/>
      <c r="Q75" s="137"/>
      <c r="R75" s="137"/>
      <c r="S75" s="137"/>
      <c r="T75" s="137"/>
      <c r="U75" s="138"/>
      <c r="V75" s="142"/>
      <c r="W75" s="142"/>
      <c r="X75" s="142"/>
    </row>
    <row r="76" spans="2:24" ht="15" customHeight="1">
      <c r="B76" s="324" t="s">
        <v>1982</v>
      </c>
      <c r="C76" s="324"/>
      <c r="D76" s="324"/>
      <c r="E76" s="324"/>
      <c r="F76" s="324"/>
      <c r="G76" s="324"/>
      <c r="H76" s="324"/>
      <c r="I76" s="324"/>
      <c r="J76" s="324"/>
      <c r="K76" s="324"/>
      <c r="L76" s="156"/>
      <c r="M76" s="164"/>
      <c r="N76" s="156"/>
      <c r="O76" s="324" t="s">
        <v>1982</v>
      </c>
      <c r="P76" s="324"/>
      <c r="Q76" s="324"/>
      <c r="R76" s="324"/>
      <c r="S76" s="324"/>
      <c r="T76" s="324"/>
      <c r="U76" s="324"/>
      <c r="V76" s="324"/>
      <c r="W76" s="324"/>
      <c r="X76" s="324"/>
    </row>
    <row r="77" spans="2:24" ht="15" customHeight="1">
      <c r="B77" s="132"/>
      <c r="C77" s="319" t="str">
        <f>'1ここに記入'!$B$3&amp;"県教美展　特選確認票"</f>
        <v>第72回県教美展　特選確認票</v>
      </c>
      <c r="D77" s="319"/>
      <c r="E77" s="319"/>
      <c r="F77" s="319"/>
      <c r="G77" s="319"/>
      <c r="H77" s="319"/>
      <c r="I77" s="319"/>
      <c r="J77" s="319"/>
      <c r="K77" s="319"/>
      <c r="L77" s="104"/>
      <c r="M77" s="157"/>
      <c r="N77" s="104"/>
      <c r="O77" s="132"/>
      <c r="P77" s="319" t="str">
        <f>'1ここに記入'!$B$3&amp;"県教美展　特選確認票"</f>
        <v>第72回県教美展　特選確認票</v>
      </c>
      <c r="Q77" s="319"/>
      <c r="R77" s="319"/>
      <c r="S77" s="319"/>
      <c r="T77" s="319"/>
      <c r="U77" s="319"/>
      <c r="V77" s="319"/>
      <c r="W77" s="319"/>
      <c r="X77" s="319"/>
    </row>
    <row r="78" spans="2:24" ht="15" customHeight="1" thickBot="1">
      <c r="B78" s="165"/>
      <c r="C78" s="320"/>
      <c r="D78" s="320"/>
      <c r="E78" s="320"/>
      <c r="F78" s="320"/>
      <c r="G78" s="320"/>
      <c r="H78" s="320"/>
      <c r="I78" s="320"/>
      <c r="J78" s="320"/>
      <c r="K78" s="320"/>
      <c r="L78" s="104"/>
      <c r="M78" s="157"/>
      <c r="N78" s="104"/>
      <c r="O78" s="165"/>
      <c r="P78" s="320"/>
      <c r="Q78" s="320"/>
      <c r="R78" s="320"/>
      <c r="S78" s="320"/>
      <c r="T78" s="320"/>
      <c r="U78" s="320"/>
      <c r="V78" s="320"/>
      <c r="W78" s="320"/>
      <c r="X78" s="320"/>
    </row>
    <row r="79" spans="2:24" ht="15" customHeight="1" thickTop="1" thickBot="1">
      <c r="B79" s="144" t="s">
        <v>157</v>
      </c>
      <c r="C79" s="289">
        <f>VLOOKUP(B49,'1ここに記入'!$A$13:$M$246,2)</f>
        <v>0</v>
      </c>
      <c r="D79" s="289">
        <f>VLOOKUP(B49,'1ここに記入'!$A$13:$M$246,3)</f>
        <v>0</v>
      </c>
      <c r="E79" s="289">
        <f>VLOOKUP(B49,'1ここに記入'!$A$13:$M$246,4)</f>
        <v>0</v>
      </c>
      <c r="F79" s="289">
        <f>VLOOKUP(B49,'1ここに記入'!$A$13:$M$246,5)</f>
        <v>0</v>
      </c>
      <c r="G79" s="289" t="str">
        <f>VLOOKUP(B49,'1ここに記入'!$A$13:$M$246,13)</f>
        <v>00</v>
      </c>
      <c r="H79" s="290" t="e">
        <f>'1ここに記入'!$H$10</f>
        <v>#N/A</v>
      </c>
      <c r="I79" s="291"/>
      <c r="J79" s="291"/>
      <c r="K79" s="292" t="s">
        <v>158</v>
      </c>
      <c r="L79" s="104"/>
      <c r="M79" s="157"/>
      <c r="N79" s="104"/>
      <c r="O79" s="144" t="s">
        <v>157</v>
      </c>
      <c r="P79" s="289">
        <f>VLOOKUP(O49,'1ここに記入'!$A$13:$M$246,2)</f>
        <v>0</v>
      </c>
      <c r="Q79" s="289">
        <f>VLOOKUP(O49,'1ここに記入'!$A$13:$M$246,3)</f>
        <v>0</v>
      </c>
      <c r="R79" s="289">
        <f>VLOOKUP(O49,'1ここに記入'!$A$13:$M$246,4)</f>
        <v>0</v>
      </c>
      <c r="S79" s="289">
        <f>VLOOKUP(O49,'1ここに記入'!$A$13:$M$246,5)</f>
        <v>0</v>
      </c>
      <c r="T79" s="289" t="str">
        <f>VLOOKUP(O49,'1ここに記入'!$A$13:$M$246,13)</f>
        <v>00</v>
      </c>
      <c r="U79" s="290" t="e">
        <f>'1ここに記入'!$H$10</f>
        <v>#N/A</v>
      </c>
      <c r="V79" s="291"/>
      <c r="W79" s="291"/>
      <c r="X79" s="292" t="s">
        <v>158</v>
      </c>
    </row>
    <row r="80" spans="2:24" ht="15" customHeight="1" thickTop="1" thickBot="1">
      <c r="B80" s="145"/>
      <c r="C80" s="289"/>
      <c r="D80" s="289"/>
      <c r="E80" s="289"/>
      <c r="F80" s="289"/>
      <c r="G80" s="289"/>
      <c r="H80" s="290"/>
      <c r="I80" s="291"/>
      <c r="J80" s="291"/>
      <c r="K80" s="292"/>
      <c r="L80" s="104"/>
      <c r="M80" s="157"/>
      <c r="N80" s="104"/>
      <c r="O80" s="145"/>
      <c r="P80" s="289"/>
      <c r="Q80" s="289"/>
      <c r="R80" s="289"/>
      <c r="S80" s="289"/>
      <c r="T80" s="289"/>
      <c r="U80" s="290"/>
      <c r="V80" s="291"/>
      <c r="W80" s="291"/>
      <c r="X80" s="292"/>
    </row>
    <row r="81" spans="2:25" ht="15" customHeight="1" thickTop="1" thickBot="1">
      <c r="B81" s="146" t="s">
        <v>159</v>
      </c>
      <c r="C81" s="289"/>
      <c r="D81" s="289"/>
      <c r="E81" s="289"/>
      <c r="F81" s="289"/>
      <c r="G81" s="289"/>
      <c r="H81" s="290"/>
      <c r="I81" s="291"/>
      <c r="J81" s="291"/>
      <c r="K81" s="292"/>
      <c r="L81" s="104"/>
      <c r="M81" s="157"/>
      <c r="N81" s="104"/>
      <c r="O81" s="146" t="s">
        <v>159</v>
      </c>
      <c r="P81" s="289"/>
      <c r="Q81" s="289"/>
      <c r="R81" s="289"/>
      <c r="S81" s="289"/>
      <c r="T81" s="289"/>
      <c r="U81" s="290"/>
      <c r="V81" s="291"/>
      <c r="W81" s="291"/>
      <c r="X81" s="292"/>
    </row>
    <row r="82" spans="2:25" ht="15" customHeight="1" thickTop="1">
      <c r="B82" s="263" t="s">
        <v>160</v>
      </c>
      <c r="C82" s="276" t="e">
        <f>'1ここに記入'!$G$10</f>
        <v>#N/A</v>
      </c>
      <c r="D82" s="285"/>
      <c r="E82" s="279"/>
      <c r="F82" s="263" t="s">
        <v>161</v>
      </c>
      <c r="G82" s="293" t="e">
        <f>'1ここに記入'!$I$10</f>
        <v>#N/A</v>
      </c>
      <c r="H82" s="294"/>
      <c r="I82" s="294"/>
      <c r="J82" s="294"/>
      <c r="K82" s="295"/>
      <c r="L82" s="100"/>
      <c r="M82" s="159"/>
      <c r="N82" s="99"/>
      <c r="O82" s="263" t="s">
        <v>160</v>
      </c>
      <c r="P82" s="276" t="e">
        <f>'1ここに記入'!$G$10</f>
        <v>#N/A</v>
      </c>
      <c r="Q82" s="285"/>
      <c r="R82" s="279"/>
      <c r="S82" s="263" t="s">
        <v>161</v>
      </c>
      <c r="T82" s="293" t="e">
        <f>'1ここに記入'!$I$10</f>
        <v>#N/A</v>
      </c>
      <c r="U82" s="294"/>
      <c r="V82" s="294"/>
      <c r="W82" s="294"/>
      <c r="X82" s="295"/>
      <c r="Y82" s="143"/>
    </row>
    <row r="83" spans="2:25" ht="15" customHeight="1">
      <c r="B83" s="264"/>
      <c r="C83" s="277"/>
      <c r="D83" s="286"/>
      <c r="E83" s="280"/>
      <c r="F83" s="264"/>
      <c r="G83" s="296"/>
      <c r="H83" s="297"/>
      <c r="I83" s="297"/>
      <c r="J83" s="297"/>
      <c r="K83" s="298"/>
      <c r="L83" s="101"/>
      <c r="M83" s="159"/>
      <c r="N83" s="99"/>
      <c r="O83" s="264"/>
      <c r="P83" s="277"/>
      <c r="Q83" s="286"/>
      <c r="R83" s="280"/>
      <c r="S83" s="264"/>
      <c r="T83" s="296"/>
      <c r="U83" s="297"/>
      <c r="V83" s="297"/>
      <c r="W83" s="297"/>
      <c r="X83" s="298"/>
      <c r="Y83" s="143"/>
    </row>
    <row r="84" spans="2:25" ht="15" customHeight="1" thickBot="1">
      <c r="B84" s="288"/>
      <c r="C84" s="278"/>
      <c r="D84" s="287"/>
      <c r="E84" s="281"/>
      <c r="F84" s="288"/>
      <c r="G84" s="299"/>
      <c r="H84" s="300"/>
      <c r="I84" s="300"/>
      <c r="J84" s="300"/>
      <c r="K84" s="301"/>
      <c r="L84" s="101"/>
      <c r="M84" s="159"/>
      <c r="N84" s="99"/>
      <c r="O84" s="288"/>
      <c r="P84" s="278"/>
      <c r="Q84" s="287"/>
      <c r="R84" s="281"/>
      <c r="S84" s="288"/>
      <c r="T84" s="299"/>
      <c r="U84" s="300"/>
      <c r="V84" s="300"/>
      <c r="W84" s="300"/>
      <c r="X84" s="301"/>
      <c r="Y84" s="143"/>
    </row>
    <row r="85" spans="2:25" ht="15" customHeight="1">
      <c r="B85" s="263" t="s">
        <v>162</v>
      </c>
      <c r="C85" s="265">
        <f>VLOOKUP(B49,'1ここに記入'!$A$13:$M$246,10)</f>
        <v>0</v>
      </c>
      <c r="D85" s="266"/>
      <c r="E85" s="266"/>
      <c r="F85" s="266"/>
      <c r="G85" s="266"/>
      <c r="H85" s="266"/>
      <c r="I85" s="266"/>
      <c r="J85" s="266"/>
      <c r="K85" s="267"/>
      <c r="L85" s="34"/>
      <c r="M85" s="160"/>
      <c r="N85" s="36"/>
      <c r="O85" s="263" t="s">
        <v>162</v>
      </c>
      <c r="P85" s="265">
        <f>VLOOKUP(O49,'1ここに記入'!$A$13:$M$246,10)</f>
        <v>0</v>
      </c>
      <c r="Q85" s="266"/>
      <c r="R85" s="266"/>
      <c r="S85" s="266"/>
      <c r="T85" s="266"/>
      <c r="U85" s="266"/>
      <c r="V85" s="266"/>
      <c r="W85" s="266"/>
      <c r="X85" s="267"/>
      <c r="Y85" s="143"/>
    </row>
    <row r="86" spans="2:25" ht="15" customHeight="1">
      <c r="B86" s="264"/>
      <c r="C86" s="268"/>
      <c r="D86" s="269"/>
      <c r="E86" s="269"/>
      <c r="F86" s="269"/>
      <c r="G86" s="269"/>
      <c r="H86" s="269"/>
      <c r="I86" s="269"/>
      <c r="J86" s="269"/>
      <c r="K86" s="270"/>
      <c r="L86" s="130"/>
      <c r="M86" s="161"/>
      <c r="N86" s="38"/>
      <c r="O86" s="264"/>
      <c r="P86" s="268"/>
      <c r="Q86" s="269"/>
      <c r="R86" s="269"/>
      <c r="S86" s="269"/>
      <c r="T86" s="269"/>
      <c r="U86" s="269"/>
      <c r="V86" s="269"/>
      <c r="W86" s="269"/>
      <c r="X86" s="270"/>
      <c r="Y86" s="143"/>
    </row>
    <row r="87" spans="2:25" ht="15" customHeight="1">
      <c r="B87" s="264"/>
      <c r="C87" s="268"/>
      <c r="D87" s="269"/>
      <c r="E87" s="269"/>
      <c r="F87" s="269"/>
      <c r="G87" s="269"/>
      <c r="H87" s="269"/>
      <c r="I87" s="269"/>
      <c r="J87" s="269"/>
      <c r="K87" s="270"/>
      <c r="L87" s="130"/>
      <c r="M87" s="161"/>
      <c r="N87" s="38"/>
      <c r="O87" s="264"/>
      <c r="P87" s="268"/>
      <c r="Q87" s="269"/>
      <c r="R87" s="269"/>
      <c r="S87" s="269"/>
      <c r="T87" s="269"/>
      <c r="U87" s="269"/>
      <c r="V87" s="269"/>
      <c r="W87" s="269"/>
      <c r="X87" s="270"/>
      <c r="Y87" s="143"/>
    </row>
    <row r="88" spans="2:25" ht="15" customHeight="1">
      <c r="B88" s="271" t="s">
        <v>1881</v>
      </c>
      <c r="C88" s="268">
        <f>VLOOKUP(B49,'1ここに記入'!$A$13:$M$246,11)</f>
        <v>0</v>
      </c>
      <c r="D88" s="269"/>
      <c r="E88" s="269"/>
      <c r="F88" s="269"/>
      <c r="G88" s="269"/>
      <c r="H88" s="269"/>
      <c r="I88" s="269"/>
      <c r="J88" s="269"/>
      <c r="K88" s="270"/>
      <c r="L88" s="98"/>
      <c r="M88" s="159"/>
      <c r="N88" s="99"/>
      <c r="O88" s="271" t="s">
        <v>1881</v>
      </c>
      <c r="P88" s="268">
        <f>VLOOKUP(O49,'1ここに記入'!$A$13:$M$246,11)</f>
        <v>0</v>
      </c>
      <c r="Q88" s="269"/>
      <c r="R88" s="269"/>
      <c r="S88" s="269"/>
      <c r="T88" s="269"/>
      <c r="U88" s="269"/>
      <c r="V88" s="269"/>
      <c r="W88" s="269"/>
      <c r="X88" s="270"/>
      <c r="Y88" s="143"/>
    </row>
    <row r="89" spans="2:25" ht="15" customHeight="1">
      <c r="B89" s="271"/>
      <c r="C89" s="268"/>
      <c r="D89" s="269"/>
      <c r="E89" s="269"/>
      <c r="F89" s="269"/>
      <c r="G89" s="269"/>
      <c r="H89" s="269"/>
      <c r="I89" s="269"/>
      <c r="J89" s="269"/>
      <c r="K89" s="270"/>
      <c r="L89" s="98"/>
      <c r="M89" s="159"/>
      <c r="N89" s="99"/>
      <c r="O89" s="271"/>
      <c r="P89" s="268"/>
      <c r="Q89" s="269"/>
      <c r="R89" s="269"/>
      <c r="S89" s="269"/>
      <c r="T89" s="269"/>
      <c r="U89" s="269"/>
      <c r="V89" s="269"/>
      <c r="W89" s="269"/>
      <c r="X89" s="270"/>
      <c r="Y89" s="143"/>
    </row>
    <row r="90" spans="2:25" ht="15" customHeight="1" thickBot="1">
      <c r="B90" s="272"/>
      <c r="C90" s="273"/>
      <c r="D90" s="274"/>
      <c r="E90" s="274"/>
      <c r="F90" s="274"/>
      <c r="G90" s="274"/>
      <c r="H90" s="274"/>
      <c r="I90" s="274"/>
      <c r="J90" s="274"/>
      <c r="K90" s="275"/>
      <c r="L90" s="98"/>
      <c r="M90" s="159"/>
      <c r="N90" s="99"/>
      <c r="O90" s="272"/>
      <c r="P90" s="273"/>
      <c r="Q90" s="274"/>
      <c r="R90" s="274"/>
      <c r="S90" s="274"/>
      <c r="T90" s="274"/>
      <c r="U90" s="274"/>
      <c r="V90" s="274"/>
      <c r="W90" s="274"/>
      <c r="X90" s="275"/>
      <c r="Y90" s="143"/>
    </row>
    <row r="91" spans="2:25" ht="15" customHeight="1">
      <c r="B91" s="263" t="s">
        <v>163</v>
      </c>
      <c r="C91" s="276">
        <f>VLOOKUP(B49,'1ここに記入'!$A$13:$M$246,5)</f>
        <v>0</v>
      </c>
      <c r="D91" s="279" t="str">
        <f>VLOOKUP(B49,'1ここに記入'!$A$13:$M$246,6)</f>
        <v>　</v>
      </c>
      <c r="E91" s="282" t="s">
        <v>164</v>
      </c>
      <c r="F91" s="276">
        <f>VLOOKUP(B49,'1ここに記入'!$A$13:$M$246,8)</f>
        <v>0</v>
      </c>
      <c r="G91" s="285" t="e">
        <f>VLOOKUP(F86,'1ここに記入'!$A$13:$M$246,2)</f>
        <v>#N/A</v>
      </c>
      <c r="H91" s="285" t="e">
        <f>VLOOKUP(G86,'1ここに記入'!$A$13:$M$246,2)</f>
        <v>#N/A</v>
      </c>
      <c r="I91" s="285" t="e">
        <f>VLOOKUP(H86,'1ここに記入'!$A$13:$M$246,2)</f>
        <v>#N/A</v>
      </c>
      <c r="J91" s="285" t="e">
        <f>VLOOKUP(I86,'1ここに記入'!$A$13:$M$246,2)</f>
        <v>#N/A</v>
      </c>
      <c r="K91" s="279" t="e">
        <f>VLOOKUP(J86,'1ここに記入'!$A$13:$M$246,2)</f>
        <v>#N/A</v>
      </c>
      <c r="L91" s="102"/>
      <c r="M91" s="162"/>
      <c r="N91" s="103"/>
      <c r="O91" s="263" t="s">
        <v>163</v>
      </c>
      <c r="P91" s="276">
        <f>VLOOKUP(O49,'1ここに記入'!$A$13:$M$246,5)</f>
        <v>0</v>
      </c>
      <c r="Q91" s="279" t="str">
        <f>VLOOKUP(O49,'1ここに記入'!$A$13:$M$246,6)</f>
        <v>　</v>
      </c>
      <c r="R91" s="282" t="s">
        <v>164</v>
      </c>
      <c r="S91" s="276">
        <f>VLOOKUP(O49,'1ここに記入'!$A$13:$M$246,8)</f>
        <v>0</v>
      </c>
      <c r="T91" s="285" t="e">
        <f>VLOOKUP(S86,'1ここに記入'!$A$13:$M$246,2)</f>
        <v>#N/A</v>
      </c>
      <c r="U91" s="285" t="e">
        <f>VLOOKUP(T86,'1ここに記入'!$A$13:$M$246,2)</f>
        <v>#N/A</v>
      </c>
      <c r="V91" s="285" t="e">
        <f>VLOOKUP(U86,'1ここに記入'!$A$13:$M$246,2)</f>
        <v>#N/A</v>
      </c>
      <c r="W91" s="285" t="e">
        <f>VLOOKUP(V86,'1ここに記入'!$A$13:$M$246,2)</f>
        <v>#N/A</v>
      </c>
      <c r="X91" s="279" t="e">
        <f>VLOOKUP(W86,'1ここに記入'!$A$13:$M$246,2)</f>
        <v>#N/A</v>
      </c>
      <c r="Y91" s="143"/>
    </row>
    <row r="92" spans="2:25" ht="15" customHeight="1">
      <c r="B92" s="264"/>
      <c r="C92" s="277"/>
      <c r="D92" s="280"/>
      <c r="E92" s="283"/>
      <c r="F92" s="277"/>
      <c r="G92" s="286"/>
      <c r="H92" s="286"/>
      <c r="I92" s="286"/>
      <c r="J92" s="286"/>
      <c r="K92" s="280"/>
      <c r="L92" s="102"/>
      <c r="M92" s="162"/>
      <c r="N92" s="103"/>
      <c r="O92" s="264"/>
      <c r="P92" s="277"/>
      <c r="Q92" s="280"/>
      <c r="R92" s="283"/>
      <c r="S92" s="277"/>
      <c r="T92" s="286"/>
      <c r="U92" s="286"/>
      <c r="V92" s="286"/>
      <c r="W92" s="286"/>
      <c r="X92" s="280"/>
      <c r="Y92" s="143"/>
    </row>
    <row r="93" spans="2:25" ht="15" customHeight="1" thickBot="1">
      <c r="B93" s="288"/>
      <c r="C93" s="278"/>
      <c r="D93" s="281"/>
      <c r="E93" s="284"/>
      <c r="F93" s="278"/>
      <c r="G93" s="287"/>
      <c r="H93" s="287"/>
      <c r="I93" s="287"/>
      <c r="J93" s="287"/>
      <c r="K93" s="281"/>
      <c r="L93" s="102"/>
      <c r="M93" s="162"/>
      <c r="N93" s="103"/>
      <c r="O93" s="288"/>
      <c r="P93" s="278"/>
      <c r="Q93" s="281"/>
      <c r="R93" s="284"/>
      <c r="S93" s="278"/>
      <c r="T93" s="287"/>
      <c r="U93" s="287"/>
      <c r="V93" s="287"/>
      <c r="W93" s="287"/>
      <c r="X93" s="281"/>
    </row>
    <row r="94" spans="2:25" ht="15" customHeight="1">
      <c r="B94" s="147"/>
      <c r="C94" s="137"/>
      <c r="D94" s="137"/>
      <c r="E94" s="137"/>
      <c r="F94" s="137"/>
      <c r="G94" s="137"/>
      <c r="H94" s="138"/>
      <c r="I94" s="142"/>
      <c r="J94" s="142"/>
      <c r="K94" s="142"/>
      <c r="L94" s="104"/>
      <c r="M94" s="157"/>
      <c r="N94" s="104"/>
      <c r="O94" s="147"/>
      <c r="P94" s="137"/>
      <c r="Q94" s="137"/>
      <c r="R94" s="137"/>
      <c r="S94" s="137"/>
      <c r="T94" s="137"/>
      <c r="U94" s="138"/>
      <c r="V94" s="142"/>
      <c r="W94" s="142"/>
      <c r="X94" s="142"/>
    </row>
    <row r="95" spans="2:25" ht="15" customHeight="1">
      <c r="B95" s="117" t="s">
        <v>213</v>
      </c>
      <c r="C95" s="325" t="str">
        <f>'1ここに記入'!$B$3&amp;"滋賀県教育美術展出品票"</f>
        <v>第72回滋賀県教育美術展出品票</v>
      </c>
      <c r="D95" s="320"/>
      <c r="E95" s="320"/>
      <c r="F95" s="320"/>
      <c r="G95" s="320"/>
      <c r="H95" s="320"/>
      <c r="I95" s="320"/>
      <c r="J95" s="320"/>
      <c r="K95" s="320"/>
      <c r="L95" s="104"/>
      <c r="M95" s="157"/>
      <c r="N95" s="104"/>
      <c r="O95" s="117" t="s">
        <v>213</v>
      </c>
      <c r="P95" s="325" t="str">
        <f>'1ここに記入'!$B$3&amp;"滋賀県教育美術展出品票"</f>
        <v>第72回滋賀県教育美術展出品票</v>
      </c>
      <c r="Q95" s="320"/>
      <c r="R95" s="320"/>
      <c r="S95" s="320"/>
      <c r="T95" s="320"/>
      <c r="U95" s="320"/>
      <c r="V95" s="320"/>
      <c r="W95" s="320"/>
      <c r="X95" s="320"/>
    </row>
    <row r="96" spans="2:25" ht="15" customHeight="1">
      <c r="B96" s="327">
        <v>185</v>
      </c>
      <c r="C96" s="325"/>
      <c r="D96" s="320"/>
      <c r="E96" s="320"/>
      <c r="F96" s="320"/>
      <c r="G96" s="320"/>
      <c r="H96" s="320"/>
      <c r="I96" s="320"/>
      <c r="J96" s="320"/>
      <c r="K96" s="320"/>
      <c r="L96" s="104"/>
      <c r="M96" s="157"/>
      <c r="N96" s="104"/>
      <c r="O96" s="327">
        <v>186</v>
      </c>
      <c r="P96" s="325"/>
      <c r="Q96" s="320"/>
      <c r="R96" s="320"/>
      <c r="S96" s="320"/>
      <c r="T96" s="320"/>
      <c r="U96" s="320"/>
      <c r="V96" s="320"/>
      <c r="W96" s="320"/>
      <c r="X96" s="320"/>
    </row>
    <row r="97" spans="2:24" ht="15" customHeight="1" thickBot="1">
      <c r="B97" s="328"/>
      <c r="C97" s="325"/>
      <c r="D97" s="320"/>
      <c r="E97" s="320"/>
      <c r="F97" s="320"/>
      <c r="G97" s="320"/>
      <c r="H97" s="326"/>
      <c r="I97" s="326"/>
      <c r="J97" s="326"/>
      <c r="K97" s="326"/>
      <c r="L97" s="104"/>
      <c r="M97" s="157"/>
      <c r="N97" s="104"/>
      <c r="O97" s="328"/>
      <c r="P97" s="325"/>
      <c r="Q97" s="320"/>
      <c r="R97" s="320"/>
      <c r="S97" s="320"/>
      <c r="T97" s="320"/>
      <c r="U97" s="326"/>
      <c r="V97" s="326"/>
      <c r="W97" s="326"/>
      <c r="X97" s="326"/>
    </row>
    <row r="98" spans="2:24" ht="15" customHeight="1" thickTop="1" thickBot="1">
      <c r="B98" s="144" t="s">
        <v>157</v>
      </c>
      <c r="C98" s="289">
        <f>VLOOKUP(B96,'1ここに記入'!$A$13:$M$246,2)</f>
        <v>0</v>
      </c>
      <c r="D98" s="289">
        <f>VLOOKUP(B96,'1ここに記入'!$A$13:$M$246,3)</f>
        <v>0</v>
      </c>
      <c r="E98" s="289">
        <f>VLOOKUP(B96,'1ここに記入'!$A$13:$M$246,4)</f>
        <v>0</v>
      </c>
      <c r="F98" s="289">
        <f>VLOOKUP(B96,'1ここに記入'!$A$13:$M$246,5)</f>
        <v>0</v>
      </c>
      <c r="G98" s="289" t="str">
        <f>VLOOKUP(B96,'1ここに記入'!$A$13:$M$246,13)</f>
        <v>00</v>
      </c>
      <c r="H98" s="290" t="e">
        <f>'1ここに記入'!$H$10</f>
        <v>#N/A</v>
      </c>
      <c r="I98" s="291"/>
      <c r="J98" s="291"/>
      <c r="K98" s="292" t="s">
        <v>158</v>
      </c>
      <c r="L98" s="118"/>
      <c r="M98" s="158"/>
      <c r="N98" s="32"/>
      <c r="O98" s="144" t="s">
        <v>157</v>
      </c>
      <c r="P98" s="289">
        <f>VLOOKUP(O96,'1ここに記入'!$A$13:$M$246,2)</f>
        <v>0</v>
      </c>
      <c r="Q98" s="289">
        <f>VLOOKUP(O96,'1ここに記入'!$A$13:$M$246,3)</f>
        <v>0</v>
      </c>
      <c r="R98" s="289">
        <f>VLOOKUP(O96,'1ここに記入'!$A$13:$M$246,4)</f>
        <v>0</v>
      </c>
      <c r="S98" s="289">
        <f>VLOOKUP(O96,'1ここに記入'!$A$13:$M$246,5)</f>
        <v>0</v>
      </c>
      <c r="T98" s="289" t="str">
        <f>VLOOKUP(O96,'1ここに記入'!$A$13:$M$246,13)</f>
        <v>00</v>
      </c>
      <c r="U98" s="290" t="e">
        <f>'1ここに記入'!$H$10</f>
        <v>#N/A</v>
      </c>
      <c r="V98" s="291"/>
      <c r="W98" s="291"/>
      <c r="X98" s="292" t="s">
        <v>158</v>
      </c>
    </row>
    <row r="99" spans="2:24" ht="15" customHeight="1" thickTop="1" thickBot="1">
      <c r="B99" s="145"/>
      <c r="C99" s="289"/>
      <c r="D99" s="289"/>
      <c r="E99" s="289"/>
      <c r="F99" s="289"/>
      <c r="G99" s="289"/>
      <c r="H99" s="290"/>
      <c r="I99" s="291"/>
      <c r="J99" s="291"/>
      <c r="K99" s="292"/>
      <c r="L99" s="118"/>
      <c r="M99" s="158"/>
      <c r="N99" s="32"/>
      <c r="O99" s="145"/>
      <c r="P99" s="289"/>
      <c r="Q99" s="289"/>
      <c r="R99" s="289"/>
      <c r="S99" s="289"/>
      <c r="T99" s="289"/>
      <c r="U99" s="290"/>
      <c r="V99" s="291"/>
      <c r="W99" s="291"/>
      <c r="X99" s="292"/>
    </row>
    <row r="100" spans="2:24" ht="15" customHeight="1" thickTop="1" thickBot="1">
      <c r="B100" s="146" t="s">
        <v>159</v>
      </c>
      <c r="C100" s="289"/>
      <c r="D100" s="289"/>
      <c r="E100" s="289"/>
      <c r="F100" s="289"/>
      <c r="G100" s="289"/>
      <c r="H100" s="290"/>
      <c r="I100" s="291"/>
      <c r="J100" s="291"/>
      <c r="K100" s="292"/>
      <c r="L100" s="118"/>
      <c r="M100" s="158"/>
      <c r="N100" s="32"/>
      <c r="O100" s="146" t="s">
        <v>159</v>
      </c>
      <c r="P100" s="289"/>
      <c r="Q100" s="289"/>
      <c r="R100" s="289"/>
      <c r="S100" s="289"/>
      <c r="T100" s="289"/>
      <c r="U100" s="290"/>
      <c r="V100" s="291"/>
      <c r="W100" s="291"/>
      <c r="X100" s="292"/>
    </row>
    <row r="101" spans="2:24" ht="15" customHeight="1" thickTop="1">
      <c r="B101" s="264" t="s">
        <v>160</v>
      </c>
      <c r="C101" s="277" t="e">
        <f>'1ここに記入'!$G$10</f>
        <v>#N/A</v>
      </c>
      <c r="D101" s="286"/>
      <c r="E101" s="280"/>
      <c r="F101" s="264" t="s">
        <v>161</v>
      </c>
      <c r="G101" s="296" t="e">
        <f>'1ここに記入'!$I$10</f>
        <v>#N/A</v>
      </c>
      <c r="H101" s="297"/>
      <c r="I101" s="297"/>
      <c r="J101" s="297"/>
      <c r="K101" s="298"/>
      <c r="L101" s="100"/>
      <c r="M101" s="159"/>
      <c r="N101" s="99"/>
      <c r="O101" s="264" t="s">
        <v>160</v>
      </c>
      <c r="P101" s="277" t="e">
        <f>'1ここに記入'!$G$10</f>
        <v>#N/A</v>
      </c>
      <c r="Q101" s="286"/>
      <c r="R101" s="280"/>
      <c r="S101" s="264" t="s">
        <v>161</v>
      </c>
      <c r="T101" s="296" t="e">
        <f>'1ここに記入'!$I$10</f>
        <v>#N/A</v>
      </c>
      <c r="U101" s="297"/>
      <c r="V101" s="297"/>
      <c r="W101" s="297"/>
      <c r="X101" s="298"/>
    </row>
    <row r="102" spans="2:24" ht="15" customHeight="1">
      <c r="B102" s="264"/>
      <c r="C102" s="277"/>
      <c r="D102" s="286"/>
      <c r="E102" s="280"/>
      <c r="F102" s="264"/>
      <c r="G102" s="296"/>
      <c r="H102" s="297"/>
      <c r="I102" s="297"/>
      <c r="J102" s="297"/>
      <c r="K102" s="298"/>
      <c r="L102" s="101"/>
      <c r="M102" s="159"/>
      <c r="N102" s="99"/>
      <c r="O102" s="264"/>
      <c r="P102" s="277"/>
      <c r="Q102" s="286"/>
      <c r="R102" s="280"/>
      <c r="S102" s="264"/>
      <c r="T102" s="296"/>
      <c r="U102" s="297"/>
      <c r="V102" s="297"/>
      <c r="W102" s="297"/>
      <c r="X102" s="298"/>
    </row>
    <row r="103" spans="2:24" ht="15" customHeight="1">
      <c r="B103" s="264"/>
      <c r="C103" s="277"/>
      <c r="D103" s="286"/>
      <c r="E103" s="280"/>
      <c r="F103" s="264"/>
      <c r="G103" s="296"/>
      <c r="H103" s="297"/>
      <c r="I103" s="297"/>
      <c r="J103" s="297"/>
      <c r="K103" s="298"/>
      <c r="L103" s="101"/>
      <c r="M103" s="159"/>
      <c r="N103" s="99"/>
      <c r="O103" s="264"/>
      <c r="P103" s="277"/>
      <c r="Q103" s="286"/>
      <c r="R103" s="280"/>
      <c r="S103" s="264"/>
      <c r="T103" s="296"/>
      <c r="U103" s="297"/>
      <c r="V103" s="297"/>
      <c r="W103" s="297"/>
      <c r="X103" s="298"/>
    </row>
    <row r="104" spans="2:24" ht="15" customHeight="1" thickBot="1">
      <c r="B104" s="288"/>
      <c r="C104" s="278"/>
      <c r="D104" s="287"/>
      <c r="E104" s="281"/>
      <c r="F104" s="288"/>
      <c r="G104" s="299"/>
      <c r="H104" s="300"/>
      <c r="I104" s="300"/>
      <c r="J104" s="300"/>
      <c r="K104" s="301"/>
      <c r="L104" s="101"/>
      <c r="M104" s="159"/>
      <c r="N104" s="99"/>
      <c r="O104" s="288"/>
      <c r="P104" s="278"/>
      <c r="Q104" s="287"/>
      <c r="R104" s="281"/>
      <c r="S104" s="288"/>
      <c r="T104" s="299"/>
      <c r="U104" s="300"/>
      <c r="V104" s="300"/>
      <c r="W104" s="300"/>
      <c r="X104" s="301"/>
    </row>
    <row r="105" spans="2:24" ht="15" customHeight="1">
      <c r="B105" s="263" t="s">
        <v>162</v>
      </c>
      <c r="C105" s="265">
        <f>VLOOKUP(B96,'1ここに記入'!$A$13:$M$246,10)</f>
        <v>0</v>
      </c>
      <c r="D105" s="266"/>
      <c r="E105" s="266"/>
      <c r="F105" s="266"/>
      <c r="G105" s="266"/>
      <c r="H105" s="266"/>
      <c r="I105" s="267"/>
      <c r="J105" s="263" t="s">
        <v>203</v>
      </c>
      <c r="K105" s="321">
        <f>VLOOKUP(B96,'1ここに記入'!$A$13:$M$246,12)</f>
        <v>0</v>
      </c>
      <c r="L105" s="34"/>
      <c r="M105" s="160"/>
      <c r="N105" s="36"/>
      <c r="O105" s="263" t="s">
        <v>162</v>
      </c>
      <c r="P105" s="265">
        <f>VLOOKUP(O96,'1ここに記入'!$A$13:$M$246,10)</f>
        <v>0</v>
      </c>
      <c r="Q105" s="266"/>
      <c r="R105" s="266"/>
      <c r="S105" s="266"/>
      <c r="T105" s="266"/>
      <c r="U105" s="266"/>
      <c r="V105" s="267"/>
      <c r="W105" s="263" t="s">
        <v>203</v>
      </c>
      <c r="X105" s="321">
        <f>VLOOKUP(O96,'1ここに記入'!$A$13:$M$246,12)</f>
        <v>0</v>
      </c>
    </row>
    <row r="106" spans="2:24" ht="15" customHeight="1">
      <c r="B106" s="264"/>
      <c r="C106" s="268"/>
      <c r="D106" s="269"/>
      <c r="E106" s="269"/>
      <c r="F106" s="269"/>
      <c r="G106" s="269"/>
      <c r="H106" s="269"/>
      <c r="I106" s="270"/>
      <c r="J106" s="264"/>
      <c r="K106" s="322"/>
      <c r="L106" s="34"/>
      <c r="M106" s="160"/>
      <c r="N106" s="36"/>
      <c r="O106" s="264"/>
      <c r="P106" s="268"/>
      <c r="Q106" s="269"/>
      <c r="R106" s="269"/>
      <c r="S106" s="269"/>
      <c r="T106" s="269"/>
      <c r="U106" s="269"/>
      <c r="V106" s="270"/>
      <c r="W106" s="264"/>
      <c r="X106" s="322"/>
    </row>
    <row r="107" spans="2:24" ht="15" customHeight="1">
      <c r="B107" s="264"/>
      <c r="C107" s="268"/>
      <c r="D107" s="269"/>
      <c r="E107" s="269"/>
      <c r="F107" s="269"/>
      <c r="G107" s="269"/>
      <c r="H107" s="269"/>
      <c r="I107" s="270"/>
      <c r="J107" s="264"/>
      <c r="K107" s="322"/>
      <c r="L107" s="130"/>
      <c r="M107" s="161"/>
      <c r="N107" s="38"/>
      <c r="O107" s="264"/>
      <c r="P107" s="268"/>
      <c r="Q107" s="269"/>
      <c r="R107" s="269"/>
      <c r="S107" s="269"/>
      <c r="T107" s="269"/>
      <c r="U107" s="269"/>
      <c r="V107" s="270"/>
      <c r="W107" s="264"/>
      <c r="X107" s="322"/>
    </row>
    <row r="108" spans="2:24" ht="15" customHeight="1">
      <c r="B108" s="264"/>
      <c r="C108" s="268"/>
      <c r="D108" s="269"/>
      <c r="E108" s="269"/>
      <c r="F108" s="269"/>
      <c r="G108" s="269"/>
      <c r="H108" s="269"/>
      <c r="I108" s="270"/>
      <c r="J108" s="264"/>
      <c r="K108" s="322"/>
      <c r="L108" s="130"/>
      <c r="M108" s="161"/>
      <c r="N108" s="38"/>
      <c r="O108" s="264"/>
      <c r="P108" s="268"/>
      <c r="Q108" s="269"/>
      <c r="R108" s="269"/>
      <c r="S108" s="269"/>
      <c r="T108" s="269"/>
      <c r="U108" s="269"/>
      <c r="V108" s="270"/>
      <c r="W108" s="264"/>
      <c r="X108" s="322"/>
    </row>
    <row r="109" spans="2:24" ht="15" customHeight="1">
      <c r="B109" s="271" t="s">
        <v>1881</v>
      </c>
      <c r="C109" s="268">
        <f>VLOOKUP(B96,'1ここに記入'!$A$13:$M$246,11)</f>
        <v>0</v>
      </c>
      <c r="D109" s="269"/>
      <c r="E109" s="269"/>
      <c r="F109" s="269"/>
      <c r="G109" s="269"/>
      <c r="H109" s="269"/>
      <c r="I109" s="270"/>
      <c r="J109" s="264"/>
      <c r="K109" s="322"/>
      <c r="L109" s="130"/>
      <c r="M109" s="161"/>
      <c r="N109" s="38"/>
      <c r="O109" s="271" t="s">
        <v>1881</v>
      </c>
      <c r="P109" s="268">
        <f>VLOOKUP(O96,'1ここに記入'!$A$13:$M$246,11)</f>
        <v>0</v>
      </c>
      <c r="Q109" s="269"/>
      <c r="R109" s="269"/>
      <c r="S109" s="269"/>
      <c r="T109" s="269"/>
      <c r="U109" s="269"/>
      <c r="V109" s="270"/>
      <c r="W109" s="264"/>
      <c r="X109" s="322"/>
    </row>
    <row r="110" spans="2:24" ht="15" customHeight="1">
      <c r="B110" s="271"/>
      <c r="C110" s="268"/>
      <c r="D110" s="269"/>
      <c r="E110" s="269"/>
      <c r="F110" s="269"/>
      <c r="G110" s="269"/>
      <c r="H110" s="269"/>
      <c r="I110" s="270"/>
      <c r="J110" s="264"/>
      <c r="K110" s="322"/>
      <c r="L110" s="130"/>
      <c r="M110" s="161"/>
      <c r="N110" s="38"/>
      <c r="O110" s="271"/>
      <c r="P110" s="268"/>
      <c r="Q110" s="269"/>
      <c r="R110" s="269"/>
      <c r="S110" s="269"/>
      <c r="T110" s="269"/>
      <c r="U110" s="269"/>
      <c r="V110" s="270"/>
      <c r="W110" s="264"/>
      <c r="X110" s="322"/>
    </row>
    <row r="111" spans="2:24" ht="15" customHeight="1">
      <c r="B111" s="271"/>
      <c r="C111" s="268"/>
      <c r="D111" s="269"/>
      <c r="E111" s="269"/>
      <c r="F111" s="269"/>
      <c r="G111" s="269"/>
      <c r="H111" s="269"/>
      <c r="I111" s="270"/>
      <c r="J111" s="264"/>
      <c r="K111" s="322"/>
      <c r="L111" s="130"/>
      <c r="M111" s="161"/>
      <c r="N111" s="38"/>
      <c r="O111" s="271"/>
      <c r="P111" s="268"/>
      <c r="Q111" s="269"/>
      <c r="R111" s="269"/>
      <c r="S111" s="269"/>
      <c r="T111" s="269"/>
      <c r="U111" s="269"/>
      <c r="V111" s="270"/>
      <c r="W111" s="264"/>
      <c r="X111" s="322"/>
    </row>
    <row r="112" spans="2:24" ht="15" customHeight="1" thickBot="1">
      <c r="B112" s="272"/>
      <c r="C112" s="273"/>
      <c r="D112" s="274"/>
      <c r="E112" s="274"/>
      <c r="F112" s="274"/>
      <c r="G112" s="274"/>
      <c r="H112" s="274"/>
      <c r="I112" s="275"/>
      <c r="J112" s="288"/>
      <c r="K112" s="323"/>
      <c r="L112" s="130"/>
      <c r="M112" s="161"/>
      <c r="N112" s="38"/>
      <c r="O112" s="272"/>
      <c r="P112" s="273"/>
      <c r="Q112" s="274"/>
      <c r="R112" s="274"/>
      <c r="S112" s="274"/>
      <c r="T112" s="274"/>
      <c r="U112" s="274"/>
      <c r="V112" s="275"/>
      <c r="W112" s="288"/>
      <c r="X112" s="323"/>
    </row>
    <row r="113" spans="2:24" ht="15" customHeight="1">
      <c r="B113" s="263" t="s">
        <v>163</v>
      </c>
      <c r="C113" s="276">
        <f>VLOOKUP(B96,'1ここに記入'!$A$13:$M$246,5)</f>
        <v>0</v>
      </c>
      <c r="D113" s="279" t="str">
        <f>VLOOKUP(B96,'1ここに記入'!$A$13:$M$246,6)</f>
        <v>　</v>
      </c>
      <c r="E113" s="282" t="s">
        <v>164</v>
      </c>
      <c r="F113" s="276">
        <f>VLOOKUP(B96,'1ここに記入'!$A$13:$M$246,8)</f>
        <v>0</v>
      </c>
      <c r="G113" s="285" t="e">
        <f>VLOOKUP(F107,'1ここに記入'!$A$13:$M$246,2)</f>
        <v>#N/A</v>
      </c>
      <c r="H113" s="285" t="e">
        <f>VLOOKUP(G107,'1ここに記入'!$A$13:$M$246,2)</f>
        <v>#N/A</v>
      </c>
      <c r="I113" s="285" t="e">
        <f>VLOOKUP(H107,'1ここに記入'!$A$13:$M$246,2)</f>
        <v>#N/A</v>
      </c>
      <c r="J113" s="285" t="e">
        <f>VLOOKUP(I107,'1ここに記入'!$A$13:$M$246,2)</f>
        <v>#N/A</v>
      </c>
      <c r="K113" s="279" t="e">
        <f>VLOOKUP(J107,'1ここに記入'!$A$13:$M$246,2)</f>
        <v>#N/A</v>
      </c>
      <c r="L113" s="98"/>
      <c r="M113" s="159"/>
      <c r="N113" s="99"/>
      <c r="O113" s="263" t="s">
        <v>163</v>
      </c>
      <c r="P113" s="276">
        <f>VLOOKUP(O96,'1ここに記入'!$A$13:$M$246,5)</f>
        <v>0</v>
      </c>
      <c r="Q113" s="279" t="str">
        <f>VLOOKUP(O96,'1ここに記入'!$A$13:$M$246,6)</f>
        <v>　</v>
      </c>
      <c r="R113" s="282" t="s">
        <v>164</v>
      </c>
      <c r="S113" s="276">
        <f>VLOOKUP(O96,'1ここに記入'!$A$13:$M$246,8)</f>
        <v>0</v>
      </c>
      <c r="T113" s="285" t="e">
        <f>VLOOKUP(S107,'1ここに記入'!$A$13:$M$246,2)</f>
        <v>#N/A</v>
      </c>
      <c r="U113" s="285" t="e">
        <f>VLOOKUP(T107,'1ここに記入'!$A$13:$M$246,2)</f>
        <v>#N/A</v>
      </c>
      <c r="V113" s="285" t="e">
        <f>VLOOKUP(U107,'1ここに記入'!$A$13:$M$246,2)</f>
        <v>#N/A</v>
      </c>
      <c r="W113" s="285" t="e">
        <f>VLOOKUP(V107,'1ここに記入'!$A$13:$M$246,2)</f>
        <v>#N/A</v>
      </c>
      <c r="X113" s="279" t="e">
        <f>VLOOKUP(W107,'1ここに記入'!$A$13:$M$246,2)</f>
        <v>#N/A</v>
      </c>
    </row>
    <row r="114" spans="2:24" ht="15" customHeight="1">
      <c r="B114" s="264"/>
      <c r="C114" s="277"/>
      <c r="D114" s="280"/>
      <c r="E114" s="283"/>
      <c r="F114" s="277"/>
      <c r="G114" s="286"/>
      <c r="H114" s="286"/>
      <c r="I114" s="286"/>
      <c r="J114" s="286"/>
      <c r="K114" s="280"/>
      <c r="L114" s="98"/>
      <c r="M114" s="159"/>
      <c r="N114" s="99"/>
      <c r="O114" s="264"/>
      <c r="P114" s="277"/>
      <c r="Q114" s="280"/>
      <c r="R114" s="283"/>
      <c r="S114" s="277"/>
      <c r="T114" s="286"/>
      <c r="U114" s="286"/>
      <c r="V114" s="286"/>
      <c r="W114" s="286"/>
      <c r="X114" s="280"/>
    </row>
    <row r="115" spans="2:24" ht="15" customHeight="1">
      <c r="B115" s="264"/>
      <c r="C115" s="277"/>
      <c r="D115" s="280"/>
      <c r="E115" s="283"/>
      <c r="F115" s="277"/>
      <c r="G115" s="286"/>
      <c r="H115" s="286"/>
      <c r="I115" s="286"/>
      <c r="J115" s="286"/>
      <c r="K115" s="280"/>
      <c r="L115" s="98"/>
      <c r="M115" s="159"/>
      <c r="N115" s="99"/>
      <c r="O115" s="264"/>
      <c r="P115" s="277"/>
      <c r="Q115" s="280"/>
      <c r="R115" s="283"/>
      <c r="S115" s="277"/>
      <c r="T115" s="286"/>
      <c r="U115" s="286"/>
      <c r="V115" s="286"/>
      <c r="W115" s="286"/>
      <c r="X115" s="280"/>
    </row>
    <row r="116" spans="2:24" ht="15" customHeight="1" thickBot="1">
      <c r="B116" s="288"/>
      <c r="C116" s="278"/>
      <c r="D116" s="281"/>
      <c r="E116" s="284"/>
      <c r="F116" s="278"/>
      <c r="G116" s="287"/>
      <c r="H116" s="286"/>
      <c r="I116" s="286"/>
      <c r="J116" s="286"/>
      <c r="K116" s="280"/>
      <c r="L116" s="98"/>
      <c r="M116" s="159"/>
      <c r="N116" s="99"/>
      <c r="O116" s="288"/>
      <c r="P116" s="278"/>
      <c r="Q116" s="281"/>
      <c r="R116" s="284"/>
      <c r="S116" s="278"/>
      <c r="T116" s="287"/>
      <c r="U116" s="286"/>
      <c r="V116" s="286"/>
      <c r="W116" s="286"/>
      <c r="X116" s="280"/>
    </row>
    <row r="117" spans="2:24" ht="15" customHeight="1" thickTop="1">
      <c r="B117" s="263" t="s">
        <v>165</v>
      </c>
      <c r="C117" s="293">
        <f>VLOOKUP(B96,'1ここに記入'!$A$13:$M$246,9)</f>
        <v>0</v>
      </c>
      <c r="D117" s="294" t="e">
        <f>VLOOKUP(C115,'1ここに記入'!$A$13:$M$246,2)</f>
        <v>#N/A</v>
      </c>
      <c r="E117" s="294" t="e">
        <f>VLOOKUP(D115,'1ここに記入'!$A$13:$M$246,2)</f>
        <v>#N/A</v>
      </c>
      <c r="F117" s="294" t="e">
        <f>VLOOKUP(E115,'1ここに記入'!$A$13:$M$246,2)</f>
        <v>#N/A</v>
      </c>
      <c r="G117" s="302" t="e">
        <f>VLOOKUP(F115,'1ここに記入'!$A$13:$M$246,2)</f>
        <v>#N/A</v>
      </c>
      <c r="H117" s="305" t="s">
        <v>167</v>
      </c>
      <c r="I117" s="308">
        <f>'1ここに記入'!$G$9</f>
        <v>0</v>
      </c>
      <c r="J117" s="309"/>
      <c r="K117" s="310"/>
      <c r="L117" s="102"/>
      <c r="M117" s="162"/>
      <c r="N117" s="103"/>
      <c r="O117" s="263" t="s">
        <v>165</v>
      </c>
      <c r="P117" s="293">
        <f>VLOOKUP(O96,'1ここに記入'!$A$13:$M$246,9)</f>
        <v>0</v>
      </c>
      <c r="Q117" s="294" t="e">
        <f>VLOOKUP(P115,'1ここに記入'!$A$13:$M$246,2)</f>
        <v>#N/A</v>
      </c>
      <c r="R117" s="294" t="e">
        <f>VLOOKUP(Q115,'1ここに記入'!$A$13:$M$246,2)</f>
        <v>#N/A</v>
      </c>
      <c r="S117" s="294" t="e">
        <f>VLOOKUP(R115,'1ここに記入'!$A$13:$M$246,2)</f>
        <v>#N/A</v>
      </c>
      <c r="T117" s="302" t="e">
        <f>VLOOKUP(S115,'1ここに記入'!$A$13:$M$246,2)</f>
        <v>#N/A</v>
      </c>
      <c r="U117" s="305" t="s">
        <v>167</v>
      </c>
      <c r="V117" s="308">
        <f>'1ここに記入'!$G$9</f>
        <v>0</v>
      </c>
      <c r="W117" s="309"/>
      <c r="X117" s="310"/>
    </row>
    <row r="118" spans="2:24" ht="15" customHeight="1">
      <c r="B118" s="264"/>
      <c r="C118" s="296"/>
      <c r="D118" s="297"/>
      <c r="E118" s="297"/>
      <c r="F118" s="297"/>
      <c r="G118" s="303"/>
      <c r="H118" s="306"/>
      <c r="I118" s="311"/>
      <c r="J118" s="312"/>
      <c r="K118" s="313"/>
      <c r="L118" s="102"/>
      <c r="M118" s="162"/>
      <c r="N118" s="103"/>
      <c r="O118" s="264"/>
      <c r="P118" s="296"/>
      <c r="Q118" s="297"/>
      <c r="R118" s="297"/>
      <c r="S118" s="297"/>
      <c r="T118" s="303"/>
      <c r="U118" s="306"/>
      <c r="V118" s="311"/>
      <c r="W118" s="312"/>
      <c r="X118" s="313"/>
    </row>
    <row r="119" spans="2:24" ht="15" customHeight="1" thickBot="1">
      <c r="B119" s="288"/>
      <c r="C119" s="299"/>
      <c r="D119" s="300"/>
      <c r="E119" s="300"/>
      <c r="F119" s="300"/>
      <c r="G119" s="304"/>
      <c r="H119" s="306"/>
      <c r="I119" s="311"/>
      <c r="J119" s="312"/>
      <c r="K119" s="313"/>
      <c r="L119" s="102"/>
      <c r="M119" s="162"/>
      <c r="N119" s="103"/>
      <c r="O119" s="288"/>
      <c r="P119" s="299"/>
      <c r="Q119" s="300"/>
      <c r="R119" s="300"/>
      <c r="S119" s="300"/>
      <c r="T119" s="304"/>
      <c r="U119" s="306"/>
      <c r="V119" s="311"/>
      <c r="W119" s="312"/>
      <c r="X119" s="313"/>
    </row>
    <row r="120" spans="2:24" ht="15" customHeight="1" thickBot="1">
      <c r="B120" s="317" t="s">
        <v>166</v>
      </c>
      <c r="C120" s="317"/>
      <c r="D120" s="317"/>
      <c r="E120" s="317"/>
      <c r="F120" s="317"/>
      <c r="G120" s="318"/>
      <c r="H120" s="307"/>
      <c r="I120" s="314"/>
      <c r="J120" s="315"/>
      <c r="K120" s="316"/>
      <c r="L120" s="102"/>
      <c r="M120" s="163"/>
      <c r="N120" s="41"/>
      <c r="O120" s="317" t="s">
        <v>166</v>
      </c>
      <c r="P120" s="317"/>
      <c r="Q120" s="317"/>
      <c r="R120" s="317"/>
      <c r="S120" s="317"/>
      <c r="T120" s="318"/>
      <c r="U120" s="307"/>
      <c r="V120" s="314"/>
      <c r="W120" s="315"/>
      <c r="X120" s="316"/>
    </row>
    <row r="121" spans="2:24" ht="15" customHeight="1" thickTop="1">
      <c r="B121" s="137"/>
      <c r="C121" s="137"/>
      <c r="D121" s="137"/>
      <c r="E121" s="137"/>
      <c r="F121" s="137"/>
      <c r="G121" s="137"/>
      <c r="H121" s="138"/>
      <c r="I121" s="142"/>
      <c r="J121" s="142"/>
      <c r="K121" s="142"/>
      <c r="L121" s="102"/>
      <c r="M121" s="163"/>
      <c r="N121" s="41"/>
      <c r="O121" s="137"/>
      <c r="P121" s="137"/>
      <c r="Q121" s="137"/>
      <c r="R121" s="137"/>
      <c r="S121" s="137"/>
      <c r="T121" s="137"/>
      <c r="U121" s="138"/>
      <c r="V121" s="142"/>
      <c r="W121" s="142"/>
      <c r="X121" s="142"/>
    </row>
    <row r="122" spans="2:24" ht="15" customHeight="1">
      <c r="B122" s="137"/>
      <c r="C122" s="137"/>
      <c r="D122" s="137"/>
      <c r="E122" s="137"/>
      <c r="F122" s="137"/>
      <c r="G122" s="137"/>
      <c r="H122" s="138"/>
      <c r="I122" s="142"/>
      <c r="J122" s="142"/>
      <c r="K122" s="142"/>
      <c r="L122" s="102"/>
      <c r="M122" s="163"/>
      <c r="N122" s="41"/>
      <c r="O122" s="137"/>
      <c r="P122" s="137"/>
      <c r="Q122" s="137"/>
      <c r="R122" s="137"/>
      <c r="S122" s="137"/>
      <c r="T122" s="137"/>
      <c r="U122" s="138"/>
      <c r="V122" s="142"/>
      <c r="W122" s="142"/>
      <c r="X122" s="142"/>
    </row>
    <row r="123" spans="2:24" ht="15" customHeight="1">
      <c r="B123" s="324" t="s">
        <v>1982</v>
      </c>
      <c r="C123" s="324"/>
      <c r="D123" s="324"/>
      <c r="E123" s="324"/>
      <c r="F123" s="324"/>
      <c r="G123" s="324"/>
      <c r="H123" s="324"/>
      <c r="I123" s="324"/>
      <c r="J123" s="324"/>
      <c r="K123" s="324"/>
      <c r="L123" s="156"/>
      <c r="M123" s="164"/>
      <c r="N123" s="156"/>
      <c r="O123" s="324" t="s">
        <v>1982</v>
      </c>
      <c r="P123" s="324"/>
      <c r="Q123" s="324"/>
      <c r="R123" s="324"/>
      <c r="S123" s="324"/>
      <c r="T123" s="324"/>
      <c r="U123" s="324"/>
      <c r="V123" s="324"/>
      <c r="W123" s="324"/>
      <c r="X123" s="324"/>
    </row>
    <row r="124" spans="2:24" ht="15" customHeight="1">
      <c r="B124" s="132"/>
      <c r="C124" s="319" t="str">
        <f>'1ここに記入'!$B$3&amp;"県教美展　特選確認票"</f>
        <v>第72回県教美展　特選確認票</v>
      </c>
      <c r="D124" s="319"/>
      <c r="E124" s="319"/>
      <c r="F124" s="319"/>
      <c r="G124" s="319"/>
      <c r="H124" s="319"/>
      <c r="I124" s="319"/>
      <c r="J124" s="319"/>
      <c r="K124" s="319"/>
      <c r="L124" s="104"/>
      <c r="M124" s="157"/>
      <c r="N124" s="104"/>
      <c r="O124" s="132"/>
      <c r="P124" s="319" t="str">
        <f>'1ここに記入'!$B$3&amp;"県教美展　特選確認票"</f>
        <v>第72回県教美展　特選確認票</v>
      </c>
      <c r="Q124" s="319"/>
      <c r="R124" s="319"/>
      <c r="S124" s="319"/>
      <c r="T124" s="319"/>
      <c r="U124" s="319"/>
      <c r="V124" s="319"/>
      <c r="W124" s="319"/>
      <c r="X124" s="319"/>
    </row>
    <row r="125" spans="2:24" ht="15" customHeight="1" thickBot="1">
      <c r="B125" s="165"/>
      <c r="C125" s="320"/>
      <c r="D125" s="320"/>
      <c r="E125" s="320"/>
      <c r="F125" s="320"/>
      <c r="G125" s="320"/>
      <c r="H125" s="320"/>
      <c r="I125" s="320"/>
      <c r="J125" s="320"/>
      <c r="K125" s="320"/>
      <c r="L125" s="104"/>
      <c r="M125" s="157"/>
      <c r="N125" s="104"/>
      <c r="O125" s="165"/>
      <c r="P125" s="320"/>
      <c r="Q125" s="320"/>
      <c r="R125" s="320"/>
      <c r="S125" s="320"/>
      <c r="T125" s="320"/>
      <c r="U125" s="320"/>
      <c r="V125" s="320"/>
      <c r="W125" s="320"/>
      <c r="X125" s="320"/>
    </row>
    <row r="126" spans="2:24" ht="15" customHeight="1" thickTop="1" thickBot="1">
      <c r="B126" s="144" t="s">
        <v>157</v>
      </c>
      <c r="C126" s="289">
        <f>VLOOKUP(B96,'1ここに記入'!$A$13:$M$246,2)</f>
        <v>0</v>
      </c>
      <c r="D126" s="289">
        <f>VLOOKUP(B96,'1ここに記入'!$A$13:$M$246,3)</f>
        <v>0</v>
      </c>
      <c r="E126" s="289">
        <f>VLOOKUP(B96,'1ここに記入'!$A$13:$M$246,4)</f>
        <v>0</v>
      </c>
      <c r="F126" s="289">
        <f>VLOOKUP(B96,'1ここに記入'!$A$13:$M$246,5)</f>
        <v>0</v>
      </c>
      <c r="G126" s="289" t="str">
        <f>VLOOKUP(B96,'1ここに記入'!$A$13:$M$246,13)</f>
        <v>00</v>
      </c>
      <c r="H126" s="290" t="e">
        <f>'1ここに記入'!$H$10</f>
        <v>#N/A</v>
      </c>
      <c r="I126" s="291"/>
      <c r="J126" s="291"/>
      <c r="K126" s="292" t="s">
        <v>158</v>
      </c>
      <c r="L126" s="104"/>
      <c r="M126" s="157"/>
      <c r="N126" s="104"/>
      <c r="O126" s="144" t="s">
        <v>157</v>
      </c>
      <c r="P126" s="289">
        <f>VLOOKUP(O96,'1ここに記入'!$A$13:$M$246,2)</f>
        <v>0</v>
      </c>
      <c r="Q126" s="289">
        <f>VLOOKUP(O96,'1ここに記入'!$A$13:$M$246,3)</f>
        <v>0</v>
      </c>
      <c r="R126" s="289">
        <f>VLOOKUP(O96,'1ここに記入'!$A$13:$M$246,4)</f>
        <v>0</v>
      </c>
      <c r="S126" s="289">
        <f>VLOOKUP(O96,'1ここに記入'!$A$13:$M$246,5)</f>
        <v>0</v>
      </c>
      <c r="T126" s="289" t="str">
        <f>VLOOKUP(O96,'1ここに記入'!$A$13:$M$246,13)</f>
        <v>00</v>
      </c>
      <c r="U126" s="290" t="e">
        <f>'1ここに記入'!$H$10</f>
        <v>#N/A</v>
      </c>
      <c r="V126" s="291"/>
      <c r="W126" s="291"/>
      <c r="X126" s="292" t="s">
        <v>158</v>
      </c>
    </row>
    <row r="127" spans="2:24" ht="15" customHeight="1" thickTop="1" thickBot="1">
      <c r="B127" s="145"/>
      <c r="C127" s="289"/>
      <c r="D127" s="289"/>
      <c r="E127" s="289"/>
      <c r="F127" s="289"/>
      <c r="G127" s="289"/>
      <c r="H127" s="290"/>
      <c r="I127" s="291"/>
      <c r="J127" s="291"/>
      <c r="K127" s="292"/>
      <c r="L127" s="104"/>
      <c r="M127" s="157"/>
      <c r="N127" s="104"/>
      <c r="O127" s="145"/>
      <c r="P127" s="289"/>
      <c r="Q127" s="289"/>
      <c r="R127" s="289"/>
      <c r="S127" s="289"/>
      <c r="T127" s="289"/>
      <c r="U127" s="290"/>
      <c r="V127" s="291"/>
      <c r="W127" s="291"/>
      <c r="X127" s="292"/>
    </row>
    <row r="128" spans="2:24" ht="15" customHeight="1" thickTop="1" thickBot="1">
      <c r="B128" s="146" t="s">
        <v>159</v>
      </c>
      <c r="C128" s="289"/>
      <c r="D128" s="289"/>
      <c r="E128" s="289"/>
      <c r="F128" s="289"/>
      <c r="G128" s="289"/>
      <c r="H128" s="290"/>
      <c r="I128" s="291"/>
      <c r="J128" s="291"/>
      <c r="K128" s="292"/>
      <c r="L128" s="104"/>
      <c r="M128" s="157"/>
      <c r="N128" s="104"/>
      <c r="O128" s="146" t="s">
        <v>159</v>
      </c>
      <c r="P128" s="289"/>
      <c r="Q128" s="289"/>
      <c r="R128" s="289"/>
      <c r="S128" s="289"/>
      <c r="T128" s="289"/>
      <c r="U128" s="290"/>
      <c r="V128" s="291"/>
      <c r="W128" s="291"/>
      <c r="X128" s="292"/>
    </row>
    <row r="129" spans="2:25" ht="15" customHeight="1" thickTop="1">
      <c r="B129" s="263" t="s">
        <v>160</v>
      </c>
      <c r="C129" s="276" t="e">
        <f>'1ここに記入'!$G$10</f>
        <v>#N/A</v>
      </c>
      <c r="D129" s="285"/>
      <c r="E129" s="279"/>
      <c r="F129" s="263" t="s">
        <v>161</v>
      </c>
      <c r="G129" s="293" t="e">
        <f>'1ここに記入'!$I$10</f>
        <v>#N/A</v>
      </c>
      <c r="H129" s="294"/>
      <c r="I129" s="294"/>
      <c r="J129" s="294"/>
      <c r="K129" s="295"/>
      <c r="L129" s="100"/>
      <c r="M129" s="159"/>
      <c r="N129" s="99"/>
      <c r="O129" s="263" t="s">
        <v>160</v>
      </c>
      <c r="P129" s="276" t="e">
        <f>'1ここに記入'!$G$10</f>
        <v>#N/A</v>
      </c>
      <c r="Q129" s="285"/>
      <c r="R129" s="279"/>
      <c r="S129" s="263" t="s">
        <v>161</v>
      </c>
      <c r="T129" s="293" t="e">
        <f>'1ここに記入'!$I$10</f>
        <v>#N/A</v>
      </c>
      <c r="U129" s="294"/>
      <c r="V129" s="294"/>
      <c r="W129" s="294"/>
      <c r="X129" s="295"/>
      <c r="Y129" s="143"/>
    </row>
    <row r="130" spans="2:25" ht="15" customHeight="1">
      <c r="B130" s="264"/>
      <c r="C130" s="277"/>
      <c r="D130" s="286"/>
      <c r="E130" s="280"/>
      <c r="F130" s="264"/>
      <c r="G130" s="296"/>
      <c r="H130" s="297"/>
      <c r="I130" s="297"/>
      <c r="J130" s="297"/>
      <c r="K130" s="298"/>
      <c r="L130" s="101"/>
      <c r="M130" s="159"/>
      <c r="N130" s="99"/>
      <c r="O130" s="264"/>
      <c r="P130" s="277"/>
      <c r="Q130" s="286"/>
      <c r="R130" s="280"/>
      <c r="S130" s="264"/>
      <c r="T130" s="296"/>
      <c r="U130" s="297"/>
      <c r="V130" s="297"/>
      <c r="W130" s="297"/>
      <c r="X130" s="298"/>
      <c r="Y130" s="143"/>
    </row>
    <row r="131" spans="2:25" ht="15" customHeight="1" thickBot="1">
      <c r="B131" s="288"/>
      <c r="C131" s="278"/>
      <c r="D131" s="287"/>
      <c r="E131" s="281"/>
      <c r="F131" s="288"/>
      <c r="G131" s="299"/>
      <c r="H131" s="300"/>
      <c r="I131" s="300"/>
      <c r="J131" s="300"/>
      <c r="K131" s="301"/>
      <c r="L131" s="101"/>
      <c r="M131" s="159"/>
      <c r="N131" s="99"/>
      <c r="O131" s="288"/>
      <c r="P131" s="278"/>
      <c r="Q131" s="287"/>
      <c r="R131" s="281"/>
      <c r="S131" s="288"/>
      <c r="T131" s="299"/>
      <c r="U131" s="300"/>
      <c r="V131" s="300"/>
      <c r="W131" s="300"/>
      <c r="X131" s="301"/>
      <c r="Y131" s="143"/>
    </row>
    <row r="132" spans="2:25" ht="15" customHeight="1">
      <c r="B132" s="263" t="s">
        <v>162</v>
      </c>
      <c r="C132" s="265">
        <f>VLOOKUP(B96,'1ここに記入'!$A$13:$M$246,10)</f>
        <v>0</v>
      </c>
      <c r="D132" s="266"/>
      <c r="E132" s="266"/>
      <c r="F132" s="266"/>
      <c r="G132" s="266"/>
      <c r="H132" s="266"/>
      <c r="I132" s="266"/>
      <c r="J132" s="266"/>
      <c r="K132" s="267"/>
      <c r="L132" s="34"/>
      <c r="M132" s="160"/>
      <c r="N132" s="36"/>
      <c r="O132" s="263" t="s">
        <v>162</v>
      </c>
      <c r="P132" s="265">
        <f>VLOOKUP(O96,'1ここに記入'!$A$13:$M$246,10)</f>
        <v>0</v>
      </c>
      <c r="Q132" s="266"/>
      <c r="R132" s="266"/>
      <c r="S132" s="266"/>
      <c r="T132" s="266"/>
      <c r="U132" s="266"/>
      <c r="V132" s="266"/>
      <c r="W132" s="266"/>
      <c r="X132" s="267"/>
      <c r="Y132" s="143"/>
    </row>
    <row r="133" spans="2:25" ht="15" customHeight="1">
      <c r="B133" s="264"/>
      <c r="C133" s="268"/>
      <c r="D133" s="269"/>
      <c r="E133" s="269"/>
      <c r="F133" s="269"/>
      <c r="G133" s="269"/>
      <c r="H133" s="269"/>
      <c r="I133" s="269"/>
      <c r="J133" s="269"/>
      <c r="K133" s="270"/>
      <c r="L133" s="130"/>
      <c r="M133" s="161"/>
      <c r="N133" s="38"/>
      <c r="O133" s="264"/>
      <c r="P133" s="268"/>
      <c r="Q133" s="269"/>
      <c r="R133" s="269"/>
      <c r="S133" s="269"/>
      <c r="T133" s="269"/>
      <c r="U133" s="269"/>
      <c r="V133" s="269"/>
      <c r="W133" s="269"/>
      <c r="X133" s="270"/>
      <c r="Y133" s="143"/>
    </row>
    <row r="134" spans="2:25" ht="15" customHeight="1">
      <c r="B134" s="264"/>
      <c r="C134" s="268"/>
      <c r="D134" s="269"/>
      <c r="E134" s="269"/>
      <c r="F134" s="269"/>
      <c r="G134" s="269"/>
      <c r="H134" s="269"/>
      <c r="I134" s="269"/>
      <c r="J134" s="269"/>
      <c r="K134" s="270"/>
      <c r="L134" s="130"/>
      <c r="M134" s="161"/>
      <c r="N134" s="38"/>
      <c r="O134" s="264"/>
      <c r="P134" s="268"/>
      <c r="Q134" s="269"/>
      <c r="R134" s="269"/>
      <c r="S134" s="269"/>
      <c r="T134" s="269"/>
      <c r="U134" s="269"/>
      <c r="V134" s="269"/>
      <c r="W134" s="269"/>
      <c r="X134" s="270"/>
      <c r="Y134" s="143"/>
    </row>
    <row r="135" spans="2:25" ht="15" customHeight="1">
      <c r="B135" s="271" t="s">
        <v>1881</v>
      </c>
      <c r="C135" s="268">
        <f>VLOOKUP(B96,'1ここに記入'!$A$13:$M$246,11)</f>
        <v>0</v>
      </c>
      <c r="D135" s="269"/>
      <c r="E135" s="269"/>
      <c r="F135" s="269"/>
      <c r="G135" s="269"/>
      <c r="H135" s="269"/>
      <c r="I135" s="269"/>
      <c r="J135" s="269"/>
      <c r="K135" s="270"/>
      <c r="L135" s="98"/>
      <c r="M135" s="159"/>
      <c r="N135" s="99"/>
      <c r="O135" s="271" t="s">
        <v>1881</v>
      </c>
      <c r="P135" s="268">
        <f>VLOOKUP(O96,'1ここに記入'!$A$13:$M$246,11)</f>
        <v>0</v>
      </c>
      <c r="Q135" s="269"/>
      <c r="R135" s="269"/>
      <c r="S135" s="269"/>
      <c r="T135" s="269"/>
      <c r="U135" s="269"/>
      <c r="V135" s="269"/>
      <c r="W135" s="269"/>
      <c r="X135" s="270"/>
      <c r="Y135" s="143"/>
    </row>
    <row r="136" spans="2:25" ht="15" customHeight="1">
      <c r="B136" s="271"/>
      <c r="C136" s="268"/>
      <c r="D136" s="269"/>
      <c r="E136" s="269"/>
      <c r="F136" s="269"/>
      <c r="G136" s="269"/>
      <c r="H136" s="269"/>
      <c r="I136" s="269"/>
      <c r="J136" s="269"/>
      <c r="K136" s="270"/>
      <c r="L136" s="98"/>
      <c r="M136" s="159"/>
      <c r="N136" s="99"/>
      <c r="O136" s="271"/>
      <c r="P136" s="268"/>
      <c r="Q136" s="269"/>
      <c r="R136" s="269"/>
      <c r="S136" s="269"/>
      <c r="T136" s="269"/>
      <c r="U136" s="269"/>
      <c r="V136" s="269"/>
      <c r="W136" s="269"/>
      <c r="X136" s="270"/>
      <c r="Y136" s="143"/>
    </row>
    <row r="137" spans="2:25" ht="15" customHeight="1" thickBot="1">
      <c r="B137" s="272"/>
      <c r="C137" s="273"/>
      <c r="D137" s="274"/>
      <c r="E137" s="274"/>
      <c r="F137" s="274"/>
      <c r="G137" s="274"/>
      <c r="H137" s="274"/>
      <c r="I137" s="274"/>
      <c r="J137" s="274"/>
      <c r="K137" s="275"/>
      <c r="L137" s="98"/>
      <c r="M137" s="159"/>
      <c r="N137" s="99"/>
      <c r="O137" s="272"/>
      <c r="P137" s="273"/>
      <c r="Q137" s="274"/>
      <c r="R137" s="274"/>
      <c r="S137" s="274"/>
      <c r="T137" s="274"/>
      <c r="U137" s="274"/>
      <c r="V137" s="274"/>
      <c r="W137" s="274"/>
      <c r="X137" s="275"/>
      <c r="Y137" s="143"/>
    </row>
    <row r="138" spans="2:25" ht="15" customHeight="1">
      <c r="B138" s="263" t="s">
        <v>163</v>
      </c>
      <c r="C138" s="276">
        <f>VLOOKUP(B96,'1ここに記入'!$A$13:$M$246,5)</f>
        <v>0</v>
      </c>
      <c r="D138" s="279" t="str">
        <f>VLOOKUP(B96,'1ここに記入'!$A$13:$M$246,6)</f>
        <v>　</v>
      </c>
      <c r="E138" s="282" t="s">
        <v>164</v>
      </c>
      <c r="F138" s="276">
        <f>VLOOKUP(B96,'1ここに記入'!$A$13:$M$246,8)</f>
        <v>0</v>
      </c>
      <c r="G138" s="285" t="e">
        <f>VLOOKUP(F133,'1ここに記入'!$A$13:$M$246,2)</f>
        <v>#N/A</v>
      </c>
      <c r="H138" s="285" t="e">
        <f>VLOOKUP(G133,'1ここに記入'!$A$13:$M$246,2)</f>
        <v>#N/A</v>
      </c>
      <c r="I138" s="285" t="e">
        <f>VLOOKUP(H133,'1ここに記入'!$A$13:$M$246,2)</f>
        <v>#N/A</v>
      </c>
      <c r="J138" s="285" t="e">
        <f>VLOOKUP(I133,'1ここに記入'!$A$13:$M$246,2)</f>
        <v>#N/A</v>
      </c>
      <c r="K138" s="279" t="e">
        <f>VLOOKUP(J133,'1ここに記入'!$A$13:$M$246,2)</f>
        <v>#N/A</v>
      </c>
      <c r="L138" s="102"/>
      <c r="M138" s="162"/>
      <c r="N138" s="103"/>
      <c r="O138" s="263" t="s">
        <v>163</v>
      </c>
      <c r="P138" s="276">
        <f>VLOOKUP(O96,'1ここに記入'!$A$13:$M$246,5)</f>
        <v>0</v>
      </c>
      <c r="Q138" s="279" t="str">
        <f>VLOOKUP(O96,'1ここに記入'!$A$13:$M$246,6)</f>
        <v>　</v>
      </c>
      <c r="R138" s="282" t="s">
        <v>164</v>
      </c>
      <c r="S138" s="276">
        <f>VLOOKUP(O96,'1ここに記入'!$A$13:$M$246,8)</f>
        <v>0</v>
      </c>
      <c r="T138" s="285" t="e">
        <f>VLOOKUP(S133,'1ここに記入'!$A$13:$M$246,2)</f>
        <v>#N/A</v>
      </c>
      <c r="U138" s="285" t="e">
        <f>VLOOKUP(T133,'1ここに記入'!$A$13:$M$246,2)</f>
        <v>#N/A</v>
      </c>
      <c r="V138" s="285" t="e">
        <f>VLOOKUP(U133,'1ここに記入'!$A$13:$M$246,2)</f>
        <v>#N/A</v>
      </c>
      <c r="W138" s="285" t="e">
        <f>VLOOKUP(V133,'1ここに記入'!$A$13:$M$246,2)</f>
        <v>#N/A</v>
      </c>
      <c r="X138" s="279" t="e">
        <f>VLOOKUP(W133,'1ここに記入'!$A$13:$M$246,2)</f>
        <v>#N/A</v>
      </c>
      <c r="Y138" s="143"/>
    </row>
    <row r="139" spans="2:25" ht="15" customHeight="1">
      <c r="B139" s="264"/>
      <c r="C139" s="277"/>
      <c r="D139" s="280"/>
      <c r="E139" s="283"/>
      <c r="F139" s="277"/>
      <c r="G139" s="286"/>
      <c r="H139" s="286"/>
      <c r="I139" s="286"/>
      <c r="J139" s="286"/>
      <c r="K139" s="280"/>
      <c r="L139" s="102"/>
      <c r="M139" s="162"/>
      <c r="N139" s="103"/>
      <c r="O139" s="264"/>
      <c r="P139" s="277"/>
      <c r="Q139" s="280"/>
      <c r="R139" s="283"/>
      <c r="S139" s="277"/>
      <c r="T139" s="286"/>
      <c r="U139" s="286"/>
      <c r="V139" s="286"/>
      <c r="W139" s="286"/>
      <c r="X139" s="280"/>
      <c r="Y139" s="143"/>
    </row>
    <row r="140" spans="2:25" ht="15" customHeight="1" thickBot="1">
      <c r="B140" s="288"/>
      <c r="C140" s="278"/>
      <c r="D140" s="281"/>
      <c r="E140" s="284"/>
      <c r="F140" s="278"/>
      <c r="G140" s="287"/>
      <c r="H140" s="287"/>
      <c r="I140" s="287"/>
      <c r="J140" s="287"/>
      <c r="K140" s="281"/>
      <c r="L140" s="102"/>
      <c r="M140" s="162"/>
      <c r="N140" s="103"/>
      <c r="O140" s="288"/>
      <c r="P140" s="278"/>
      <c r="Q140" s="281"/>
      <c r="R140" s="284"/>
      <c r="S140" s="278"/>
      <c r="T140" s="287"/>
      <c r="U140" s="287"/>
      <c r="V140" s="287"/>
      <c r="W140" s="287"/>
      <c r="X140" s="281"/>
    </row>
    <row r="141" spans="2:25" ht="15" customHeight="1">
      <c r="B141" s="147"/>
      <c r="C141" s="137"/>
      <c r="D141" s="137"/>
      <c r="E141" s="137"/>
      <c r="F141" s="137"/>
      <c r="G141" s="137"/>
      <c r="H141" s="138"/>
      <c r="I141" s="142"/>
      <c r="J141" s="142"/>
      <c r="K141" s="142"/>
      <c r="L141" s="104"/>
      <c r="M141" s="157"/>
      <c r="N141" s="104"/>
      <c r="O141" s="147"/>
      <c r="P141" s="137"/>
      <c r="Q141" s="137"/>
      <c r="R141" s="137"/>
      <c r="S141" s="137"/>
      <c r="T141" s="137"/>
      <c r="U141" s="138"/>
      <c r="V141" s="142"/>
      <c r="W141" s="142"/>
      <c r="X141" s="142"/>
    </row>
    <row r="142" spans="2:25" ht="15" customHeight="1">
      <c r="B142" s="117" t="s">
        <v>213</v>
      </c>
      <c r="C142" s="325" t="str">
        <f>'1ここに記入'!$B$3&amp;"滋賀県教育美術展出品票"</f>
        <v>第72回滋賀県教育美術展出品票</v>
      </c>
      <c r="D142" s="320"/>
      <c r="E142" s="320"/>
      <c r="F142" s="320"/>
      <c r="G142" s="320"/>
      <c r="H142" s="320"/>
      <c r="I142" s="320"/>
      <c r="J142" s="320"/>
      <c r="K142" s="320"/>
      <c r="L142" s="104"/>
      <c r="M142" s="157"/>
      <c r="N142" s="104"/>
      <c r="O142" s="117" t="s">
        <v>213</v>
      </c>
      <c r="P142" s="325" t="str">
        <f>'1ここに記入'!$B$3&amp;"滋賀県教育美術展出品票"</f>
        <v>第72回滋賀県教育美術展出品票</v>
      </c>
      <c r="Q142" s="320"/>
      <c r="R142" s="320"/>
      <c r="S142" s="320"/>
      <c r="T142" s="320"/>
      <c r="U142" s="320"/>
      <c r="V142" s="320"/>
      <c r="W142" s="320"/>
      <c r="X142" s="320"/>
    </row>
    <row r="143" spans="2:25" ht="15" customHeight="1">
      <c r="B143" s="327">
        <v>187</v>
      </c>
      <c r="C143" s="325"/>
      <c r="D143" s="320"/>
      <c r="E143" s="320"/>
      <c r="F143" s="320"/>
      <c r="G143" s="320"/>
      <c r="H143" s="320"/>
      <c r="I143" s="320"/>
      <c r="J143" s="320"/>
      <c r="K143" s="320"/>
      <c r="L143" s="104"/>
      <c r="M143" s="157"/>
      <c r="N143" s="104"/>
      <c r="O143" s="327">
        <v>188</v>
      </c>
      <c r="P143" s="325"/>
      <c r="Q143" s="320"/>
      <c r="R143" s="320"/>
      <c r="S143" s="320"/>
      <c r="T143" s="320"/>
      <c r="U143" s="320"/>
      <c r="V143" s="320"/>
      <c r="W143" s="320"/>
      <c r="X143" s="320"/>
    </row>
    <row r="144" spans="2:25" ht="15" customHeight="1" thickBot="1">
      <c r="B144" s="328"/>
      <c r="C144" s="325"/>
      <c r="D144" s="320"/>
      <c r="E144" s="320"/>
      <c r="F144" s="320"/>
      <c r="G144" s="320"/>
      <c r="H144" s="326"/>
      <c r="I144" s="326"/>
      <c r="J144" s="326"/>
      <c r="K144" s="326"/>
      <c r="L144" s="104"/>
      <c r="M144" s="157"/>
      <c r="N144" s="104"/>
      <c r="O144" s="328"/>
      <c r="P144" s="325"/>
      <c r="Q144" s="320"/>
      <c r="R144" s="320"/>
      <c r="S144" s="320"/>
      <c r="T144" s="320"/>
      <c r="U144" s="326"/>
      <c r="V144" s="326"/>
      <c r="W144" s="326"/>
      <c r="X144" s="326"/>
    </row>
    <row r="145" spans="2:24" ht="15" customHeight="1" thickTop="1" thickBot="1">
      <c r="B145" s="144" t="s">
        <v>157</v>
      </c>
      <c r="C145" s="289">
        <f>VLOOKUP(B143,'1ここに記入'!$A$13:$M$246,2)</f>
        <v>0</v>
      </c>
      <c r="D145" s="289">
        <f>VLOOKUP(B143,'1ここに記入'!$A$13:$M$246,3)</f>
        <v>0</v>
      </c>
      <c r="E145" s="289">
        <f>VLOOKUP(B143,'1ここに記入'!$A$13:$M$246,4)</f>
        <v>0</v>
      </c>
      <c r="F145" s="289">
        <f>VLOOKUP(B143,'1ここに記入'!$A$13:$M$246,5)</f>
        <v>0</v>
      </c>
      <c r="G145" s="289" t="str">
        <f>VLOOKUP(B143,'1ここに記入'!$A$13:$M$246,13)</f>
        <v>00</v>
      </c>
      <c r="H145" s="290" t="e">
        <f>'1ここに記入'!$H$10</f>
        <v>#N/A</v>
      </c>
      <c r="I145" s="291"/>
      <c r="J145" s="291"/>
      <c r="K145" s="292" t="s">
        <v>158</v>
      </c>
      <c r="L145" s="118"/>
      <c r="M145" s="158"/>
      <c r="N145" s="32"/>
      <c r="O145" s="144" t="s">
        <v>157</v>
      </c>
      <c r="P145" s="289">
        <f>VLOOKUP(O143,'1ここに記入'!$A$13:$M$246,2)</f>
        <v>0</v>
      </c>
      <c r="Q145" s="289">
        <f>VLOOKUP(O143,'1ここに記入'!$A$13:$M$246,3)</f>
        <v>0</v>
      </c>
      <c r="R145" s="289">
        <f>VLOOKUP(O143,'1ここに記入'!$A$13:$M$246,4)</f>
        <v>0</v>
      </c>
      <c r="S145" s="289">
        <f>VLOOKUP(O143,'1ここに記入'!$A$13:$M$246,5)</f>
        <v>0</v>
      </c>
      <c r="T145" s="289" t="str">
        <f>VLOOKUP(O143,'1ここに記入'!$A$13:$M$246,13)</f>
        <v>00</v>
      </c>
      <c r="U145" s="290" t="e">
        <f>'1ここに記入'!$H$10</f>
        <v>#N/A</v>
      </c>
      <c r="V145" s="291"/>
      <c r="W145" s="291"/>
      <c r="X145" s="292" t="s">
        <v>158</v>
      </c>
    </row>
    <row r="146" spans="2:24" ht="15" customHeight="1" thickTop="1" thickBot="1">
      <c r="B146" s="145"/>
      <c r="C146" s="289"/>
      <c r="D146" s="289"/>
      <c r="E146" s="289"/>
      <c r="F146" s="289"/>
      <c r="G146" s="289"/>
      <c r="H146" s="290"/>
      <c r="I146" s="291"/>
      <c r="J146" s="291"/>
      <c r="K146" s="292"/>
      <c r="L146" s="118"/>
      <c r="M146" s="158"/>
      <c r="N146" s="32"/>
      <c r="O146" s="145"/>
      <c r="P146" s="289"/>
      <c r="Q146" s="289"/>
      <c r="R146" s="289"/>
      <c r="S146" s="289"/>
      <c r="T146" s="289"/>
      <c r="U146" s="290"/>
      <c r="V146" s="291"/>
      <c r="W146" s="291"/>
      <c r="X146" s="292"/>
    </row>
    <row r="147" spans="2:24" ht="15" customHeight="1" thickTop="1" thickBot="1">
      <c r="B147" s="146" t="s">
        <v>159</v>
      </c>
      <c r="C147" s="289"/>
      <c r="D147" s="289"/>
      <c r="E147" s="289"/>
      <c r="F147" s="289"/>
      <c r="G147" s="289"/>
      <c r="H147" s="290"/>
      <c r="I147" s="291"/>
      <c r="J147" s="291"/>
      <c r="K147" s="292"/>
      <c r="L147" s="118"/>
      <c r="M147" s="158"/>
      <c r="N147" s="32"/>
      <c r="O147" s="146" t="s">
        <v>159</v>
      </c>
      <c r="P147" s="289"/>
      <c r="Q147" s="289"/>
      <c r="R147" s="289"/>
      <c r="S147" s="289"/>
      <c r="T147" s="289"/>
      <c r="U147" s="290"/>
      <c r="V147" s="291"/>
      <c r="W147" s="291"/>
      <c r="X147" s="292"/>
    </row>
    <row r="148" spans="2:24" ht="15" customHeight="1" thickTop="1">
      <c r="B148" s="264" t="s">
        <v>160</v>
      </c>
      <c r="C148" s="277" t="e">
        <f>'1ここに記入'!$G$10</f>
        <v>#N/A</v>
      </c>
      <c r="D148" s="286"/>
      <c r="E148" s="280"/>
      <c r="F148" s="264" t="s">
        <v>161</v>
      </c>
      <c r="G148" s="296" t="e">
        <f>'1ここに記入'!$I$10</f>
        <v>#N/A</v>
      </c>
      <c r="H148" s="297"/>
      <c r="I148" s="297"/>
      <c r="J148" s="297"/>
      <c r="K148" s="298"/>
      <c r="L148" s="100"/>
      <c r="M148" s="159"/>
      <c r="N148" s="99"/>
      <c r="O148" s="264" t="s">
        <v>160</v>
      </c>
      <c r="P148" s="277" t="e">
        <f>'1ここに記入'!$G$10</f>
        <v>#N/A</v>
      </c>
      <c r="Q148" s="286"/>
      <c r="R148" s="280"/>
      <c r="S148" s="264" t="s">
        <v>161</v>
      </c>
      <c r="T148" s="296" t="e">
        <f>'1ここに記入'!$I$10</f>
        <v>#N/A</v>
      </c>
      <c r="U148" s="297"/>
      <c r="V148" s="297"/>
      <c r="W148" s="297"/>
      <c r="X148" s="298"/>
    </row>
    <row r="149" spans="2:24" ht="15" customHeight="1">
      <c r="B149" s="264"/>
      <c r="C149" s="277"/>
      <c r="D149" s="286"/>
      <c r="E149" s="280"/>
      <c r="F149" s="264"/>
      <c r="G149" s="296"/>
      <c r="H149" s="297"/>
      <c r="I149" s="297"/>
      <c r="J149" s="297"/>
      <c r="K149" s="298"/>
      <c r="L149" s="101"/>
      <c r="M149" s="159"/>
      <c r="N149" s="99"/>
      <c r="O149" s="264"/>
      <c r="P149" s="277"/>
      <c r="Q149" s="286"/>
      <c r="R149" s="280"/>
      <c r="S149" s="264"/>
      <c r="T149" s="296"/>
      <c r="U149" s="297"/>
      <c r="V149" s="297"/>
      <c r="W149" s="297"/>
      <c r="X149" s="298"/>
    </row>
    <row r="150" spans="2:24" ht="15" customHeight="1">
      <c r="B150" s="264"/>
      <c r="C150" s="277"/>
      <c r="D150" s="286"/>
      <c r="E150" s="280"/>
      <c r="F150" s="264"/>
      <c r="G150" s="296"/>
      <c r="H150" s="297"/>
      <c r="I150" s="297"/>
      <c r="J150" s="297"/>
      <c r="K150" s="298"/>
      <c r="L150" s="101"/>
      <c r="M150" s="159"/>
      <c r="N150" s="99"/>
      <c r="O150" s="264"/>
      <c r="P150" s="277"/>
      <c r="Q150" s="286"/>
      <c r="R150" s="280"/>
      <c r="S150" s="264"/>
      <c r="T150" s="296"/>
      <c r="U150" s="297"/>
      <c r="V150" s="297"/>
      <c r="W150" s="297"/>
      <c r="X150" s="298"/>
    </row>
    <row r="151" spans="2:24" ht="15" customHeight="1" thickBot="1">
      <c r="B151" s="288"/>
      <c r="C151" s="278"/>
      <c r="D151" s="287"/>
      <c r="E151" s="281"/>
      <c r="F151" s="288"/>
      <c r="G151" s="299"/>
      <c r="H151" s="300"/>
      <c r="I151" s="300"/>
      <c r="J151" s="300"/>
      <c r="K151" s="301"/>
      <c r="L151" s="101"/>
      <c r="M151" s="159"/>
      <c r="N151" s="99"/>
      <c r="O151" s="288"/>
      <c r="P151" s="278"/>
      <c r="Q151" s="287"/>
      <c r="R151" s="281"/>
      <c r="S151" s="288"/>
      <c r="T151" s="299"/>
      <c r="U151" s="300"/>
      <c r="V151" s="300"/>
      <c r="W151" s="300"/>
      <c r="X151" s="301"/>
    </row>
    <row r="152" spans="2:24" ht="15" customHeight="1">
      <c r="B152" s="263" t="s">
        <v>162</v>
      </c>
      <c r="C152" s="265">
        <f>VLOOKUP(B143,'1ここに記入'!$A$13:$M$246,10)</f>
        <v>0</v>
      </c>
      <c r="D152" s="266"/>
      <c r="E152" s="266"/>
      <c r="F152" s="266"/>
      <c r="G152" s="266"/>
      <c r="H152" s="266"/>
      <c r="I152" s="267"/>
      <c r="J152" s="263" t="s">
        <v>203</v>
      </c>
      <c r="K152" s="321">
        <f>VLOOKUP(B143,'1ここに記入'!$A$13:$M$246,12)</f>
        <v>0</v>
      </c>
      <c r="L152" s="34"/>
      <c r="M152" s="160"/>
      <c r="N152" s="36"/>
      <c r="O152" s="263" t="s">
        <v>162</v>
      </c>
      <c r="P152" s="265">
        <f>VLOOKUP(O143,'1ここに記入'!$A$13:$M$246,10)</f>
        <v>0</v>
      </c>
      <c r="Q152" s="266"/>
      <c r="R152" s="266"/>
      <c r="S152" s="266"/>
      <c r="T152" s="266"/>
      <c r="U152" s="266"/>
      <c r="V152" s="267"/>
      <c r="W152" s="263" t="s">
        <v>203</v>
      </c>
      <c r="X152" s="321">
        <f>VLOOKUP(O143,'1ここに記入'!$A$13:$M$246,12)</f>
        <v>0</v>
      </c>
    </row>
    <row r="153" spans="2:24" ht="15" customHeight="1">
      <c r="B153" s="264"/>
      <c r="C153" s="268"/>
      <c r="D153" s="269"/>
      <c r="E153" s="269"/>
      <c r="F153" s="269"/>
      <c r="G153" s="269"/>
      <c r="H153" s="269"/>
      <c r="I153" s="270"/>
      <c r="J153" s="264"/>
      <c r="K153" s="322"/>
      <c r="L153" s="34"/>
      <c r="M153" s="160"/>
      <c r="N153" s="36"/>
      <c r="O153" s="264"/>
      <c r="P153" s="268"/>
      <c r="Q153" s="269"/>
      <c r="R153" s="269"/>
      <c r="S153" s="269"/>
      <c r="T153" s="269"/>
      <c r="U153" s="269"/>
      <c r="V153" s="270"/>
      <c r="W153" s="264"/>
      <c r="X153" s="322"/>
    </row>
    <row r="154" spans="2:24" ht="15" customHeight="1">
      <c r="B154" s="264"/>
      <c r="C154" s="268"/>
      <c r="D154" s="269"/>
      <c r="E154" s="269"/>
      <c r="F154" s="269"/>
      <c r="G154" s="269"/>
      <c r="H154" s="269"/>
      <c r="I154" s="270"/>
      <c r="J154" s="264"/>
      <c r="K154" s="322"/>
      <c r="L154" s="130"/>
      <c r="M154" s="161"/>
      <c r="N154" s="38"/>
      <c r="O154" s="264"/>
      <c r="P154" s="268"/>
      <c r="Q154" s="269"/>
      <c r="R154" s="269"/>
      <c r="S154" s="269"/>
      <c r="T154" s="269"/>
      <c r="U154" s="269"/>
      <c r="V154" s="270"/>
      <c r="W154" s="264"/>
      <c r="X154" s="322"/>
    </row>
    <row r="155" spans="2:24" ht="15" customHeight="1">
      <c r="B155" s="264"/>
      <c r="C155" s="268"/>
      <c r="D155" s="269"/>
      <c r="E155" s="269"/>
      <c r="F155" s="269"/>
      <c r="G155" s="269"/>
      <c r="H155" s="269"/>
      <c r="I155" s="270"/>
      <c r="J155" s="264"/>
      <c r="K155" s="322"/>
      <c r="L155" s="130"/>
      <c r="M155" s="161"/>
      <c r="N155" s="38"/>
      <c r="O155" s="264"/>
      <c r="P155" s="268"/>
      <c r="Q155" s="269"/>
      <c r="R155" s="269"/>
      <c r="S155" s="269"/>
      <c r="T155" s="269"/>
      <c r="U155" s="269"/>
      <c r="V155" s="270"/>
      <c r="W155" s="264"/>
      <c r="X155" s="322"/>
    </row>
    <row r="156" spans="2:24" ht="15" customHeight="1">
      <c r="B156" s="271" t="s">
        <v>1881</v>
      </c>
      <c r="C156" s="268">
        <f>VLOOKUP(B143,'1ここに記入'!$A$13:$M$246,11)</f>
        <v>0</v>
      </c>
      <c r="D156" s="269"/>
      <c r="E156" s="269"/>
      <c r="F156" s="269"/>
      <c r="G156" s="269"/>
      <c r="H156" s="269"/>
      <c r="I156" s="270"/>
      <c r="J156" s="264"/>
      <c r="K156" s="322"/>
      <c r="L156" s="130"/>
      <c r="M156" s="161"/>
      <c r="N156" s="38"/>
      <c r="O156" s="271" t="s">
        <v>1881</v>
      </c>
      <c r="P156" s="268">
        <f>VLOOKUP(O143,'1ここに記入'!$A$13:$M$246,11)</f>
        <v>0</v>
      </c>
      <c r="Q156" s="269"/>
      <c r="R156" s="269"/>
      <c r="S156" s="269"/>
      <c r="T156" s="269"/>
      <c r="U156" s="269"/>
      <c r="V156" s="270"/>
      <c r="W156" s="264"/>
      <c r="X156" s="322"/>
    </row>
    <row r="157" spans="2:24" ht="15" customHeight="1">
      <c r="B157" s="271"/>
      <c r="C157" s="268"/>
      <c r="D157" s="269"/>
      <c r="E157" s="269"/>
      <c r="F157" s="269"/>
      <c r="G157" s="269"/>
      <c r="H157" s="269"/>
      <c r="I157" s="270"/>
      <c r="J157" s="264"/>
      <c r="K157" s="322"/>
      <c r="L157" s="130"/>
      <c r="M157" s="161"/>
      <c r="N157" s="38"/>
      <c r="O157" s="271"/>
      <c r="P157" s="268"/>
      <c r="Q157" s="269"/>
      <c r="R157" s="269"/>
      <c r="S157" s="269"/>
      <c r="T157" s="269"/>
      <c r="U157" s="269"/>
      <c r="V157" s="270"/>
      <c r="W157" s="264"/>
      <c r="X157" s="322"/>
    </row>
    <row r="158" spans="2:24" ht="15" customHeight="1">
      <c r="B158" s="271"/>
      <c r="C158" s="268"/>
      <c r="D158" s="269"/>
      <c r="E158" s="269"/>
      <c r="F158" s="269"/>
      <c r="G158" s="269"/>
      <c r="H158" s="269"/>
      <c r="I158" s="270"/>
      <c r="J158" s="264"/>
      <c r="K158" s="322"/>
      <c r="L158" s="130"/>
      <c r="M158" s="161"/>
      <c r="N158" s="38"/>
      <c r="O158" s="271"/>
      <c r="P158" s="268"/>
      <c r="Q158" s="269"/>
      <c r="R158" s="269"/>
      <c r="S158" s="269"/>
      <c r="T158" s="269"/>
      <c r="U158" s="269"/>
      <c r="V158" s="270"/>
      <c r="W158" s="264"/>
      <c r="X158" s="322"/>
    </row>
    <row r="159" spans="2:24" ht="15" customHeight="1" thickBot="1">
      <c r="B159" s="272"/>
      <c r="C159" s="273"/>
      <c r="D159" s="274"/>
      <c r="E159" s="274"/>
      <c r="F159" s="274"/>
      <c r="G159" s="274"/>
      <c r="H159" s="274"/>
      <c r="I159" s="275"/>
      <c r="J159" s="288"/>
      <c r="K159" s="323"/>
      <c r="L159" s="130"/>
      <c r="M159" s="161"/>
      <c r="N159" s="38"/>
      <c r="O159" s="272"/>
      <c r="P159" s="273"/>
      <c r="Q159" s="274"/>
      <c r="R159" s="274"/>
      <c r="S159" s="274"/>
      <c r="T159" s="274"/>
      <c r="U159" s="274"/>
      <c r="V159" s="275"/>
      <c r="W159" s="288"/>
      <c r="X159" s="323"/>
    </row>
    <row r="160" spans="2:24" ht="15" customHeight="1">
      <c r="B160" s="263" t="s">
        <v>163</v>
      </c>
      <c r="C160" s="276">
        <f>VLOOKUP(B143,'1ここに記入'!$A$13:$M$246,5)</f>
        <v>0</v>
      </c>
      <c r="D160" s="279" t="str">
        <f>VLOOKUP(B143,'1ここに記入'!$A$13:$M$246,6)</f>
        <v>　</v>
      </c>
      <c r="E160" s="282" t="s">
        <v>164</v>
      </c>
      <c r="F160" s="276">
        <f>VLOOKUP(B143,'1ここに記入'!$A$13:$M$246,8)</f>
        <v>0</v>
      </c>
      <c r="G160" s="285" t="e">
        <f>VLOOKUP(F154,'1ここに記入'!$A$13:$M$246,2)</f>
        <v>#N/A</v>
      </c>
      <c r="H160" s="285" t="e">
        <f>VLOOKUP(G154,'1ここに記入'!$A$13:$M$246,2)</f>
        <v>#N/A</v>
      </c>
      <c r="I160" s="285" t="e">
        <f>VLOOKUP(H154,'1ここに記入'!$A$13:$M$246,2)</f>
        <v>#N/A</v>
      </c>
      <c r="J160" s="285" t="e">
        <f>VLOOKUP(I154,'1ここに記入'!$A$13:$M$246,2)</f>
        <v>#N/A</v>
      </c>
      <c r="K160" s="279" t="e">
        <f>VLOOKUP(J154,'1ここに記入'!$A$13:$M$246,2)</f>
        <v>#N/A</v>
      </c>
      <c r="L160" s="98"/>
      <c r="M160" s="159"/>
      <c r="N160" s="99"/>
      <c r="O160" s="263" t="s">
        <v>163</v>
      </c>
      <c r="P160" s="276">
        <f>VLOOKUP(O143,'1ここに記入'!$A$13:$M$246,5)</f>
        <v>0</v>
      </c>
      <c r="Q160" s="279" t="str">
        <f>VLOOKUP(O143,'1ここに記入'!$A$13:$M$246,6)</f>
        <v>　</v>
      </c>
      <c r="R160" s="282" t="s">
        <v>164</v>
      </c>
      <c r="S160" s="276">
        <f>VLOOKUP(O143,'1ここに記入'!$A$13:$M$246,8)</f>
        <v>0</v>
      </c>
      <c r="T160" s="285" t="e">
        <f>VLOOKUP(S154,'1ここに記入'!$A$13:$M$246,2)</f>
        <v>#N/A</v>
      </c>
      <c r="U160" s="285" t="e">
        <f>VLOOKUP(T154,'1ここに記入'!$A$13:$M$246,2)</f>
        <v>#N/A</v>
      </c>
      <c r="V160" s="285" t="e">
        <f>VLOOKUP(U154,'1ここに記入'!$A$13:$M$246,2)</f>
        <v>#N/A</v>
      </c>
      <c r="W160" s="285" t="e">
        <f>VLOOKUP(V154,'1ここに記入'!$A$13:$M$246,2)</f>
        <v>#N/A</v>
      </c>
      <c r="X160" s="279" t="e">
        <f>VLOOKUP(W154,'1ここに記入'!$A$13:$M$246,2)</f>
        <v>#N/A</v>
      </c>
    </row>
    <row r="161" spans="2:25" ht="15" customHeight="1">
      <c r="B161" s="264"/>
      <c r="C161" s="277"/>
      <c r="D161" s="280"/>
      <c r="E161" s="283"/>
      <c r="F161" s="277"/>
      <c r="G161" s="286"/>
      <c r="H161" s="286"/>
      <c r="I161" s="286"/>
      <c r="J161" s="286"/>
      <c r="K161" s="280"/>
      <c r="L161" s="98"/>
      <c r="M161" s="159"/>
      <c r="N161" s="99"/>
      <c r="O161" s="264"/>
      <c r="P161" s="277"/>
      <c r="Q161" s="280"/>
      <c r="R161" s="283"/>
      <c r="S161" s="277"/>
      <c r="T161" s="286"/>
      <c r="U161" s="286"/>
      <c r="V161" s="286"/>
      <c r="W161" s="286"/>
      <c r="X161" s="280"/>
    </row>
    <row r="162" spans="2:25" ht="15" customHeight="1">
      <c r="B162" s="264"/>
      <c r="C162" s="277"/>
      <c r="D162" s="280"/>
      <c r="E162" s="283"/>
      <c r="F162" s="277"/>
      <c r="G162" s="286"/>
      <c r="H162" s="286"/>
      <c r="I162" s="286"/>
      <c r="J162" s="286"/>
      <c r="K162" s="280"/>
      <c r="L162" s="98"/>
      <c r="M162" s="159"/>
      <c r="N162" s="99"/>
      <c r="O162" s="264"/>
      <c r="P162" s="277"/>
      <c r="Q162" s="280"/>
      <c r="R162" s="283"/>
      <c r="S162" s="277"/>
      <c r="T162" s="286"/>
      <c r="U162" s="286"/>
      <c r="V162" s="286"/>
      <c r="W162" s="286"/>
      <c r="X162" s="280"/>
    </row>
    <row r="163" spans="2:25" ht="15" customHeight="1" thickBot="1">
      <c r="B163" s="288"/>
      <c r="C163" s="278"/>
      <c r="D163" s="281"/>
      <c r="E163" s="284"/>
      <c r="F163" s="278"/>
      <c r="G163" s="287"/>
      <c r="H163" s="286"/>
      <c r="I163" s="286"/>
      <c r="J163" s="286"/>
      <c r="K163" s="280"/>
      <c r="L163" s="98"/>
      <c r="M163" s="159"/>
      <c r="N163" s="99"/>
      <c r="O163" s="288"/>
      <c r="P163" s="278"/>
      <c r="Q163" s="281"/>
      <c r="R163" s="284"/>
      <c r="S163" s="278"/>
      <c r="T163" s="287"/>
      <c r="U163" s="286"/>
      <c r="V163" s="286"/>
      <c r="W163" s="286"/>
      <c r="X163" s="280"/>
    </row>
    <row r="164" spans="2:25" ht="15" customHeight="1" thickTop="1">
      <c r="B164" s="263" t="s">
        <v>165</v>
      </c>
      <c r="C164" s="293">
        <f>VLOOKUP(B143,'1ここに記入'!$A$13:$M$246,9)</f>
        <v>0</v>
      </c>
      <c r="D164" s="294" t="e">
        <f>VLOOKUP(C162,'1ここに記入'!$A$13:$M$246,2)</f>
        <v>#N/A</v>
      </c>
      <c r="E164" s="294" t="e">
        <f>VLOOKUP(D162,'1ここに記入'!$A$13:$M$246,2)</f>
        <v>#N/A</v>
      </c>
      <c r="F164" s="294" t="e">
        <f>VLOOKUP(E162,'1ここに記入'!$A$13:$M$246,2)</f>
        <v>#N/A</v>
      </c>
      <c r="G164" s="302" t="e">
        <f>VLOOKUP(F162,'1ここに記入'!$A$13:$M$246,2)</f>
        <v>#N/A</v>
      </c>
      <c r="H164" s="305" t="s">
        <v>167</v>
      </c>
      <c r="I164" s="308">
        <f>'1ここに記入'!$G$9</f>
        <v>0</v>
      </c>
      <c r="J164" s="309"/>
      <c r="K164" s="310"/>
      <c r="L164" s="102"/>
      <c r="M164" s="162"/>
      <c r="N164" s="103"/>
      <c r="O164" s="263" t="s">
        <v>165</v>
      </c>
      <c r="P164" s="293">
        <f>VLOOKUP(O143,'1ここに記入'!$A$13:$M$246,9)</f>
        <v>0</v>
      </c>
      <c r="Q164" s="294" t="e">
        <f>VLOOKUP(P162,'1ここに記入'!$A$13:$M$246,2)</f>
        <v>#N/A</v>
      </c>
      <c r="R164" s="294" t="e">
        <f>VLOOKUP(Q162,'1ここに記入'!$A$13:$M$246,2)</f>
        <v>#N/A</v>
      </c>
      <c r="S164" s="294" t="e">
        <f>VLOOKUP(R162,'1ここに記入'!$A$13:$M$246,2)</f>
        <v>#N/A</v>
      </c>
      <c r="T164" s="302" t="e">
        <f>VLOOKUP(S162,'1ここに記入'!$A$13:$M$246,2)</f>
        <v>#N/A</v>
      </c>
      <c r="U164" s="305" t="s">
        <v>167</v>
      </c>
      <c r="V164" s="308">
        <f>'1ここに記入'!$G$9</f>
        <v>0</v>
      </c>
      <c r="W164" s="309"/>
      <c r="X164" s="310"/>
    </row>
    <row r="165" spans="2:25" ht="15" customHeight="1">
      <c r="B165" s="264"/>
      <c r="C165" s="296"/>
      <c r="D165" s="297"/>
      <c r="E165" s="297"/>
      <c r="F165" s="297"/>
      <c r="G165" s="303"/>
      <c r="H165" s="306"/>
      <c r="I165" s="311"/>
      <c r="J165" s="312"/>
      <c r="K165" s="313"/>
      <c r="L165" s="102"/>
      <c r="M165" s="162"/>
      <c r="N165" s="103"/>
      <c r="O165" s="264"/>
      <c r="P165" s="296"/>
      <c r="Q165" s="297"/>
      <c r="R165" s="297"/>
      <c r="S165" s="297"/>
      <c r="T165" s="303"/>
      <c r="U165" s="306"/>
      <c r="V165" s="311"/>
      <c r="W165" s="312"/>
      <c r="X165" s="313"/>
    </row>
    <row r="166" spans="2:25" ht="15" customHeight="1" thickBot="1">
      <c r="B166" s="288"/>
      <c r="C166" s="299"/>
      <c r="D166" s="300"/>
      <c r="E166" s="300"/>
      <c r="F166" s="300"/>
      <c r="G166" s="304"/>
      <c r="H166" s="306"/>
      <c r="I166" s="311"/>
      <c r="J166" s="312"/>
      <c r="K166" s="313"/>
      <c r="L166" s="102"/>
      <c r="M166" s="162"/>
      <c r="N166" s="103"/>
      <c r="O166" s="288"/>
      <c r="P166" s="299"/>
      <c r="Q166" s="300"/>
      <c r="R166" s="300"/>
      <c r="S166" s="300"/>
      <c r="T166" s="304"/>
      <c r="U166" s="306"/>
      <c r="V166" s="311"/>
      <c r="W166" s="312"/>
      <c r="X166" s="313"/>
    </row>
    <row r="167" spans="2:25" ht="15" customHeight="1" thickBot="1">
      <c r="B167" s="317" t="s">
        <v>166</v>
      </c>
      <c r="C167" s="317"/>
      <c r="D167" s="317"/>
      <c r="E167" s="317"/>
      <c r="F167" s="317"/>
      <c r="G167" s="318"/>
      <c r="H167" s="307"/>
      <c r="I167" s="314"/>
      <c r="J167" s="315"/>
      <c r="K167" s="316"/>
      <c r="L167" s="102"/>
      <c r="M167" s="163"/>
      <c r="N167" s="41"/>
      <c r="O167" s="317" t="s">
        <v>166</v>
      </c>
      <c r="P167" s="317"/>
      <c r="Q167" s="317"/>
      <c r="R167" s="317"/>
      <c r="S167" s="317"/>
      <c r="T167" s="318"/>
      <c r="U167" s="307"/>
      <c r="V167" s="314"/>
      <c r="W167" s="315"/>
      <c r="X167" s="316"/>
    </row>
    <row r="168" spans="2:25" ht="15" customHeight="1" thickTop="1">
      <c r="B168" s="137"/>
      <c r="C168" s="137"/>
      <c r="D168" s="137"/>
      <c r="E168" s="137"/>
      <c r="F168" s="137"/>
      <c r="G168" s="137"/>
      <c r="H168" s="138"/>
      <c r="I168" s="142"/>
      <c r="J168" s="142"/>
      <c r="K168" s="142"/>
      <c r="L168" s="102"/>
      <c r="M168" s="163"/>
      <c r="N168" s="41"/>
      <c r="O168" s="137"/>
      <c r="P168" s="137"/>
      <c r="Q168" s="137"/>
      <c r="R168" s="137"/>
      <c r="S168" s="137"/>
      <c r="T168" s="137"/>
      <c r="U168" s="138"/>
      <c r="V168" s="142"/>
      <c r="W168" s="142"/>
      <c r="X168" s="142"/>
    </row>
    <row r="169" spans="2:25" ht="15" customHeight="1">
      <c r="B169" s="137"/>
      <c r="C169" s="137"/>
      <c r="D169" s="137"/>
      <c r="E169" s="137"/>
      <c r="F169" s="137"/>
      <c r="G169" s="137"/>
      <c r="H169" s="138"/>
      <c r="I169" s="142"/>
      <c r="J169" s="142"/>
      <c r="K169" s="142"/>
      <c r="L169" s="102"/>
      <c r="M169" s="163"/>
      <c r="N169" s="41"/>
      <c r="O169" s="137"/>
      <c r="P169" s="137"/>
      <c r="Q169" s="137"/>
      <c r="R169" s="137"/>
      <c r="S169" s="137"/>
      <c r="T169" s="137"/>
      <c r="U169" s="138"/>
      <c r="V169" s="142"/>
      <c r="W169" s="142"/>
      <c r="X169" s="142"/>
    </row>
    <row r="170" spans="2:25" ht="15" customHeight="1">
      <c r="B170" s="324" t="s">
        <v>1982</v>
      </c>
      <c r="C170" s="324"/>
      <c r="D170" s="324"/>
      <c r="E170" s="324"/>
      <c r="F170" s="324"/>
      <c r="G170" s="324"/>
      <c r="H170" s="324"/>
      <c r="I170" s="324"/>
      <c r="J170" s="324"/>
      <c r="K170" s="324"/>
      <c r="L170" s="156"/>
      <c r="M170" s="164"/>
      <c r="N170" s="156"/>
      <c r="O170" s="324" t="s">
        <v>1982</v>
      </c>
      <c r="P170" s="324"/>
      <c r="Q170" s="324"/>
      <c r="R170" s="324"/>
      <c r="S170" s="324"/>
      <c r="T170" s="324"/>
      <c r="U170" s="324"/>
      <c r="V170" s="324"/>
      <c r="W170" s="324"/>
      <c r="X170" s="324"/>
    </row>
    <row r="171" spans="2:25" ht="15" customHeight="1">
      <c r="B171" s="132"/>
      <c r="C171" s="319" t="str">
        <f>'1ここに記入'!$B$3&amp;"県教美展　特選確認票"</f>
        <v>第72回県教美展　特選確認票</v>
      </c>
      <c r="D171" s="319"/>
      <c r="E171" s="319"/>
      <c r="F171" s="319"/>
      <c r="G171" s="319"/>
      <c r="H171" s="319"/>
      <c r="I171" s="319"/>
      <c r="J171" s="319"/>
      <c r="K171" s="319"/>
      <c r="L171" s="104"/>
      <c r="M171" s="157"/>
      <c r="N171" s="104"/>
      <c r="O171" s="132"/>
      <c r="P171" s="319" t="str">
        <f>'1ここに記入'!$B$3&amp;"県教美展　特選確認票"</f>
        <v>第72回県教美展　特選確認票</v>
      </c>
      <c r="Q171" s="319"/>
      <c r="R171" s="319"/>
      <c r="S171" s="319"/>
      <c r="T171" s="319"/>
      <c r="U171" s="319"/>
      <c r="V171" s="319"/>
      <c r="W171" s="319"/>
      <c r="X171" s="319"/>
    </row>
    <row r="172" spans="2:25" ht="15" customHeight="1" thickBot="1">
      <c r="B172" s="165"/>
      <c r="C172" s="320"/>
      <c r="D172" s="320"/>
      <c r="E172" s="320"/>
      <c r="F172" s="320"/>
      <c r="G172" s="320"/>
      <c r="H172" s="320"/>
      <c r="I172" s="320"/>
      <c r="J172" s="320"/>
      <c r="K172" s="320"/>
      <c r="L172" s="104"/>
      <c r="M172" s="157"/>
      <c r="N172" s="104"/>
      <c r="O172" s="165"/>
      <c r="P172" s="320"/>
      <c r="Q172" s="320"/>
      <c r="R172" s="320"/>
      <c r="S172" s="320"/>
      <c r="T172" s="320"/>
      <c r="U172" s="320"/>
      <c r="V172" s="320"/>
      <c r="W172" s="320"/>
      <c r="X172" s="320"/>
    </row>
    <row r="173" spans="2:25" ht="15" customHeight="1" thickTop="1" thickBot="1">
      <c r="B173" s="144" t="s">
        <v>157</v>
      </c>
      <c r="C173" s="289">
        <f>VLOOKUP(B143,'1ここに記入'!$A$13:$M$246,2)</f>
        <v>0</v>
      </c>
      <c r="D173" s="289">
        <f>VLOOKUP(B143,'1ここに記入'!$A$13:$M$246,3)</f>
        <v>0</v>
      </c>
      <c r="E173" s="289">
        <f>VLOOKUP(B143,'1ここに記入'!$A$13:$M$246,4)</f>
        <v>0</v>
      </c>
      <c r="F173" s="289">
        <f>VLOOKUP(B143,'1ここに記入'!$A$13:$M$246,5)</f>
        <v>0</v>
      </c>
      <c r="G173" s="289" t="str">
        <f>VLOOKUP(B143,'1ここに記入'!$A$13:$M$246,13)</f>
        <v>00</v>
      </c>
      <c r="H173" s="290" t="e">
        <f>'1ここに記入'!$H$10</f>
        <v>#N/A</v>
      </c>
      <c r="I173" s="291"/>
      <c r="J173" s="291"/>
      <c r="K173" s="292" t="s">
        <v>158</v>
      </c>
      <c r="L173" s="104"/>
      <c r="M173" s="157"/>
      <c r="N173" s="104"/>
      <c r="O173" s="144" t="s">
        <v>157</v>
      </c>
      <c r="P173" s="289">
        <f>VLOOKUP(O143,'1ここに記入'!$A$13:$M$246,2)</f>
        <v>0</v>
      </c>
      <c r="Q173" s="289">
        <f>VLOOKUP(O143,'1ここに記入'!$A$13:$M$246,3)</f>
        <v>0</v>
      </c>
      <c r="R173" s="289">
        <f>VLOOKUP(O143,'1ここに記入'!$A$13:$M$246,4)</f>
        <v>0</v>
      </c>
      <c r="S173" s="289">
        <f>VLOOKUP(O143,'1ここに記入'!$A$13:$M$246,5)</f>
        <v>0</v>
      </c>
      <c r="T173" s="289" t="str">
        <f>VLOOKUP(O143,'1ここに記入'!$A$13:$M$246,13)</f>
        <v>00</v>
      </c>
      <c r="U173" s="290" t="e">
        <f>'1ここに記入'!$H$10</f>
        <v>#N/A</v>
      </c>
      <c r="V173" s="291"/>
      <c r="W173" s="291"/>
      <c r="X173" s="292" t="s">
        <v>158</v>
      </c>
    </row>
    <row r="174" spans="2:25" ht="15" customHeight="1" thickTop="1" thickBot="1">
      <c r="B174" s="145"/>
      <c r="C174" s="289"/>
      <c r="D174" s="289"/>
      <c r="E174" s="289"/>
      <c r="F174" s="289"/>
      <c r="G174" s="289"/>
      <c r="H174" s="290"/>
      <c r="I174" s="291"/>
      <c r="J174" s="291"/>
      <c r="K174" s="292"/>
      <c r="L174" s="104"/>
      <c r="M174" s="157"/>
      <c r="N174" s="104"/>
      <c r="O174" s="145"/>
      <c r="P174" s="289"/>
      <c r="Q174" s="289"/>
      <c r="R174" s="289"/>
      <c r="S174" s="289"/>
      <c r="T174" s="289"/>
      <c r="U174" s="290"/>
      <c r="V174" s="291"/>
      <c r="W174" s="291"/>
      <c r="X174" s="292"/>
    </row>
    <row r="175" spans="2:25" ht="15" customHeight="1" thickTop="1" thickBot="1">
      <c r="B175" s="146" t="s">
        <v>159</v>
      </c>
      <c r="C175" s="289"/>
      <c r="D175" s="289"/>
      <c r="E175" s="289"/>
      <c r="F175" s="289"/>
      <c r="G175" s="289"/>
      <c r="H175" s="290"/>
      <c r="I175" s="291"/>
      <c r="J175" s="291"/>
      <c r="K175" s="292"/>
      <c r="L175" s="104"/>
      <c r="M175" s="157"/>
      <c r="N175" s="104"/>
      <c r="O175" s="146" t="s">
        <v>159</v>
      </c>
      <c r="P175" s="289"/>
      <c r="Q175" s="289"/>
      <c r="R175" s="289"/>
      <c r="S175" s="289"/>
      <c r="T175" s="289"/>
      <c r="U175" s="290"/>
      <c r="V175" s="291"/>
      <c r="W175" s="291"/>
      <c r="X175" s="292"/>
    </row>
    <row r="176" spans="2:25" ht="15" customHeight="1" thickTop="1">
      <c r="B176" s="263" t="s">
        <v>160</v>
      </c>
      <c r="C176" s="276" t="e">
        <f>'1ここに記入'!$G$10</f>
        <v>#N/A</v>
      </c>
      <c r="D176" s="285"/>
      <c r="E176" s="279"/>
      <c r="F176" s="263" t="s">
        <v>161</v>
      </c>
      <c r="G176" s="293" t="e">
        <f>'1ここに記入'!$I$10</f>
        <v>#N/A</v>
      </c>
      <c r="H176" s="294"/>
      <c r="I176" s="294"/>
      <c r="J176" s="294"/>
      <c r="K176" s="295"/>
      <c r="L176" s="100"/>
      <c r="M176" s="159"/>
      <c r="N176" s="99"/>
      <c r="O176" s="263" t="s">
        <v>160</v>
      </c>
      <c r="P176" s="276" t="e">
        <f>'1ここに記入'!$G$10</f>
        <v>#N/A</v>
      </c>
      <c r="Q176" s="285"/>
      <c r="R176" s="279"/>
      <c r="S176" s="263" t="s">
        <v>161</v>
      </c>
      <c r="T176" s="293" t="e">
        <f>'1ここに記入'!$I$10</f>
        <v>#N/A</v>
      </c>
      <c r="U176" s="294"/>
      <c r="V176" s="294"/>
      <c r="W176" s="294"/>
      <c r="X176" s="295"/>
      <c r="Y176" s="143"/>
    </row>
    <row r="177" spans="2:25" ht="15" customHeight="1">
      <c r="B177" s="264"/>
      <c r="C177" s="277"/>
      <c r="D177" s="286"/>
      <c r="E177" s="280"/>
      <c r="F177" s="264"/>
      <c r="G177" s="296"/>
      <c r="H177" s="297"/>
      <c r="I177" s="297"/>
      <c r="J177" s="297"/>
      <c r="K177" s="298"/>
      <c r="L177" s="101"/>
      <c r="M177" s="159"/>
      <c r="N177" s="99"/>
      <c r="O177" s="264"/>
      <c r="P177" s="277"/>
      <c r="Q177" s="286"/>
      <c r="R177" s="280"/>
      <c r="S177" s="264"/>
      <c r="T177" s="296"/>
      <c r="U177" s="297"/>
      <c r="V177" s="297"/>
      <c r="W177" s="297"/>
      <c r="X177" s="298"/>
      <c r="Y177" s="143"/>
    </row>
    <row r="178" spans="2:25" ht="15" customHeight="1" thickBot="1">
      <c r="B178" s="288"/>
      <c r="C178" s="278"/>
      <c r="D178" s="287"/>
      <c r="E178" s="281"/>
      <c r="F178" s="288"/>
      <c r="G178" s="299"/>
      <c r="H178" s="300"/>
      <c r="I178" s="300"/>
      <c r="J178" s="300"/>
      <c r="K178" s="301"/>
      <c r="L178" s="101"/>
      <c r="M178" s="159"/>
      <c r="N178" s="99"/>
      <c r="O178" s="288"/>
      <c r="P178" s="278"/>
      <c r="Q178" s="287"/>
      <c r="R178" s="281"/>
      <c r="S178" s="288"/>
      <c r="T178" s="299"/>
      <c r="U178" s="300"/>
      <c r="V178" s="300"/>
      <c r="W178" s="300"/>
      <c r="X178" s="301"/>
      <c r="Y178" s="143"/>
    </row>
    <row r="179" spans="2:25" ht="15" customHeight="1">
      <c r="B179" s="263" t="s">
        <v>162</v>
      </c>
      <c r="C179" s="265">
        <f>VLOOKUP(B143,'1ここに記入'!$A$13:$M$246,10)</f>
        <v>0</v>
      </c>
      <c r="D179" s="266"/>
      <c r="E179" s="266"/>
      <c r="F179" s="266"/>
      <c r="G179" s="266"/>
      <c r="H179" s="266"/>
      <c r="I179" s="266"/>
      <c r="J179" s="266"/>
      <c r="K179" s="267"/>
      <c r="L179" s="34"/>
      <c r="M179" s="160"/>
      <c r="N179" s="36"/>
      <c r="O179" s="263" t="s">
        <v>162</v>
      </c>
      <c r="P179" s="265">
        <f>VLOOKUP(O143,'1ここに記入'!$A$13:$M$246,10)</f>
        <v>0</v>
      </c>
      <c r="Q179" s="266"/>
      <c r="R179" s="266"/>
      <c r="S179" s="266"/>
      <c r="T179" s="266"/>
      <c r="U179" s="266"/>
      <c r="V179" s="266"/>
      <c r="W179" s="266"/>
      <c r="X179" s="267"/>
      <c r="Y179" s="143"/>
    </row>
    <row r="180" spans="2:25" ht="15" customHeight="1">
      <c r="B180" s="264"/>
      <c r="C180" s="268"/>
      <c r="D180" s="269"/>
      <c r="E180" s="269"/>
      <c r="F180" s="269"/>
      <c r="G180" s="269"/>
      <c r="H180" s="269"/>
      <c r="I180" s="269"/>
      <c r="J180" s="269"/>
      <c r="K180" s="270"/>
      <c r="L180" s="130"/>
      <c r="M180" s="161"/>
      <c r="N180" s="38"/>
      <c r="O180" s="264"/>
      <c r="P180" s="268"/>
      <c r="Q180" s="269"/>
      <c r="R180" s="269"/>
      <c r="S180" s="269"/>
      <c r="T180" s="269"/>
      <c r="U180" s="269"/>
      <c r="V180" s="269"/>
      <c r="W180" s="269"/>
      <c r="X180" s="270"/>
      <c r="Y180" s="143"/>
    </row>
    <row r="181" spans="2:25" ht="15" customHeight="1">
      <c r="B181" s="264"/>
      <c r="C181" s="268"/>
      <c r="D181" s="269"/>
      <c r="E181" s="269"/>
      <c r="F181" s="269"/>
      <c r="G181" s="269"/>
      <c r="H181" s="269"/>
      <c r="I181" s="269"/>
      <c r="J181" s="269"/>
      <c r="K181" s="270"/>
      <c r="L181" s="130"/>
      <c r="M181" s="161"/>
      <c r="N181" s="38"/>
      <c r="O181" s="264"/>
      <c r="P181" s="268"/>
      <c r="Q181" s="269"/>
      <c r="R181" s="269"/>
      <c r="S181" s="269"/>
      <c r="T181" s="269"/>
      <c r="U181" s="269"/>
      <c r="V181" s="269"/>
      <c r="W181" s="269"/>
      <c r="X181" s="270"/>
      <c r="Y181" s="143"/>
    </row>
    <row r="182" spans="2:25" ht="15" customHeight="1">
      <c r="B182" s="271" t="s">
        <v>1881</v>
      </c>
      <c r="C182" s="268">
        <f>VLOOKUP(B143,'1ここに記入'!$A$13:$M$246,11)</f>
        <v>0</v>
      </c>
      <c r="D182" s="269"/>
      <c r="E182" s="269"/>
      <c r="F182" s="269"/>
      <c r="G182" s="269"/>
      <c r="H182" s="269"/>
      <c r="I182" s="269"/>
      <c r="J182" s="269"/>
      <c r="K182" s="270"/>
      <c r="L182" s="98"/>
      <c r="M182" s="159"/>
      <c r="N182" s="99"/>
      <c r="O182" s="271" t="s">
        <v>1881</v>
      </c>
      <c r="P182" s="268">
        <f>VLOOKUP(O143,'1ここに記入'!$A$13:$M$246,11)</f>
        <v>0</v>
      </c>
      <c r="Q182" s="269"/>
      <c r="R182" s="269"/>
      <c r="S182" s="269"/>
      <c r="T182" s="269"/>
      <c r="U182" s="269"/>
      <c r="V182" s="269"/>
      <c r="W182" s="269"/>
      <c r="X182" s="270"/>
      <c r="Y182" s="143"/>
    </row>
    <row r="183" spans="2:25" ht="15" customHeight="1">
      <c r="B183" s="271"/>
      <c r="C183" s="268"/>
      <c r="D183" s="269"/>
      <c r="E183" s="269"/>
      <c r="F183" s="269"/>
      <c r="G183" s="269"/>
      <c r="H183" s="269"/>
      <c r="I183" s="269"/>
      <c r="J183" s="269"/>
      <c r="K183" s="270"/>
      <c r="L183" s="98"/>
      <c r="M183" s="159"/>
      <c r="N183" s="99"/>
      <c r="O183" s="271"/>
      <c r="P183" s="268"/>
      <c r="Q183" s="269"/>
      <c r="R183" s="269"/>
      <c r="S183" s="269"/>
      <c r="T183" s="269"/>
      <c r="U183" s="269"/>
      <c r="V183" s="269"/>
      <c r="W183" s="269"/>
      <c r="X183" s="270"/>
      <c r="Y183" s="143"/>
    </row>
    <row r="184" spans="2:25" ht="15" customHeight="1" thickBot="1">
      <c r="B184" s="272"/>
      <c r="C184" s="273"/>
      <c r="D184" s="274"/>
      <c r="E184" s="274"/>
      <c r="F184" s="274"/>
      <c r="G184" s="274"/>
      <c r="H184" s="274"/>
      <c r="I184" s="274"/>
      <c r="J184" s="274"/>
      <c r="K184" s="275"/>
      <c r="L184" s="98"/>
      <c r="M184" s="159"/>
      <c r="N184" s="99"/>
      <c r="O184" s="272"/>
      <c r="P184" s="273"/>
      <c r="Q184" s="274"/>
      <c r="R184" s="274"/>
      <c r="S184" s="274"/>
      <c r="T184" s="274"/>
      <c r="U184" s="274"/>
      <c r="V184" s="274"/>
      <c r="W184" s="274"/>
      <c r="X184" s="275"/>
      <c r="Y184" s="143"/>
    </row>
    <row r="185" spans="2:25" ht="15" customHeight="1">
      <c r="B185" s="263" t="s">
        <v>163</v>
      </c>
      <c r="C185" s="276">
        <f>VLOOKUP(B143,'1ここに記入'!$A$13:$M$246,5)</f>
        <v>0</v>
      </c>
      <c r="D185" s="279" t="str">
        <f>VLOOKUP(B143,'1ここに記入'!$A$13:$M$246,6)</f>
        <v>　</v>
      </c>
      <c r="E185" s="282" t="s">
        <v>164</v>
      </c>
      <c r="F185" s="276">
        <f>VLOOKUP(B143,'1ここに記入'!$A$13:$M$246,8)</f>
        <v>0</v>
      </c>
      <c r="G185" s="285" t="e">
        <f>VLOOKUP(F180,'1ここに記入'!$A$13:$M$246,2)</f>
        <v>#N/A</v>
      </c>
      <c r="H185" s="285" t="e">
        <f>VLOOKUP(G180,'1ここに記入'!$A$13:$M$246,2)</f>
        <v>#N/A</v>
      </c>
      <c r="I185" s="285" t="e">
        <f>VLOOKUP(H180,'1ここに記入'!$A$13:$M$246,2)</f>
        <v>#N/A</v>
      </c>
      <c r="J185" s="285" t="e">
        <f>VLOOKUP(I180,'1ここに記入'!$A$13:$M$246,2)</f>
        <v>#N/A</v>
      </c>
      <c r="K185" s="279" t="e">
        <f>VLOOKUP(J180,'1ここに記入'!$A$13:$M$246,2)</f>
        <v>#N/A</v>
      </c>
      <c r="L185" s="102"/>
      <c r="M185" s="162"/>
      <c r="N185" s="103"/>
      <c r="O185" s="263" t="s">
        <v>163</v>
      </c>
      <c r="P185" s="276">
        <f>VLOOKUP(O143,'1ここに記入'!$A$13:$M$246,5)</f>
        <v>0</v>
      </c>
      <c r="Q185" s="279" t="str">
        <f>VLOOKUP(O143,'1ここに記入'!$A$13:$M$246,6)</f>
        <v>　</v>
      </c>
      <c r="R185" s="282" t="s">
        <v>164</v>
      </c>
      <c r="S185" s="276">
        <f>VLOOKUP(O143,'1ここに記入'!$A$13:$M$246,8)</f>
        <v>0</v>
      </c>
      <c r="T185" s="285" t="e">
        <f>VLOOKUP(S180,'1ここに記入'!$A$13:$M$246,2)</f>
        <v>#N/A</v>
      </c>
      <c r="U185" s="285" t="e">
        <f>VLOOKUP(T180,'1ここに記入'!$A$13:$M$246,2)</f>
        <v>#N/A</v>
      </c>
      <c r="V185" s="285" t="e">
        <f>VLOOKUP(U180,'1ここに記入'!$A$13:$M$246,2)</f>
        <v>#N/A</v>
      </c>
      <c r="W185" s="285" t="e">
        <f>VLOOKUP(V180,'1ここに記入'!$A$13:$M$246,2)</f>
        <v>#N/A</v>
      </c>
      <c r="X185" s="279" t="e">
        <f>VLOOKUP(W180,'1ここに記入'!$A$13:$M$246,2)</f>
        <v>#N/A</v>
      </c>
      <c r="Y185" s="143"/>
    </row>
    <row r="186" spans="2:25" ht="15" customHeight="1">
      <c r="B186" s="264"/>
      <c r="C186" s="277"/>
      <c r="D186" s="280"/>
      <c r="E186" s="283"/>
      <c r="F186" s="277"/>
      <c r="G186" s="286"/>
      <c r="H186" s="286"/>
      <c r="I186" s="286"/>
      <c r="J186" s="286"/>
      <c r="K186" s="280"/>
      <c r="L186" s="102"/>
      <c r="M186" s="162"/>
      <c r="N186" s="103"/>
      <c r="O186" s="264"/>
      <c r="P186" s="277"/>
      <c r="Q186" s="280"/>
      <c r="R186" s="283"/>
      <c r="S186" s="277"/>
      <c r="T186" s="286"/>
      <c r="U186" s="286"/>
      <c r="V186" s="286"/>
      <c r="W186" s="286"/>
      <c r="X186" s="280"/>
      <c r="Y186" s="143"/>
    </row>
    <row r="187" spans="2:25" ht="15" customHeight="1" thickBot="1">
      <c r="B187" s="288"/>
      <c r="C187" s="278"/>
      <c r="D187" s="281"/>
      <c r="E187" s="284"/>
      <c r="F187" s="278"/>
      <c r="G187" s="287"/>
      <c r="H187" s="287"/>
      <c r="I187" s="287"/>
      <c r="J187" s="287"/>
      <c r="K187" s="281"/>
      <c r="L187" s="102"/>
      <c r="M187" s="162"/>
      <c r="N187" s="103"/>
      <c r="O187" s="288"/>
      <c r="P187" s="278"/>
      <c r="Q187" s="281"/>
      <c r="R187" s="284"/>
      <c r="S187" s="278"/>
      <c r="T187" s="287"/>
      <c r="U187" s="287"/>
      <c r="V187" s="287"/>
      <c r="W187" s="287"/>
      <c r="X187" s="281"/>
    </row>
    <row r="188" spans="2:25" ht="15" customHeight="1">
      <c r="B188" s="147"/>
      <c r="C188" s="137"/>
      <c r="D188" s="137"/>
      <c r="E188" s="137"/>
      <c r="F188" s="137"/>
      <c r="G188" s="137"/>
      <c r="H188" s="138"/>
      <c r="I188" s="142"/>
      <c r="J188" s="142"/>
      <c r="K188" s="142"/>
      <c r="L188" s="104"/>
      <c r="M188" s="157"/>
      <c r="N188" s="104"/>
      <c r="O188" s="147"/>
      <c r="P188" s="137"/>
      <c r="Q188" s="137"/>
      <c r="R188" s="137"/>
      <c r="S188" s="137"/>
      <c r="T188" s="137"/>
      <c r="U188" s="138"/>
      <c r="V188" s="142"/>
      <c r="W188" s="142"/>
      <c r="X188" s="142"/>
    </row>
    <row r="189" spans="2:25" ht="15" customHeight="1">
      <c r="B189" s="117" t="s">
        <v>213</v>
      </c>
      <c r="C189" s="325" t="str">
        <f>'1ここに記入'!$B$3&amp;"滋賀県教育美術展出品票"</f>
        <v>第72回滋賀県教育美術展出品票</v>
      </c>
      <c r="D189" s="320"/>
      <c r="E189" s="320"/>
      <c r="F189" s="320"/>
      <c r="G189" s="320"/>
      <c r="H189" s="320"/>
      <c r="I189" s="320"/>
      <c r="J189" s="320"/>
      <c r="K189" s="320"/>
      <c r="L189" s="104"/>
      <c r="M189" s="157"/>
      <c r="N189" s="104"/>
      <c r="O189" s="117" t="s">
        <v>213</v>
      </c>
      <c r="P189" s="325" t="str">
        <f>'1ここに記入'!$B$3&amp;"滋賀県教育美術展出品票"</f>
        <v>第72回滋賀県教育美術展出品票</v>
      </c>
      <c r="Q189" s="320"/>
      <c r="R189" s="320"/>
      <c r="S189" s="320"/>
      <c r="T189" s="320"/>
      <c r="U189" s="320"/>
      <c r="V189" s="320"/>
      <c r="W189" s="320"/>
      <c r="X189" s="320"/>
    </row>
    <row r="190" spans="2:25" ht="15" customHeight="1">
      <c r="B190" s="327">
        <v>189</v>
      </c>
      <c r="C190" s="325"/>
      <c r="D190" s="320"/>
      <c r="E190" s="320"/>
      <c r="F190" s="320"/>
      <c r="G190" s="320"/>
      <c r="H190" s="320"/>
      <c r="I190" s="320"/>
      <c r="J190" s="320"/>
      <c r="K190" s="320"/>
      <c r="L190" s="104"/>
      <c r="M190" s="157"/>
      <c r="N190" s="104"/>
      <c r="O190" s="327">
        <v>190</v>
      </c>
      <c r="P190" s="325"/>
      <c r="Q190" s="320"/>
      <c r="R190" s="320"/>
      <c r="S190" s="320"/>
      <c r="T190" s="320"/>
      <c r="U190" s="320"/>
      <c r="V190" s="320"/>
      <c r="W190" s="320"/>
      <c r="X190" s="320"/>
    </row>
    <row r="191" spans="2:25" ht="15" customHeight="1" thickBot="1">
      <c r="B191" s="328"/>
      <c r="C191" s="325"/>
      <c r="D191" s="320"/>
      <c r="E191" s="320"/>
      <c r="F191" s="320"/>
      <c r="G191" s="320"/>
      <c r="H191" s="326"/>
      <c r="I191" s="326"/>
      <c r="J191" s="326"/>
      <c r="K191" s="326"/>
      <c r="L191" s="104"/>
      <c r="M191" s="157"/>
      <c r="N191" s="104"/>
      <c r="O191" s="328"/>
      <c r="P191" s="325"/>
      <c r="Q191" s="320"/>
      <c r="R191" s="320"/>
      <c r="S191" s="320"/>
      <c r="T191" s="320"/>
      <c r="U191" s="326"/>
      <c r="V191" s="326"/>
      <c r="W191" s="326"/>
      <c r="X191" s="326"/>
    </row>
    <row r="192" spans="2:25" ht="15" customHeight="1" thickTop="1" thickBot="1">
      <c r="B192" s="144" t="s">
        <v>157</v>
      </c>
      <c r="C192" s="289">
        <f>VLOOKUP(B190,'1ここに記入'!$A$13:$M$246,2)</f>
        <v>0</v>
      </c>
      <c r="D192" s="289">
        <f>VLOOKUP(B190,'1ここに記入'!$A$13:$M$246,3)</f>
        <v>0</v>
      </c>
      <c r="E192" s="289">
        <f>VLOOKUP(B190,'1ここに記入'!$A$13:$M$246,4)</f>
        <v>0</v>
      </c>
      <c r="F192" s="289">
        <f>VLOOKUP(B190,'1ここに記入'!$A$13:$M$246,5)</f>
        <v>0</v>
      </c>
      <c r="G192" s="289" t="str">
        <f>VLOOKUP(B190,'1ここに記入'!$A$13:$M$246,13)</f>
        <v>00</v>
      </c>
      <c r="H192" s="290" t="e">
        <f>'1ここに記入'!$H$10</f>
        <v>#N/A</v>
      </c>
      <c r="I192" s="291"/>
      <c r="J192" s="291"/>
      <c r="K192" s="292" t="s">
        <v>158</v>
      </c>
      <c r="L192" s="118"/>
      <c r="M192" s="158"/>
      <c r="N192" s="32"/>
      <c r="O192" s="144" t="s">
        <v>157</v>
      </c>
      <c r="P192" s="289">
        <f>VLOOKUP(O190,'1ここに記入'!$A$13:$M$246,2)</f>
        <v>0</v>
      </c>
      <c r="Q192" s="289">
        <f>VLOOKUP(O190,'1ここに記入'!$A$13:$M$246,3)</f>
        <v>0</v>
      </c>
      <c r="R192" s="289">
        <f>VLOOKUP(O190,'1ここに記入'!$A$13:$M$246,4)</f>
        <v>0</v>
      </c>
      <c r="S192" s="289">
        <f>VLOOKUP(O190,'1ここに記入'!$A$13:$M$246,5)</f>
        <v>0</v>
      </c>
      <c r="T192" s="289" t="str">
        <f>VLOOKUP(O190,'1ここに記入'!$A$13:$M$246,13)</f>
        <v>00</v>
      </c>
      <c r="U192" s="290" t="e">
        <f>'1ここに記入'!$H$10</f>
        <v>#N/A</v>
      </c>
      <c r="V192" s="291"/>
      <c r="W192" s="291"/>
      <c r="X192" s="292" t="s">
        <v>158</v>
      </c>
    </row>
    <row r="193" spans="2:24" ht="15" customHeight="1" thickTop="1" thickBot="1">
      <c r="B193" s="145"/>
      <c r="C193" s="289"/>
      <c r="D193" s="289"/>
      <c r="E193" s="289"/>
      <c r="F193" s="289"/>
      <c r="G193" s="289"/>
      <c r="H193" s="290"/>
      <c r="I193" s="291"/>
      <c r="J193" s="291"/>
      <c r="K193" s="292"/>
      <c r="L193" s="118"/>
      <c r="M193" s="158"/>
      <c r="N193" s="32"/>
      <c r="O193" s="145"/>
      <c r="P193" s="289"/>
      <c r="Q193" s="289"/>
      <c r="R193" s="289"/>
      <c r="S193" s="289"/>
      <c r="T193" s="289"/>
      <c r="U193" s="290"/>
      <c r="V193" s="291"/>
      <c r="W193" s="291"/>
      <c r="X193" s="292"/>
    </row>
    <row r="194" spans="2:24" ht="15" customHeight="1" thickTop="1" thickBot="1">
      <c r="B194" s="146" t="s">
        <v>159</v>
      </c>
      <c r="C194" s="289"/>
      <c r="D194" s="289"/>
      <c r="E194" s="289"/>
      <c r="F194" s="289"/>
      <c r="G194" s="289"/>
      <c r="H194" s="290"/>
      <c r="I194" s="291"/>
      <c r="J194" s="291"/>
      <c r="K194" s="292"/>
      <c r="L194" s="118"/>
      <c r="M194" s="158"/>
      <c r="N194" s="32"/>
      <c r="O194" s="146" t="s">
        <v>159</v>
      </c>
      <c r="P194" s="289"/>
      <c r="Q194" s="289"/>
      <c r="R194" s="289"/>
      <c r="S194" s="289"/>
      <c r="T194" s="289"/>
      <c r="U194" s="290"/>
      <c r="V194" s="291"/>
      <c r="W194" s="291"/>
      <c r="X194" s="292"/>
    </row>
    <row r="195" spans="2:24" ht="15" customHeight="1" thickTop="1">
      <c r="B195" s="264" t="s">
        <v>160</v>
      </c>
      <c r="C195" s="277" t="e">
        <f>'1ここに記入'!$G$10</f>
        <v>#N/A</v>
      </c>
      <c r="D195" s="286"/>
      <c r="E195" s="280"/>
      <c r="F195" s="264" t="s">
        <v>161</v>
      </c>
      <c r="G195" s="296" t="e">
        <f>'1ここに記入'!$I$10</f>
        <v>#N/A</v>
      </c>
      <c r="H195" s="297"/>
      <c r="I195" s="297"/>
      <c r="J195" s="297"/>
      <c r="K195" s="298"/>
      <c r="L195" s="100"/>
      <c r="M195" s="159"/>
      <c r="N195" s="99"/>
      <c r="O195" s="264" t="s">
        <v>160</v>
      </c>
      <c r="P195" s="277" t="e">
        <f>'1ここに記入'!$G$10</f>
        <v>#N/A</v>
      </c>
      <c r="Q195" s="286"/>
      <c r="R195" s="280"/>
      <c r="S195" s="264" t="s">
        <v>161</v>
      </c>
      <c r="T195" s="296" t="e">
        <f>'1ここに記入'!$I$10</f>
        <v>#N/A</v>
      </c>
      <c r="U195" s="297"/>
      <c r="V195" s="297"/>
      <c r="W195" s="297"/>
      <c r="X195" s="298"/>
    </row>
    <row r="196" spans="2:24" ht="15" customHeight="1">
      <c r="B196" s="264"/>
      <c r="C196" s="277"/>
      <c r="D196" s="286"/>
      <c r="E196" s="280"/>
      <c r="F196" s="264"/>
      <c r="G196" s="296"/>
      <c r="H196" s="297"/>
      <c r="I196" s="297"/>
      <c r="J196" s="297"/>
      <c r="K196" s="298"/>
      <c r="L196" s="101"/>
      <c r="M196" s="159"/>
      <c r="N196" s="99"/>
      <c r="O196" s="264"/>
      <c r="P196" s="277"/>
      <c r="Q196" s="286"/>
      <c r="R196" s="280"/>
      <c r="S196" s="264"/>
      <c r="T196" s="296"/>
      <c r="U196" s="297"/>
      <c r="V196" s="297"/>
      <c r="W196" s="297"/>
      <c r="X196" s="298"/>
    </row>
    <row r="197" spans="2:24" ht="15" customHeight="1">
      <c r="B197" s="264"/>
      <c r="C197" s="277"/>
      <c r="D197" s="286"/>
      <c r="E197" s="280"/>
      <c r="F197" s="264"/>
      <c r="G197" s="296"/>
      <c r="H197" s="297"/>
      <c r="I197" s="297"/>
      <c r="J197" s="297"/>
      <c r="K197" s="298"/>
      <c r="L197" s="101"/>
      <c r="M197" s="159"/>
      <c r="N197" s="99"/>
      <c r="O197" s="264"/>
      <c r="P197" s="277"/>
      <c r="Q197" s="286"/>
      <c r="R197" s="280"/>
      <c r="S197" s="264"/>
      <c r="T197" s="296"/>
      <c r="U197" s="297"/>
      <c r="V197" s="297"/>
      <c r="W197" s="297"/>
      <c r="X197" s="298"/>
    </row>
    <row r="198" spans="2:24" ht="15" customHeight="1" thickBot="1">
      <c r="B198" s="288"/>
      <c r="C198" s="278"/>
      <c r="D198" s="287"/>
      <c r="E198" s="281"/>
      <c r="F198" s="288"/>
      <c r="G198" s="299"/>
      <c r="H198" s="300"/>
      <c r="I198" s="300"/>
      <c r="J198" s="300"/>
      <c r="K198" s="301"/>
      <c r="L198" s="101"/>
      <c r="M198" s="159"/>
      <c r="N198" s="99"/>
      <c r="O198" s="288"/>
      <c r="P198" s="278"/>
      <c r="Q198" s="287"/>
      <c r="R198" s="281"/>
      <c r="S198" s="288"/>
      <c r="T198" s="299"/>
      <c r="U198" s="300"/>
      <c r="V198" s="300"/>
      <c r="W198" s="300"/>
      <c r="X198" s="301"/>
    </row>
    <row r="199" spans="2:24" ht="15" customHeight="1">
      <c r="B199" s="263" t="s">
        <v>162</v>
      </c>
      <c r="C199" s="265">
        <f>VLOOKUP(B190,'1ここに記入'!$A$13:$M$246,10)</f>
        <v>0</v>
      </c>
      <c r="D199" s="266"/>
      <c r="E199" s="266"/>
      <c r="F199" s="266"/>
      <c r="G199" s="266"/>
      <c r="H199" s="266"/>
      <c r="I199" s="267"/>
      <c r="J199" s="263" t="s">
        <v>203</v>
      </c>
      <c r="K199" s="321">
        <f>VLOOKUP(B190,'1ここに記入'!$A$13:$M$246,12)</f>
        <v>0</v>
      </c>
      <c r="L199" s="34"/>
      <c r="M199" s="160"/>
      <c r="N199" s="36"/>
      <c r="O199" s="263" t="s">
        <v>162</v>
      </c>
      <c r="P199" s="265">
        <f>VLOOKUP(O190,'1ここに記入'!$A$13:$M$246,10)</f>
        <v>0</v>
      </c>
      <c r="Q199" s="266"/>
      <c r="R199" s="266"/>
      <c r="S199" s="266"/>
      <c r="T199" s="266"/>
      <c r="U199" s="266"/>
      <c r="V199" s="267"/>
      <c r="W199" s="263" t="s">
        <v>203</v>
      </c>
      <c r="X199" s="321">
        <f>VLOOKUP(O190,'1ここに記入'!$A$13:$M$246,12)</f>
        <v>0</v>
      </c>
    </row>
    <row r="200" spans="2:24" ht="15" customHeight="1">
      <c r="B200" s="264"/>
      <c r="C200" s="268"/>
      <c r="D200" s="269"/>
      <c r="E200" s="269"/>
      <c r="F200" s="269"/>
      <c r="G200" s="269"/>
      <c r="H200" s="269"/>
      <c r="I200" s="270"/>
      <c r="J200" s="264"/>
      <c r="K200" s="322"/>
      <c r="L200" s="34"/>
      <c r="M200" s="160"/>
      <c r="N200" s="36"/>
      <c r="O200" s="264"/>
      <c r="P200" s="268"/>
      <c r="Q200" s="269"/>
      <c r="R200" s="269"/>
      <c r="S200" s="269"/>
      <c r="T200" s="269"/>
      <c r="U200" s="269"/>
      <c r="V200" s="270"/>
      <c r="W200" s="264"/>
      <c r="X200" s="322"/>
    </row>
    <row r="201" spans="2:24" ht="15" customHeight="1">
      <c r="B201" s="264"/>
      <c r="C201" s="268"/>
      <c r="D201" s="269"/>
      <c r="E201" s="269"/>
      <c r="F201" s="269"/>
      <c r="G201" s="269"/>
      <c r="H201" s="269"/>
      <c r="I201" s="270"/>
      <c r="J201" s="264"/>
      <c r="K201" s="322"/>
      <c r="L201" s="130"/>
      <c r="M201" s="161"/>
      <c r="N201" s="38"/>
      <c r="O201" s="264"/>
      <c r="P201" s="268"/>
      <c r="Q201" s="269"/>
      <c r="R201" s="269"/>
      <c r="S201" s="269"/>
      <c r="T201" s="269"/>
      <c r="U201" s="269"/>
      <c r="V201" s="270"/>
      <c r="W201" s="264"/>
      <c r="X201" s="322"/>
    </row>
    <row r="202" spans="2:24" ht="15" customHeight="1">
      <c r="B202" s="264"/>
      <c r="C202" s="268"/>
      <c r="D202" s="269"/>
      <c r="E202" s="269"/>
      <c r="F202" s="269"/>
      <c r="G202" s="269"/>
      <c r="H202" s="269"/>
      <c r="I202" s="270"/>
      <c r="J202" s="264"/>
      <c r="K202" s="322"/>
      <c r="L202" s="130"/>
      <c r="M202" s="161"/>
      <c r="N202" s="38"/>
      <c r="O202" s="264"/>
      <c r="P202" s="268"/>
      <c r="Q202" s="269"/>
      <c r="R202" s="269"/>
      <c r="S202" s="269"/>
      <c r="T202" s="269"/>
      <c r="U202" s="269"/>
      <c r="V202" s="270"/>
      <c r="W202" s="264"/>
      <c r="X202" s="322"/>
    </row>
    <row r="203" spans="2:24" ht="15" customHeight="1">
      <c r="B203" s="271" t="s">
        <v>1881</v>
      </c>
      <c r="C203" s="268">
        <f>VLOOKUP(B190,'1ここに記入'!$A$13:$M$246,11)</f>
        <v>0</v>
      </c>
      <c r="D203" s="269"/>
      <c r="E203" s="269"/>
      <c r="F203" s="269"/>
      <c r="G203" s="269"/>
      <c r="H203" s="269"/>
      <c r="I203" s="270"/>
      <c r="J203" s="264"/>
      <c r="K203" s="322"/>
      <c r="L203" s="130"/>
      <c r="M203" s="161"/>
      <c r="N203" s="38"/>
      <c r="O203" s="271" t="s">
        <v>1881</v>
      </c>
      <c r="P203" s="268">
        <f>VLOOKUP(O190,'1ここに記入'!$A$13:$M$246,11)</f>
        <v>0</v>
      </c>
      <c r="Q203" s="269"/>
      <c r="R203" s="269"/>
      <c r="S203" s="269"/>
      <c r="T203" s="269"/>
      <c r="U203" s="269"/>
      <c r="V203" s="270"/>
      <c r="W203" s="264"/>
      <c r="X203" s="322"/>
    </row>
    <row r="204" spans="2:24" ht="15" customHeight="1">
      <c r="B204" s="271"/>
      <c r="C204" s="268"/>
      <c r="D204" s="269"/>
      <c r="E204" s="269"/>
      <c r="F204" s="269"/>
      <c r="G204" s="269"/>
      <c r="H204" s="269"/>
      <c r="I204" s="270"/>
      <c r="J204" s="264"/>
      <c r="K204" s="322"/>
      <c r="L204" s="130"/>
      <c r="M204" s="161"/>
      <c r="N204" s="38"/>
      <c r="O204" s="271"/>
      <c r="P204" s="268"/>
      <c r="Q204" s="269"/>
      <c r="R204" s="269"/>
      <c r="S204" s="269"/>
      <c r="T204" s="269"/>
      <c r="U204" s="269"/>
      <c r="V204" s="270"/>
      <c r="W204" s="264"/>
      <c r="X204" s="322"/>
    </row>
    <row r="205" spans="2:24" ht="15" customHeight="1">
      <c r="B205" s="271"/>
      <c r="C205" s="268"/>
      <c r="D205" s="269"/>
      <c r="E205" s="269"/>
      <c r="F205" s="269"/>
      <c r="G205" s="269"/>
      <c r="H205" s="269"/>
      <c r="I205" s="270"/>
      <c r="J205" s="264"/>
      <c r="K205" s="322"/>
      <c r="L205" s="130"/>
      <c r="M205" s="161"/>
      <c r="N205" s="38"/>
      <c r="O205" s="271"/>
      <c r="P205" s="268"/>
      <c r="Q205" s="269"/>
      <c r="R205" s="269"/>
      <c r="S205" s="269"/>
      <c r="T205" s="269"/>
      <c r="U205" s="269"/>
      <c r="V205" s="270"/>
      <c r="W205" s="264"/>
      <c r="X205" s="322"/>
    </row>
    <row r="206" spans="2:24" ht="15" customHeight="1" thickBot="1">
      <c r="B206" s="272"/>
      <c r="C206" s="273"/>
      <c r="D206" s="274"/>
      <c r="E206" s="274"/>
      <c r="F206" s="274"/>
      <c r="G206" s="274"/>
      <c r="H206" s="274"/>
      <c r="I206" s="275"/>
      <c r="J206" s="288"/>
      <c r="K206" s="323"/>
      <c r="L206" s="130"/>
      <c r="M206" s="161"/>
      <c r="N206" s="38"/>
      <c r="O206" s="272"/>
      <c r="P206" s="273"/>
      <c r="Q206" s="274"/>
      <c r="R206" s="274"/>
      <c r="S206" s="274"/>
      <c r="T206" s="274"/>
      <c r="U206" s="274"/>
      <c r="V206" s="275"/>
      <c r="W206" s="288"/>
      <c r="X206" s="323"/>
    </row>
    <row r="207" spans="2:24" ht="15" customHeight="1">
      <c r="B207" s="263" t="s">
        <v>163</v>
      </c>
      <c r="C207" s="276">
        <f>VLOOKUP(B190,'1ここに記入'!$A$13:$M$246,5)</f>
        <v>0</v>
      </c>
      <c r="D207" s="279" t="str">
        <f>VLOOKUP(B190,'1ここに記入'!$A$13:$M$246,6)</f>
        <v>　</v>
      </c>
      <c r="E207" s="282" t="s">
        <v>164</v>
      </c>
      <c r="F207" s="276">
        <f>VLOOKUP(B190,'1ここに記入'!$A$13:$M$246,8)</f>
        <v>0</v>
      </c>
      <c r="G207" s="285" t="e">
        <f>VLOOKUP(F201,'1ここに記入'!$A$13:$M$246,2)</f>
        <v>#N/A</v>
      </c>
      <c r="H207" s="285" t="e">
        <f>VLOOKUP(G201,'1ここに記入'!$A$13:$M$246,2)</f>
        <v>#N/A</v>
      </c>
      <c r="I207" s="285" t="e">
        <f>VLOOKUP(H201,'1ここに記入'!$A$13:$M$246,2)</f>
        <v>#N/A</v>
      </c>
      <c r="J207" s="285" t="e">
        <f>VLOOKUP(I201,'1ここに記入'!$A$13:$M$246,2)</f>
        <v>#N/A</v>
      </c>
      <c r="K207" s="279" t="e">
        <f>VLOOKUP(J201,'1ここに記入'!$A$13:$M$246,2)</f>
        <v>#N/A</v>
      </c>
      <c r="L207" s="98"/>
      <c r="M207" s="159"/>
      <c r="N207" s="99"/>
      <c r="O207" s="263" t="s">
        <v>163</v>
      </c>
      <c r="P207" s="276">
        <f>VLOOKUP(O190,'1ここに記入'!$A$13:$M$246,5)</f>
        <v>0</v>
      </c>
      <c r="Q207" s="279" t="str">
        <f>VLOOKUP(O190,'1ここに記入'!$A$13:$M$246,6)</f>
        <v>　</v>
      </c>
      <c r="R207" s="282" t="s">
        <v>164</v>
      </c>
      <c r="S207" s="276">
        <f>VLOOKUP(O190,'1ここに記入'!$A$13:$M$246,8)</f>
        <v>0</v>
      </c>
      <c r="T207" s="285" t="e">
        <f>VLOOKUP(S201,'1ここに記入'!$A$13:$M$246,2)</f>
        <v>#N/A</v>
      </c>
      <c r="U207" s="285" t="e">
        <f>VLOOKUP(T201,'1ここに記入'!$A$13:$M$246,2)</f>
        <v>#N/A</v>
      </c>
      <c r="V207" s="285" t="e">
        <f>VLOOKUP(U201,'1ここに記入'!$A$13:$M$246,2)</f>
        <v>#N/A</v>
      </c>
      <c r="W207" s="285" t="e">
        <f>VLOOKUP(V201,'1ここに記入'!$A$13:$M$246,2)</f>
        <v>#N/A</v>
      </c>
      <c r="X207" s="279" t="e">
        <f>VLOOKUP(W201,'1ここに記入'!$A$13:$M$246,2)</f>
        <v>#N/A</v>
      </c>
    </row>
    <row r="208" spans="2:24" ht="15" customHeight="1">
      <c r="B208" s="264"/>
      <c r="C208" s="277"/>
      <c r="D208" s="280"/>
      <c r="E208" s="283"/>
      <c r="F208" s="277"/>
      <c r="G208" s="286"/>
      <c r="H208" s="286"/>
      <c r="I208" s="286"/>
      <c r="J208" s="286"/>
      <c r="K208" s="280"/>
      <c r="L208" s="98"/>
      <c r="M208" s="159"/>
      <c r="N208" s="99"/>
      <c r="O208" s="264"/>
      <c r="P208" s="277"/>
      <c r="Q208" s="280"/>
      <c r="R208" s="283"/>
      <c r="S208" s="277"/>
      <c r="T208" s="286"/>
      <c r="U208" s="286"/>
      <c r="V208" s="286"/>
      <c r="W208" s="286"/>
      <c r="X208" s="280"/>
    </row>
    <row r="209" spans="2:25" ht="15" customHeight="1">
      <c r="B209" s="264"/>
      <c r="C209" s="277"/>
      <c r="D209" s="280"/>
      <c r="E209" s="283"/>
      <c r="F209" s="277"/>
      <c r="G209" s="286"/>
      <c r="H209" s="286"/>
      <c r="I209" s="286"/>
      <c r="J209" s="286"/>
      <c r="K209" s="280"/>
      <c r="L209" s="98"/>
      <c r="M209" s="159"/>
      <c r="N209" s="99"/>
      <c r="O209" s="264"/>
      <c r="P209" s="277"/>
      <c r="Q209" s="280"/>
      <c r="R209" s="283"/>
      <c r="S209" s="277"/>
      <c r="T209" s="286"/>
      <c r="U209" s="286"/>
      <c r="V209" s="286"/>
      <c r="W209" s="286"/>
      <c r="X209" s="280"/>
    </row>
    <row r="210" spans="2:25" ht="15" customHeight="1" thickBot="1">
      <c r="B210" s="288"/>
      <c r="C210" s="278"/>
      <c r="D210" s="281"/>
      <c r="E210" s="284"/>
      <c r="F210" s="278"/>
      <c r="G210" s="287"/>
      <c r="H210" s="286"/>
      <c r="I210" s="286"/>
      <c r="J210" s="286"/>
      <c r="K210" s="280"/>
      <c r="L210" s="98"/>
      <c r="M210" s="159"/>
      <c r="N210" s="99"/>
      <c r="O210" s="288"/>
      <c r="P210" s="278"/>
      <c r="Q210" s="281"/>
      <c r="R210" s="284"/>
      <c r="S210" s="278"/>
      <c r="T210" s="287"/>
      <c r="U210" s="286"/>
      <c r="V210" s="286"/>
      <c r="W210" s="286"/>
      <c r="X210" s="280"/>
    </row>
    <row r="211" spans="2:25" ht="15" customHeight="1" thickTop="1">
      <c r="B211" s="263" t="s">
        <v>165</v>
      </c>
      <c r="C211" s="293">
        <f>VLOOKUP(B190,'1ここに記入'!$A$13:$M$246,9)</f>
        <v>0</v>
      </c>
      <c r="D211" s="294" t="e">
        <f>VLOOKUP(C209,'1ここに記入'!$A$13:$M$246,2)</f>
        <v>#N/A</v>
      </c>
      <c r="E211" s="294" t="e">
        <f>VLOOKUP(D209,'1ここに記入'!$A$13:$M$246,2)</f>
        <v>#N/A</v>
      </c>
      <c r="F211" s="294" t="e">
        <f>VLOOKUP(E209,'1ここに記入'!$A$13:$M$246,2)</f>
        <v>#N/A</v>
      </c>
      <c r="G211" s="302" t="e">
        <f>VLOOKUP(F209,'1ここに記入'!$A$13:$M$246,2)</f>
        <v>#N/A</v>
      </c>
      <c r="H211" s="305" t="s">
        <v>167</v>
      </c>
      <c r="I211" s="308">
        <f>'1ここに記入'!$G$9</f>
        <v>0</v>
      </c>
      <c r="J211" s="309"/>
      <c r="K211" s="310"/>
      <c r="L211" s="102"/>
      <c r="M211" s="162"/>
      <c r="N211" s="103"/>
      <c r="O211" s="263" t="s">
        <v>165</v>
      </c>
      <c r="P211" s="293">
        <f>VLOOKUP(O190,'1ここに記入'!$A$13:$M$246,9)</f>
        <v>0</v>
      </c>
      <c r="Q211" s="294" t="e">
        <f>VLOOKUP(P209,'1ここに記入'!$A$13:$M$246,2)</f>
        <v>#N/A</v>
      </c>
      <c r="R211" s="294" t="e">
        <f>VLOOKUP(Q209,'1ここに記入'!$A$13:$M$246,2)</f>
        <v>#N/A</v>
      </c>
      <c r="S211" s="294" t="e">
        <f>VLOOKUP(R209,'1ここに記入'!$A$13:$M$246,2)</f>
        <v>#N/A</v>
      </c>
      <c r="T211" s="302" t="e">
        <f>VLOOKUP(S209,'1ここに記入'!$A$13:$M$246,2)</f>
        <v>#N/A</v>
      </c>
      <c r="U211" s="305" t="s">
        <v>167</v>
      </c>
      <c r="V211" s="308">
        <f>'1ここに記入'!$G$9</f>
        <v>0</v>
      </c>
      <c r="W211" s="309"/>
      <c r="X211" s="310"/>
    </row>
    <row r="212" spans="2:25" ht="15" customHeight="1">
      <c r="B212" s="264"/>
      <c r="C212" s="296"/>
      <c r="D212" s="297"/>
      <c r="E212" s="297"/>
      <c r="F212" s="297"/>
      <c r="G212" s="303"/>
      <c r="H212" s="306"/>
      <c r="I212" s="311"/>
      <c r="J212" s="312"/>
      <c r="K212" s="313"/>
      <c r="L212" s="102"/>
      <c r="M212" s="162"/>
      <c r="N212" s="103"/>
      <c r="O212" s="264"/>
      <c r="P212" s="296"/>
      <c r="Q212" s="297"/>
      <c r="R212" s="297"/>
      <c r="S212" s="297"/>
      <c r="T212" s="303"/>
      <c r="U212" s="306"/>
      <c r="V212" s="311"/>
      <c r="W212" s="312"/>
      <c r="X212" s="313"/>
    </row>
    <row r="213" spans="2:25" ht="15" customHeight="1" thickBot="1">
      <c r="B213" s="288"/>
      <c r="C213" s="299"/>
      <c r="D213" s="300"/>
      <c r="E213" s="300"/>
      <c r="F213" s="300"/>
      <c r="G213" s="304"/>
      <c r="H213" s="306"/>
      <c r="I213" s="311"/>
      <c r="J213" s="312"/>
      <c r="K213" s="313"/>
      <c r="L213" s="102"/>
      <c r="M213" s="162"/>
      <c r="N213" s="103"/>
      <c r="O213" s="288"/>
      <c r="P213" s="299"/>
      <c r="Q213" s="300"/>
      <c r="R213" s="300"/>
      <c r="S213" s="300"/>
      <c r="T213" s="304"/>
      <c r="U213" s="306"/>
      <c r="V213" s="311"/>
      <c r="W213" s="312"/>
      <c r="X213" s="313"/>
    </row>
    <row r="214" spans="2:25" ht="15" customHeight="1" thickBot="1">
      <c r="B214" s="317" t="s">
        <v>166</v>
      </c>
      <c r="C214" s="317"/>
      <c r="D214" s="317"/>
      <c r="E214" s="317"/>
      <c r="F214" s="317"/>
      <c r="G214" s="318"/>
      <c r="H214" s="307"/>
      <c r="I214" s="314"/>
      <c r="J214" s="315"/>
      <c r="K214" s="316"/>
      <c r="L214" s="102"/>
      <c r="M214" s="163"/>
      <c r="N214" s="41"/>
      <c r="O214" s="317" t="s">
        <v>166</v>
      </c>
      <c r="P214" s="317"/>
      <c r="Q214" s="317"/>
      <c r="R214" s="317"/>
      <c r="S214" s="317"/>
      <c r="T214" s="318"/>
      <c r="U214" s="307"/>
      <c r="V214" s="314"/>
      <c r="W214" s="315"/>
      <c r="X214" s="316"/>
    </row>
    <row r="215" spans="2:25" ht="15" customHeight="1" thickTop="1">
      <c r="B215" s="137"/>
      <c r="C215" s="137"/>
      <c r="D215" s="137"/>
      <c r="E215" s="137"/>
      <c r="F215" s="137"/>
      <c r="G215" s="137"/>
      <c r="H215" s="138"/>
      <c r="I215" s="142"/>
      <c r="J215" s="142"/>
      <c r="K215" s="142"/>
      <c r="L215" s="102"/>
      <c r="M215" s="163"/>
      <c r="N215" s="41"/>
      <c r="O215" s="137"/>
      <c r="P215" s="137"/>
      <c r="Q215" s="137"/>
      <c r="R215" s="137"/>
      <c r="S215" s="137"/>
      <c r="T215" s="137"/>
      <c r="U215" s="138"/>
      <c r="V215" s="142"/>
      <c r="W215" s="142"/>
      <c r="X215" s="142"/>
    </row>
    <row r="216" spans="2:25" ht="15" customHeight="1">
      <c r="B216" s="137"/>
      <c r="C216" s="137"/>
      <c r="D216" s="137"/>
      <c r="E216" s="137"/>
      <c r="F216" s="137"/>
      <c r="G216" s="137"/>
      <c r="H216" s="138"/>
      <c r="I216" s="142"/>
      <c r="J216" s="142"/>
      <c r="K216" s="142"/>
      <c r="L216" s="102"/>
      <c r="M216" s="163"/>
      <c r="N216" s="41"/>
      <c r="O216" s="137"/>
      <c r="P216" s="137"/>
      <c r="Q216" s="137"/>
      <c r="R216" s="137"/>
      <c r="S216" s="137"/>
      <c r="T216" s="137"/>
      <c r="U216" s="138"/>
      <c r="V216" s="142"/>
      <c r="W216" s="142"/>
      <c r="X216" s="142"/>
    </row>
    <row r="217" spans="2:25" ht="15" customHeight="1">
      <c r="B217" s="324" t="s">
        <v>1982</v>
      </c>
      <c r="C217" s="324"/>
      <c r="D217" s="324"/>
      <c r="E217" s="324"/>
      <c r="F217" s="324"/>
      <c r="G217" s="324"/>
      <c r="H217" s="324"/>
      <c r="I217" s="324"/>
      <c r="J217" s="324"/>
      <c r="K217" s="324"/>
      <c r="L217" s="156"/>
      <c r="M217" s="164"/>
      <c r="N217" s="156"/>
      <c r="O217" s="324" t="s">
        <v>1982</v>
      </c>
      <c r="P217" s="324"/>
      <c r="Q217" s="324"/>
      <c r="R217" s="324"/>
      <c r="S217" s="324"/>
      <c r="T217" s="324"/>
      <c r="U217" s="324"/>
      <c r="V217" s="324"/>
      <c r="W217" s="324"/>
      <c r="X217" s="324"/>
    </row>
    <row r="218" spans="2:25" ht="15" customHeight="1">
      <c r="B218" s="132"/>
      <c r="C218" s="319" t="str">
        <f>'1ここに記入'!$B$3&amp;"県教美展　特選確認票"</f>
        <v>第72回県教美展　特選確認票</v>
      </c>
      <c r="D218" s="319"/>
      <c r="E218" s="319"/>
      <c r="F218" s="319"/>
      <c r="G218" s="319"/>
      <c r="H218" s="319"/>
      <c r="I218" s="319"/>
      <c r="J218" s="319"/>
      <c r="K218" s="319"/>
      <c r="L218" s="104"/>
      <c r="M218" s="157"/>
      <c r="N218" s="104"/>
      <c r="O218" s="132"/>
      <c r="P218" s="319" t="str">
        <f>'1ここに記入'!$B$3&amp;"県教美展　特選確認票"</f>
        <v>第72回県教美展　特選確認票</v>
      </c>
      <c r="Q218" s="319"/>
      <c r="R218" s="319"/>
      <c r="S218" s="319"/>
      <c r="T218" s="319"/>
      <c r="U218" s="319"/>
      <c r="V218" s="319"/>
      <c r="W218" s="319"/>
      <c r="X218" s="319"/>
    </row>
    <row r="219" spans="2:25" ht="15" customHeight="1" thickBot="1">
      <c r="B219" s="165"/>
      <c r="C219" s="320"/>
      <c r="D219" s="320"/>
      <c r="E219" s="320"/>
      <c r="F219" s="320"/>
      <c r="G219" s="320"/>
      <c r="H219" s="320"/>
      <c r="I219" s="320"/>
      <c r="J219" s="320"/>
      <c r="K219" s="320"/>
      <c r="L219" s="104"/>
      <c r="M219" s="157"/>
      <c r="N219" s="104"/>
      <c r="O219" s="165"/>
      <c r="P219" s="320"/>
      <c r="Q219" s="320"/>
      <c r="R219" s="320"/>
      <c r="S219" s="320"/>
      <c r="T219" s="320"/>
      <c r="U219" s="320"/>
      <c r="V219" s="320"/>
      <c r="W219" s="320"/>
      <c r="X219" s="320"/>
    </row>
    <row r="220" spans="2:25" ht="15" customHeight="1" thickTop="1" thickBot="1">
      <c r="B220" s="144" t="s">
        <v>157</v>
      </c>
      <c r="C220" s="289">
        <f>VLOOKUP(B190,'1ここに記入'!$A$13:$M$246,2)</f>
        <v>0</v>
      </c>
      <c r="D220" s="289">
        <f>VLOOKUP(B190,'1ここに記入'!$A$13:$M$246,3)</f>
        <v>0</v>
      </c>
      <c r="E220" s="289">
        <f>VLOOKUP(B190,'1ここに記入'!$A$13:$M$246,4)</f>
        <v>0</v>
      </c>
      <c r="F220" s="289">
        <f>VLOOKUP(B190,'1ここに記入'!$A$13:$M$246,5)</f>
        <v>0</v>
      </c>
      <c r="G220" s="289" t="str">
        <f>VLOOKUP(B190,'1ここに記入'!$A$13:$M$246,13)</f>
        <v>00</v>
      </c>
      <c r="H220" s="290" t="e">
        <f>'1ここに記入'!$H$10</f>
        <v>#N/A</v>
      </c>
      <c r="I220" s="291"/>
      <c r="J220" s="291"/>
      <c r="K220" s="292" t="s">
        <v>158</v>
      </c>
      <c r="L220" s="104"/>
      <c r="M220" s="157"/>
      <c r="N220" s="104"/>
      <c r="O220" s="144" t="s">
        <v>157</v>
      </c>
      <c r="P220" s="289">
        <f>VLOOKUP(O190,'1ここに記入'!$A$13:$M$246,2)</f>
        <v>0</v>
      </c>
      <c r="Q220" s="289">
        <f>VLOOKUP(O190,'1ここに記入'!$A$13:$M$246,3)</f>
        <v>0</v>
      </c>
      <c r="R220" s="289">
        <f>VLOOKUP(O190,'1ここに記入'!$A$13:$M$246,4)</f>
        <v>0</v>
      </c>
      <c r="S220" s="289">
        <f>VLOOKUP(O190,'1ここに記入'!$A$13:$M$246,5)</f>
        <v>0</v>
      </c>
      <c r="T220" s="289" t="str">
        <f>VLOOKUP(O190,'1ここに記入'!$A$13:$M$246,13)</f>
        <v>00</v>
      </c>
      <c r="U220" s="290" t="e">
        <f>'1ここに記入'!$H$10</f>
        <v>#N/A</v>
      </c>
      <c r="V220" s="291"/>
      <c r="W220" s="291"/>
      <c r="X220" s="292" t="s">
        <v>158</v>
      </c>
    </row>
    <row r="221" spans="2:25" ht="15" customHeight="1" thickTop="1" thickBot="1">
      <c r="B221" s="145"/>
      <c r="C221" s="289"/>
      <c r="D221" s="289"/>
      <c r="E221" s="289"/>
      <c r="F221" s="289"/>
      <c r="G221" s="289"/>
      <c r="H221" s="290"/>
      <c r="I221" s="291"/>
      <c r="J221" s="291"/>
      <c r="K221" s="292"/>
      <c r="L221" s="104"/>
      <c r="M221" s="157"/>
      <c r="N221" s="104"/>
      <c r="O221" s="145"/>
      <c r="P221" s="289"/>
      <c r="Q221" s="289"/>
      <c r="R221" s="289"/>
      <c r="S221" s="289"/>
      <c r="T221" s="289"/>
      <c r="U221" s="290"/>
      <c r="V221" s="291"/>
      <c r="W221" s="291"/>
      <c r="X221" s="292"/>
    </row>
    <row r="222" spans="2:25" ht="15" customHeight="1" thickTop="1" thickBot="1">
      <c r="B222" s="146" t="s">
        <v>159</v>
      </c>
      <c r="C222" s="289"/>
      <c r="D222" s="289"/>
      <c r="E222" s="289"/>
      <c r="F222" s="289"/>
      <c r="G222" s="289"/>
      <c r="H222" s="290"/>
      <c r="I222" s="291"/>
      <c r="J222" s="291"/>
      <c r="K222" s="292"/>
      <c r="L222" s="104"/>
      <c r="M222" s="157"/>
      <c r="N222" s="104"/>
      <c r="O222" s="146" t="s">
        <v>159</v>
      </c>
      <c r="P222" s="289"/>
      <c r="Q222" s="289"/>
      <c r="R222" s="289"/>
      <c r="S222" s="289"/>
      <c r="T222" s="289"/>
      <c r="U222" s="290"/>
      <c r="V222" s="291"/>
      <c r="W222" s="291"/>
      <c r="X222" s="292"/>
    </row>
    <row r="223" spans="2:25" ht="15" customHeight="1" thickTop="1">
      <c r="B223" s="263" t="s">
        <v>160</v>
      </c>
      <c r="C223" s="276" t="e">
        <f>'1ここに記入'!$G$10</f>
        <v>#N/A</v>
      </c>
      <c r="D223" s="285"/>
      <c r="E223" s="279"/>
      <c r="F223" s="263" t="s">
        <v>161</v>
      </c>
      <c r="G223" s="293" t="e">
        <f>'1ここに記入'!$I$10</f>
        <v>#N/A</v>
      </c>
      <c r="H223" s="294"/>
      <c r="I223" s="294"/>
      <c r="J223" s="294"/>
      <c r="K223" s="295"/>
      <c r="L223" s="100"/>
      <c r="M223" s="159"/>
      <c r="N223" s="99"/>
      <c r="O223" s="263" t="s">
        <v>160</v>
      </c>
      <c r="P223" s="276" t="e">
        <f>'1ここに記入'!$G$10</f>
        <v>#N/A</v>
      </c>
      <c r="Q223" s="285"/>
      <c r="R223" s="279"/>
      <c r="S223" s="263" t="s">
        <v>161</v>
      </c>
      <c r="T223" s="293" t="e">
        <f>'1ここに記入'!$I$10</f>
        <v>#N/A</v>
      </c>
      <c r="U223" s="294"/>
      <c r="V223" s="294"/>
      <c r="W223" s="294"/>
      <c r="X223" s="295"/>
      <c r="Y223" s="143"/>
    </row>
    <row r="224" spans="2:25" ht="15" customHeight="1">
      <c r="B224" s="264"/>
      <c r="C224" s="277"/>
      <c r="D224" s="286"/>
      <c r="E224" s="280"/>
      <c r="F224" s="264"/>
      <c r="G224" s="296"/>
      <c r="H224" s="297"/>
      <c r="I224" s="297"/>
      <c r="J224" s="297"/>
      <c r="K224" s="298"/>
      <c r="L224" s="101"/>
      <c r="M224" s="159"/>
      <c r="N224" s="99"/>
      <c r="O224" s="264"/>
      <c r="P224" s="277"/>
      <c r="Q224" s="286"/>
      <c r="R224" s="280"/>
      <c r="S224" s="264"/>
      <c r="T224" s="296"/>
      <c r="U224" s="297"/>
      <c r="V224" s="297"/>
      <c r="W224" s="297"/>
      <c r="X224" s="298"/>
      <c r="Y224" s="143"/>
    </row>
    <row r="225" spans="2:25" ht="15" customHeight="1" thickBot="1">
      <c r="B225" s="288"/>
      <c r="C225" s="278"/>
      <c r="D225" s="287"/>
      <c r="E225" s="281"/>
      <c r="F225" s="288"/>
      <c r="G225" s="299"/>
      <c r="H225" s="300"/>
      <c r="I225" s="300"/>
      <c r="J225" s="300"/>
      <c r="K225" s="301"/>
      <c r="L225" s="101"/>
      <c r="M225" s="159"/>
      <c r="N225" s="99"/>
      <c r="O225" s="288"/>
      <c r="P225" s="278"/>
      <c r="Q225" s="287"/>
      <c r="R225" s="281"/>
      <c r="S225" s="288"/>
      <c r="T225" s="299"/>
      <c r="U225" s="300"/>
      <c r="V225" s="300"/>
      <c r="W225" s="300"/>
      <c r="X225" s="301"/>
      <c r="Y225" s="143"/>
    </row>
    <row r="226" spans="2:25" ht="15" customHeight="1">
      <c r="B226" s="263" t="s">
        <v>162</v>
      </c>
      <c r="C226" s="265">
        <f>VLOOKUP(B190,'1ここに記入'!$A$13:$M$246,10)</f>
        <v>0</v>
      </c>
      <c r="D226" s="266"/>
      <c r="E226" s="266"/>
      <c r="F226" s="266"/>
      <c r="G226" s="266"/>
      <c r="H226" s="266"/>
      <c r="I226" s="266"/>
      <c r="J226" s="266"/>
      <c r="K226" s="267"/>
      <c r="L226" s="34"/>
      <c r="M226" s="160"/>
      <c r="N226" s="36"/>
      <c r="O226" s="263" t="s">
        <v>162</v>
      </c>
      <c r="P226" s="265">
        <f>VLOOKUP(O190,'1ここに記入'!$A$13:$M$246,10)</f>
        <v>0</v>
      </c>
      <c r="Q226" s="266"/>
      <c r="R226" s="266"/>
      <c r="S226" s="266"/>
      <c r="T226" s="266"/>
      <c r="U226" s="266"/>
      <c r="V226" s="266"/>
      <c r="W226" s="266"/>
      <c r="X226" s="267"/>
      <c r="Y226" s="143"/>
    </row>
    <row r="227" spans="2:25" ht="15" customHeight="1">
      <c r="B227" s="264"/>
      <c r="C227" s="268"/>
      <c r="D227" s="269"/>
      <c r="E227" s="269"/>
      <c r="F227" s="269"/>
      <c r="G227" s="269"/>
      <c r="H227" s="269"/>
      <c r="I227" s="269"/>
      <c r="J227" s="269"/>
      <c r="K227" s="270"/>
      <c r="L227" s="130"/>
      <c r="M227" s="161"/>
      <c r="N227" s="38"/>
      <c r="O227" s="264"/>
      <c r="P227" s="268"/>
      <c r="Q227" s="269"/>
      <c r="R227" s="269"/>
      <c r="S227" s="269"/>
      <c r="T227" s="269"/>
      <c r="U227" s="269"/>
      <c r="V227" s="269"/>
      <c r="W227" s="269"/>
      <c r="X227" s="270"/>
      <c r="Y227" s="143"/>
    </row>
    <row r="228" spans="2:25" ht="15" customHeight="1">
      <c r="B228" s="264"/>
      <c r="C228" s="268"/>
      <c r="D228" s="269"/>
      <c r="E228" s="269"/>
      <c r="F228" s="269"/>
      <c r="G228" s="269"/>
      <c r="H228" s="269"/>
      <c r="I228" s="269"/>
      <c r="J228" s="269"/>
      <c r="K228" s="270"/>
      <c r="L228" s="130"/>
      <c r="M228" s="161"/>
      <c r="N228" s="38"/>
      <c r="O228" s="264"/>
      <c r="P228" s="268"/>
      <c r="Q228" s="269"/>
      <c r="R228" s="269"/>
      <c r="S228" s="269"/>
      <c r="T228" s="269"/>
      <c r="U228" s="269"/>
      <c r="V228" s="269"/>
      <c r="W228" s="269"/>
      <c r="X228" s="270"/>
      <c r="Y228" s="143"/>
    </row>
    <row r="229" spans="2:25" ht="15" customHeight="1">
      <c r="B229" s="271" t="s">
        <v>1881</v>
      </c>
      <c r="C229" s="268">
        <f>VLOOKUP(B190,'1ここに記入'!$A$13:$M$246,11)</f>
        <v>0</v>
      </c>
      <c r="D229" s="269"/>
      <c r="E229" s="269"/>
      <c r="F229" s="269"/>
      <c r="G229" s="269"/>
      <c r="H229" s="269"/>
      <c r="I229" s="269"/>
      <c r="J229" s="269"/>
      <c r="K229" s="270"/>
      <c r="L229" s="98"/>
      <c r="M229" s="159"/>
      <c r="N229" s="99"/>
      <c r="O229" s="271" t="s">
        <v>1881</v>
      </c>
      <c r="P229" s="268">
        <f>VLOOKUP(O190,'1ここに記入'!$A$13:$M$246,11)</f>
        <v>0</v>
      </c>
      <c r="Q229" s="269"/>
      <c r="R229" s="269"/>
      <c r="S229" s="269"/>
      <c r="T229" s="269"/>
      <c r="U229" s="269"/>
      <c r="V229" s="269"/>
      <c r="W229" s="269"/>
      <c r="X229" s="270"/>
      <c r="Y229" s="143"/>
    </row>
    <row r="230" spans="2:25" ht="15" customHeight="1">
      <c r="B230" s="271"/>
      <c r="C230" s="268"/>
      <c r="D230" s="269"/>
      <c r="E230" s="269"/>
      <c r="F230" s="269"/>
      <c r="G230" s="269"/>
      <c r="H230" s="269"/>
      <c r="I230" s="269"/>
      <c r="J230" s="269"/>
      <c r="K230" s="270"/>
      <c r="L230" s="98"/>
      <c r="M230" s="159"/>
      <c r="N230" s="99"/>
      <c r="O230" s="271"/>
      <c r="P230" s="268"/>
      <c r="Q230" s="269"/>
      <c r="R230" s="269"/>
      <c r="S230" s="269"/>
      <c r="T230" s="269"/>
      <c r="U230" s="269"/>
      <c r="V230" s="269"/>
      <c r="W230" s="269"/>
      <c r="X230" s="270"/>
      <c r="Y230" s="143"/>
    </row>
    <row r="231" spans="2:25" ht="15" customHeight="1" thickBot="1">
      <c r="B231" s="272"/>
      <c r="C231" s="273"/>
      <c r="D231" s="274"/>
      <c r="E231" s="274"/>
      <c r="F231" s="274"/>
      <c r="G231" s="274"/>
      <c r="H231" s="274"/>
      <c r="I231" s="274"/>
      <c r="J231" s="274"/>
      <c r="K231" s="275"/>
      <c r="L231" s="98"/>
      <c r="M231" s="159"/>
      <c r="N231" s="99"/>
      <c r="O231" s="272"/>
      <c r="P231" s="273"/>
      <c r="Q231" s="274"/>
      <c r="R231" s="274"/>
      <c r="S231" s="274"/>
      <c r="T231" s="274"/>
      <c r="U231" s="274"/>
      <c r="V231" s="274"/>
      <c r="W231" s="274"/>
      <c r="X231" s="275"/>
      <c r="Y231" s="143"/>
    </row>
    <row r="232" spans="2:25" ht="15" customHeight="1">
      <c r="B232" s="263" t="s">
        <v>163</v>
      </c>
      <c r="C232" s="276">
        <f>VLOOKUP(B190,'1ここに記入'!$A$13:$M$246,5)</f>
        <v>0</v>
      </c>
      <c r="D232" s="279" t="str">
        <f>VLOOKUP(B190,'1ここに記入'!$A$13:$M$246,6)</f>
        <v>　</v>
      </c>
      <c r="E232" s="282" t="s">
        <v>164</v>
      </c>
      <c r="F232" s="276">
        <f>VLOOKUP(B190,'1ここに記入'!$A$13:$M$246,8)</f>
        <v>0</v>
      </c>
      <c r="G232" s="285" t="e">
        <f>VLOOKUP(F227,'1ここに記入'!$A$13:$M$246,2)</f>
        <v>#N/A</v>
      </c>
      <c r="H232" s="285" t="e">
        <f>VLOOKUP(G227,'1ここに記入'!$A$13:$M$246,2)</f>
        <v>#N/A</v>
      </c>
      <c r="I232" s="285" t="e">
        <f>VLOOKUP(H227,'1ここに記入'!$A$13:$M$246,2)</f>
        <v>#N/A</v>
      </c>
      <c r="J232" s="285" t="e">
        <f>VLOOKUP(I227,'1ここに記入'!$A$13:$M$246,2)</f>
        <v>#N/A</v>
      </c>
      <c r="K232" s="279" t="e">
        <f>VLOOKUP(J227,'1ここに記入'!$A$13:$M$246,2)</f>
        <v>#N/A</v>
      </c>
      <c r="L232" s="102"/>
      <c r="M232" s="162"/>
      <c r="N232" s="103"/>
      <c r="O232" s="263" t="s">
        <v>163</v>
      </c>
      <c r="P232" s="276">
        <f>VLOOKUP(O190,'1ここに記入'!$A$13:$M$246,5)</f>
        <v>0</v>
      </c>
      <c r="Q232" s="279" t="str">
        <f>VLOOKUP(O190,'1ここに記入'!$A$13:$M$246,6)</f>
        <v>　</v>
      </c>
      <c r="R232" s="282" t="s">
        <v>164</v>
      </c>
      <c r="S232" s="276">
        <f>VLOOKUP(O190,'1ここに記入'!$A$13:$M$246,8)</f>
        <v>0</v>
      </c>
      <c r="T232" s="285" t="e">
        <f>VLOOKUP(S227,'1ここに記入'!$A$13:$M$246,2)</f>
        <v>#N/A</v>
      </c>
      <c r="U232" s="285" t="e">
        <f>VLOOKUP(T227,'1ここに記入'!$A$13:$M$246,2)</f>
        <v>#N/A</v>
      </c>
      <c r="V232" s="285" t="e">
        <f>VLOOKUP(U227,'1ここに記入'!$A$13:$M$246,2)</f>
        <v>#N/A</v>
      </c>
      <c r="W232" s="285" t="e">
        <f>VLOOKUP(V227,'1ここに記入'!$A$13:$M$246,2)</f>
        <v>#N/A</v>
      </c>
      <c r="X232" s="279" t="e">
        <f>VLOOKUP(W227,'1ここに記入'!$A$13:$M$246,2)</f>
        <v>#N/A</v>
      </c>
      <c r="Y232" s="143"/>
    </row>
    <row r="233" spans="2:25" ht="15" customHeight="1">
      <c r="B233" s="264"/>
      <c r="C233" s="277"/>
      <c r="D233" s="280"/>
      <c r="E233" s="283"/>
      <c r="F233" s="277"/>
      <c r="G233" s="286"/>
      <c r="H233" s="286"/>
      <c r="I233" s="286"/>
      <c r="J233" s="286"/>
      <c r="K233" s="280"/>
      <c r="L233" s="102"/>
      <c r="M233" s="162"/>
      <c r="N233" s="103"/>
      <c r="O233" s="264"/>
      <c r="P233" s="277"/>
      <c r="Q233" s="280"/>
      <c r="R233" s="283"/>
      <c r="S233" s="277"/>
      <c r="T233" s="286"/>
      <c r="U233" s="286"/>
      <c r="V233" s="286"/>
      <c r="W233" s="286"/>
      <c r="X233" s="280"/>
      <c r="Y233" s="143"/>
    </row>
    <row r="234" spans="2:25" ht="15" customHeight="1" thickBot="1">
      <c r="B234" s="288"/>
      <c r="C234" s="278"/>
      <c r="D234" s="281"/>
      <c r="E234" s="284"/>
      <c r="F234" s="278"/>
      <c r="G234" s="287"/>
      <c r="H234" s="287"/>
      <c r="I234" s="287"/>
      <c r="J234" s="287"/>
      <c r="K234" s="281"/>
      <c r="L234" s="102"/>
      <c r="M234" s="162"/>
      <c r="N234" s="103"/>
      <c r="O234" s="288"/>
      <c r="P234" s="278"/>
      <c r="Q234" s="281"/>
      <c r="R234" s="284"/>
      <c r="S234" s="278"/>
      <c r="T234" s="287"/>
      <c r="U234" s="287"/>
      <c r="V234" s="287"/>
      <c r="W234" s="287"/>
      <c r="X234" s="281"/>
    </row>
    <row r="235" spans="2:25" ht="15" customHeight="1">
      <c r="B235" s="147"/>
      <c r="C235" s="137"/>
      <c r="D235" s="137"/>
      <c r="E235" s="137"/>
      <c r="F235" s="137"/>
      <c r="G235" s="137"/>
      <c r="H235" s="138"/>
      <c r="I235" s="142"/>
      <c r="J235" s="142"/>
      <c r="K235" s="142"/>
      <c r="L235" s="104"/>
      <c r="M235" s="157"/>
      <c r="N235" s="104"/>
      <c r="O235" s="147"/>
      <c r="P235" s="137"/>
      <c r="Q235" s="137"/>
      <c r="R235" s="137"/>
      <c r="S235" s="137"/>
      <c r="T235" s="137"/>
      <c r="U235" s="138"/>
      <c r="V235" s="142"/>
      <c r="W235" s="142"/>
      <c r="X235" s="142"/>
    </row>
    <row r="236" spans="2:25" ht="15" customHeight="1">
      <c r="B236" s="117" t="s">
        <v>213</v>
      </c>
      <c r="C236" s="325" t="str">
        <f>'1ここに記入'!$B$3&amp;"滋賀県教育美術展出品票"</f>
        <v>第72回滋賀県教育美術展出品票</v>
      </c>
      <c r="D236" s="320"/>
      <c r="E236" s="320"/>
      <c r="F236" s="320"/>
      <c r="G236" s="320"/>
      <c r="H236" s="320"/>
      <c r="I236" s="320"/>
      <c r="J236" s="320"/>
      <c r="K236" s="320"/>
      <c r="L236" s="104"/>
      <c r="M236" s="157"/>
      <c r="N236" s="104"/>
      <c r="O236" s="117" t="s">
        <v>213</v>
      </c>
      <c r="P236" s="325" t="str">
        <f>'1ここに記入'!$B$3&amp;"滋賀県教育美術展出品票"</f>
        <v>第72回滋賀県教育美術展出品票</v>
      </c>
      <c r="Q236" s="320"/>
      <c r="R236" s="320"/>
      <c r="S236" s="320"/>
      <c r="T236" s="320"/>
      <c r="U236" s="320"/>
      <c r="V236" s="320"/>
      <c r="W236" s="320"/>
      <c r="X236" s="320"/>
    </row>
    <row r="237" spans="2:25" ht="15" customHeight="1">
      <c r="B237" s="327">
        <v>191</v>
      </c>
      <c r="C237" s="325"/>
      <c r="D237" s="320"/>
      <c r="E237" s="320"/>
      <c r="F237" s="320"/>
      <c r="G237" s="320"/>
      <c r="H237" s="320"/>
      <c r="I237" s="320"/>
      <c r="J237" s="320"/>
      <c r="K237" s="320"/>
      <c r="L237" s="104"/>
      <c r="M237" s="157"/>
      <c r="N237" s="104"/>
      <c r="O237" s="327">
        <v>192</v>
      </c>
      <c r="P237" s="325"/>
      <c r="Q237" s="320"/>
      <c r="R237" s="320"/>
      <c r="S237" s="320"/>
      <c r="T237" s="320"/>
      <c r="U237" s="320"/>
      <c r="V237" s="320"/>
      <c r="W237" s="320"/>
      <c r="X237" s="320"/>
    </row>
    <row r="238" spans="2:25" ht="15" customHeight="1" thickBot="1">
      <c r="B238" s="328"/>
      <c r="C238" s="325"/>
      <c r="D238" s="320"/>
      <c r="E238" s="320"/>
      <c r="F238" s="320"/>
      <c r="G238" s="320"/>
      <c r="H238" s="326"/>
      <c r="I238" s="326"/>
      <c r="J238" s="326"/>
      <c r="K238" s="326"/>
      <c r="L238" s="104"/>
      <c r="M238" s="157"/>
      <c r="N238" s="104"/>
      <c r="O238" s="328"/>
      <c r="P238" s="325"/>
      <c r="Q238" s="320"/>
      <c r="R238" s="320"/>
      <c r="S238" s="320"/>
      <c r="T238" s="320"/>
      <c r="U238" s="326"/>
      <c r="V238" s="326"/>
      <c r="W238" s="326"/>
      <c r="X238" s="326"/>
    </row>
    <row r="239" spans="2:25" ht="15" customHeight="1" thickTop="1" thickBot="1">
      <c r="B239" s="144" t="s">
        <v>157</v>
      </c>
      <c r="C239" s="289">
        <f>VLOOKUP(B237,'1ここに記入'!$A$13:$M$246,2)</f>
        <v>0</v>
      </c>
      <c r="D239" s="289">
        <f>VLOOKUP(B237,'1ここに記入'!$A$13:$M$246,3)</f>
        <v>0</v>
      </c>
      <c r="E239" s="289">
        <f>VLOOKUP(B237,'1ここに記入'!$A$13:$M$246,4)</f>
        <v>0</v>
      </c>
      <c r="F239" s="289">
        <f>VLOOKUP(B237,'1ここに記入'!$A$13:$M$246,5)</f>
        <v>0</v>
      </c>
      <c r="G239" s="289" t="str">
        <f>VLOOKUP(B237,'1ここに記入'!$A$13:$M$246,13)</f>
        <v>00</v>
      </c>
      <c r="H239" s="290" t="e">
        <f>'1ここに記入'!$H$10</f>
        <v>#N/A</v>
      </c>
      <c r="I239" s="291"/>
      <c r="J239" s="291"/>
      <c r="K239" s="292" t="s">
        <v>158</v>
      </c>
      <c r="L239" s="118"/>
      <c r="M239" s="158"/>
      <c r="N239" s="32"/>
      <c r="O239" s="144" t="s">
        <v>157</v>
      </c>
      <c r="P239" s="289">
        <f>VLOOKUP(O237,'1ここに記入'!$A$13:$M$246,2)</f>
        <v>0</v>
      </c>
      <c r="Q239" s="289">
        <f>VLOOKUP(O237,'1ここに記入'!$A$13:$M$246,3)</f>
        <v>0</v>
      </c>
      <c r="R239" s="289">
        <f>VLOOKUP(O237,'1ここに記入'!$A$13:$M$246,4)</f>
        <v>0</v>
      </c>
      <c r="S239" s="289">
        <f>VLOOKUP(O237,'1ここに記入'!$A$13:$M$246,5)</f>
        <v>0</v>
      </c>
      <c r="T239" s="289" t="str">
        <f>VLOOKUP(O237,'1ここに記入'!$A$13:$M$246,13)</f>
        <v>00</v>
      </c>
      <c r="U239" s="290" t="e">
        <f>'1ここに記入'!$H$10</f>
        <v>#N/A</v>
      </c>
      <c r="V239" s="291"/>
      <c r="W239" s="291"/>
      <c r="X239" s="292" t="s">
        <v>158</v>
      </c>
    </row>
    <row r="240" spans="2:25" ht="15" customHeight="1" thickTop="1" thickBot="1">
      <c r="B240" s="145"/>
      <c r="C240" s="289"/>
      <c r="D240" s="289"/>
      <c r="E240" s="289"/>
      <c r="F240" s="289"/>
      <c r="G240" s="289"/>
      <c r="H240" s="290"/>
      <c r="I240" s="291"/>
      <c r="J240" s="291"/>
      <c r="K240" s="292"/>
      <c r="L240" s="118"/>
      <c r="M240" s="158"/>
      <c r="N240" s="32"/>
      <c r="O240" s="145"/>
      <c r="P240" s="289"/>
      <c r="Q240" s="289"/>
      <c r="R240" s="289"/>
      <c r="S240" s="289"/>
      <c r="T240" s="289"/>
      <c r="U240" s="290"/>
      <c r="V240" s="291"/>
      <c r="W240" s="291"/>
      <c r="X240" s="292"/>
    </row>
    <row r="241" spans="2:24" ht="15" customHeight="1" thickTop="1" thickBot="1">
      <c r="B241" s="146" t="s">
        <v>159</v>
      </c>
      <c r="C241" s="289"/>
      <c r="D241" s="289"/>
      <c r="E241" s="289"/>
      <c r="F241" s="289"/>
      <c r="G241" s="289"/>
      <c r="H241" s="290"/>
      <c r="I241" s="291"/>
      <c r="J241" s="291"/>
      <c r="K241" s="292"/>
      <c r="L241" s="118"/>
      <c r="M241" s="158"/>
      <c r="N241" s="32"/>
      <c r="O241" s="146" t="s">
        <v>159</v>
      </c>
      <c r="P241" s="289"/>
      <c r="Q241" s="289"/>
      <c r="R241" s="289"/>
      <c r="S241" s="289"/>
      <c r="T241" s="289"/>
      <c r="U241" s="290"/>
      <c r="V241" s="291"/>
      <c r="W241" s="291"/>
      <c r="X241" s="292"/>
    </row>
    <row r="242" spans="2:24" ht="15" customHeight="1" thickTop="1">
      <c r="B242" s="264" t="s">
        <v>160</v>
      </c>
      <c r="C242" s="277" t="e">
        <f>'1ここに記入'!$G$10</f>
        <v>#N/A</v>
      </c>
      <c r="D242" s="286"/>
      <c r="E242" s="280"/>
      <c r="F242" s="264" t="s">
        <v>161</v>
      </c>
      <c r="G242" s="296" t="e">
        <f>'1ここに記入'!$I$10</f>
        <v>#N/A</v>
      </c>
      <c r="H242" s="297"/>
      <c r="I242" s="297"/>
      <c r="J242" s="297"/>
      <c r="K242" s="298"/>
      <c r="L242" s="100"/>
      <c r="M242" s="159"/>
      <c r="N242" s="99"/>
      <c r="O242" s="264" t="s">
        <v>160</v>
      </c>
      <c r="P242" s="277" t="e">
        <f>'1ここに記入'!$G$10</f>
        <v>#N/A</v>
      </c>
      <c r="Q242" s="286"/>
      <c r="R242" s="280"/>
      <c r="S242" s="264" t="s">
        <v>161</v>
      </c>
      <c r="T242" s="296" t="e">
        <f>'1ここに記入'!$I$10</f>
        <v>#N/A</v>
      </c>
      <c r="U242" s="297"/>
      <c r="V242" s="297"/>
      <c r="W242" s="297"/>
      <c r="X242" s="298"/>
    </row>
    <row r="243" spans="2:24" ht="15" customHeight="1">
      <c r="B243" s="264"/>
      <c r="C243" s="277"/>
      <c r="D243" s="286"/>
      <c r="E243" s="280"/>
      <c r="F243" s="264"/>
      <c r="G243" s="296"/>
      <c r="H243" s="297"/>
      <c r="I243" s="297"/>
      <c r="J243" s="297"/>
      <c r="K243" s="298"/>
      <c r="L243" s="101"/>
      <c r="M243" s="159"/>
      <c r="N243" s="99"/>
      <c r="O243" s="264"/>
      <c r="P243" s="277"/>
      <c r="Q243" s="286"/>
      <c r="R243" s="280"/>
      <c r="S243" s="264"/>
      <c r="T243" s="296"/>
      <c r="U243" s="297"/>
      <c r="V243" s="297"/>
      <c r="W243" s="297"/>
      <c r="X243" s="298"/>
    </row>
    <row r="244" spans="2:24" ht="15" customHeight="1">
      <c r="B244" s="264"/>
      <c r="C244" s="277"/>
      <c r="D244" s="286"/>
      <c r="E244" s="280"/>
      <c r="F244" s="264"/>
      <c r="G244" s="296"/>
      <c r="H244" s="297"/>
      <c r="I244" s="297"/>
      <c r="J244" s="297"/>
      <c r="K244" s="298"/>
      <c r="L244" s="101"/>
      <c r="M244" s="159"/>
      <c r="N244" s="99"/>
      <c r="O244" s="264"/>
      <c r="P244" s="277"/>
      <c r="Q244" s="286"/>
      <c r="R244" s="280"/>
      <c r="S244" s="264"/>
      <c r="T244" s="296"/>
      <c r="U244" s="297"/>
      <c r="V244" s="297"/>
      <c r="W244" s="297"/>
      <c r="X244" s="298"/>
    </row>
    <row r="245" spans="2:24" ht="15" customHeight="1" thickBot="1">
      <c r="B245" s="288"/>
      <c r="C245" s="278"/>
      <c r="D245" s="287"/>
      <c r="E245" s="281"/>
      <c r="F245" s="288"/>
      <c r="G245" s="299"/>
      <c r="H245" s="300"/>
      <c r="I245" s="300"/>
      <c r="J245" s="300"/>
      <c r="K245" s="301"/>
      <c r="L245" s="101"/>
      <c r="M245" s="159"/>
      <c r="N245" s="99"/>
      <c r="O245" s="288"/>
      <c r="P245" s="278"/>
      <c r="Q245" s="287"/>
      <c r="R245" s="281"/>
      <c r="S245" s="288"/>
      <c r="T245" s="299"/>
      <c r="U245" s="300"/>
      <c r="V245" s="300"/>
      <c r="W245" s="300"/>
      <c r="X245" s="301"/>
    </row>
    <row r="246" spans="2:24" ht="15" customHeight="1">
      <c r="B246" s="263" t="s">
        <v>162</v>
      </c>
      <c r="C246" s="265">
        <f>VLOOKUP(B237,'1ここに記入'!$A$13:$M$246,10)</f>
        <v>0</v>
      </c>
      <c r="D246" s="266"/>
      <c r="E246" s="266"/>
      <c r="F246" s="266"/>
      <c r="G246" s="266"/>
      <c r="H246" s="266"/>
      <c r="I246" s="267"/>
      <c r="J246" s="263" t="s">
        <v>203</v>
      </c>
      <c r="K246" s="321">
        <f>VLOOKUP(B237,'1ここに記入'!$A$13:$M$246,12)</f>
        <v>0</v>
      </c>
      <c r="L246" s="34"/>
      <c r="M246" s="160"/>
      <c r="N246" s="36"/>
      <c r="O246" s="263" t="s">
        <v>162</v>
      </c>
      <c r="P246" s="265">
        <f>VLOOKUP(O237,'1ここに記入'!$A$13:$M$246,10)</f>
        <v>0</v>
      </c>
      <c r="Q246" s="266"/>
      <c r="R246" s="266"/>
      <c r="S246" s="266"/>
      <c r="T246" s="266"/>
      <c r="U246" s="266"/>
      <c r="V246" s="267"/>
      <c r="W246" s="263" t="s">
        <v>203</v>
      </c>
      <c r="X246" s="321">
        <f>VLOOKUP(O237,'1ここに記入'!$A$13:$M$246,12)</f>
        <v>0</v>
      </c>
    </row>
    <row r="247" spans="2:24" ht="15" customHeight="1">
      <c r="B247" s="264"/>
      <c r="C247" s="268"/>
      <c r="D247" s="269"/>
      <c r="E247" s="269"/>
      <c r="F247" s="269"/>
      <c r="G247" s="269"/>
      <c r="H247" s="269"/>
      <c r="I247" s="270"/>
      <c r="J247" s="264"/>
      <c r="K247" s="322"/>
      <c r="L247" s="34"/>
      <c r="M247" s="160"/>
      <c r="N247" s="36"/>
      <c r="O247" s="264"/>
      <c r="P247" s="268"/>
      <c r="Q247" s="269"/>
      <c r="R247" s="269"/>
      <c r="S247" s="269"/>
      <c r="T247" s="269"/>
      <c r="U247" s="269"/>
      <c r="V247" s="270"/>
      <c r="W247" s="264"/>
      <c r="X247" s="322"/>
    </row>
    <row r="248" spans="2:24" ht="15" customHeight="1">
      <c r="B248" s="264"/>
      <c r="C248" s="268"/>
      <c r="D248" s="269"/>
      <c r="E248" s="269"/>
      <c r="F248" s="269"/>
      <c r="G248" s="269"/>
      <c r="H248" s="269"/>
      <c r="I248" s="270"/>
      <c r="J248" s="264"/>
      <c r="K248" s="322"/>
      <c r="L248" s="130"/>
      <c r="M248" s="161"/>
      <c r="N248" s="38"/>
      <c r="O248" s="264"/>
      <c r="P248" s="268"/>
      <c r="Q248" s="269"/>
      <c r="R248" s="269"/>
      <c r="S248" s="269"/>
      <c r="T248" s="269"/>
      <c r="U248" s="269"/>
      <c r="V248" s="270"/>
      <c r="W248" s="264"/>
      <c r="X248" s="322"/>
    </row>
    <row r="249" spans="2:24" ht="15" customHeight="1">
      <c r="B249" s="264"/>
      <c r="C249" s="268"/>
      <c r="D249" s="269"/>
      <c r="E249" s="269"/>
      <c r="F249" s="269"/>
      <c r="G249" s="269"/>
      <c r="H249" s="269"/>
      <c r="I249" s="270"/>
      <c r="J249" s="264"/>
      <c r="K249" s="322"/>
      <c r="L249" s="130"/>
      <c r="M249" s="161"/>
      <c r="N249" s="38"/>
      <c r="O249" s="264"/>
      <c r="P249" s="268"/>
      <c r="Q249" s="269"/>
      <c r="R249" s="269"/>
      <c r="S249" s="269"/>
      <c r="T249" s="269"/>
      <c r="U249" s="269"/>
      <c r="V249" s="270"/>
      <c r="W249" s="264"/>
      <c r="X249" s="322"/>
    </row>
    <row r="250" spans="2:24" ht="15" customHeight="1">
      <c r="B250" s="271" t="s">
        <v>1881</v>
      </c>
      <c r="C250" s="268">
        <f>VLOOKUP(B237,'1ここに記入'!$A$13:$M$246,11)</f>
        <v>0</v>
      </c>
      <c r="D250" s="269"/>
      <c r="E250" s="269"/>
      <c r="F250" s="269"/>
      <c r="G250" s="269"/>
      <c r="H250" s="269"/>
      <c r="I250" s="270"/>
      <c r="J250" s="264"/>
      <c r="K250" s="322"/>
      <c r="L250" s="130"/>
      <c r="M250" s="161"/>
      <c r="N250" s="38"/>
      <c r="O250" s="271" t="s">
        <v>1881</v>
      </c>
      <c r="P250" s="268">
        <f>VLOOKUP(O237,'1ここに記入'!$A$13:$M$246,11)</f>
        <v>0</v>
      </c>
      <c r="Q250" s="269"/>
      <c r="R250" s="269"/>
      <c r="S250" s="269"/>
      <c r="T250" s="269"/>
      <c r="U250" s="269"/>
      <c r="V250" s="270"/>
      <c r="W250" s="264"/>
      <c r="X250" s="322"/>
    </row>
    <row r="251" spans="2:24" ht="15" customHeight="1">
      <c r="B251" s="271"/>
      <c r="C251" s="268"/>
      <c r="D251" s="269"/>
      <c r="E251" s="269"/>
      <c r="F251" s="269"/>
      <c r="G251" s="269"/>
      <c r="H251" s="269"/>
      <c r="I251" s="270"/>
      <c r="J251" s="264"/>
      <c r="K251" s="322"/>
      <c r="L251" s="130"/>
      <c r="M251" s="161"/>
      <c r="N251" s="38"/>
      <c r="O251" s="271"/>
      <c r="P251" s="268"/>
      <c r="Q251" s="269"/>
      <c r="R251" s="269"/>
      <c r="S251" s="269"/>
      <c r="T251" s="269"/>
      <c r="U251" s="269"/>
      <c r="V251" s="270"/>
      <c r="W251" s="264"/>
      <c r="X251" s="322"/>
    </row>
    <row r="252" spans="2:24" ht="15" customHeight="1">
      <c r="B252" s="271"/>
      <c r="C252" s="268"/>
      <c r="D252" s="269"/>
      <c r="E252" s="269"/>
      <c r="F252" s="269"/>
      <c r="G252" s="269"/>
      <c r="H252" s="269"/>
      <c r="I252" s="270"/>
      <c r="J252" s="264"/>
      <c r="K252" s="322"/>
      <c r="L252" s="130"/>
      <c r="M252" s="161"/>
      <c r="N252" s="38"/>
      <c r="O252" s="271"/>
      <c r="P252" s="268"/>
      <c r="Q252" s="269"/>
      <c r="R252" s="269"/>
      <c r="S252" s="269"/>
      <c r="T252" s="269"/>
      <c r="U252" s="269"/>
      <c r="V252" s="270"/>
      <c r="W252" s="264"/>
      <c r="X252" s="322"/>
    </row>
    <row r="253" spans="2:24" ht="15" customHeight="1" thickBot="1">
      <c r="B253" s="272"/>
      <c r="C253" s="273"/>
      <c r="D253" s="274"/>
      <c r="E253" s="274"/>
      <c r="F253" s="274"/>
      <c r="G253" s="274"/>
      <c r="H253" s="274"/>
      <c r="I253" s="275"/>
      <c r="J253" s="288"/>
      <c r="K253" s="323"/>
      <c r="L253" s="130"/>
      <c r="M253" s="161"/>
      <c r="N253" s="38"/>
      <c r="O253" s="272"/>
      <c r="P253" s="273"/>
      <c r="Q253" s="274"/>
      <c r="R253" s="274"/>
      <c r="S253" s="274"/>
      <c r="T253" s="274"/>
      <c r="U253" s="274"/>
      <c r="V253" s="275"/>
      <c r="W253" s="288"/>
      <c r="X253" s="323"/>
    </row>
    <row r="254" spans="2:24" ht="15" customHeight="1">
      <c r="B254" s="263" t="s">
        <v>163</v>
      </c>
      <c r="C254" s="276">
        <f>VLOOKUP(B237,'1ここに記入'!$A$13:$M$246,5)</f>
        <v>0</v>
      </c>
      <c r="D254" s="279" t="str">
        <f>VLOOKUP(B237,'1ここに記入'!$A$13:$M$246,6)</f>
        <v>　</v>
      </c>
      <c r="E254" s="282" t="s">
        <v>164</v>
      </c>
      <c r="F254" s="276">
        <f>VLOOKUP(B237,'1ここに記入'!$A$13:$M$246,8)</f>
        <v>0</v>
      </c>
      <c r="G254" s="285" t="e">
        <f>VLOOKUP(F248,'1ここに記入'!$A$13:$M$246,2)</f>
        <v>#N/A</v>
      </c>
      <c r="H254" s="285" t="e">
        <f>VLOOKUP(G248,'1ここに記入'!$A$13:$M$246,2)</f>
        <v>#N/A</v>
      </c>
      <c r="I254" s="285" t="e">
        <f>VLOOKUP(H248,'1ここに記入'!$A$13:$M$246,2)</f>
        <v>#N/A</v>
      </c>
      <c r="J254" s="285" t="e">
        <f>VLOOKUP(I248,'1ここに記入'!$A$13:$M$246,2)</f>
        <v>#N/A</v>
      </c>
      <c r="K254" s="279" t="e">
        <f>VLOOKUP(J248,'1ここに記入'!$A$13:$M$246,2)</f>
        <v>#N/A</v>
      </c>
      <c r="L254" s="98"/>
      <c r="M254" s="159"/>
      <c r="N254" s="99"/>
      <c r="O254" s="263" t="s">
        <v>163</v>
      </c>
      <c r="P254" s="276">
        <f>VLOOKUP(O237,'1ここに記入'!$A$13:$M$246,5)</f>
        <v>0</v>
      </c>
      <c r="Q254" s="279" t="str">
        <f>VLOOKUP(O237,'1ここに記入'!$A$13:$M$246,6)</f>
        <v>　</v>
      </c>
      <c r="R254" s="282" t="s">
        <v>164</v>
      </c>
      <c r="S254" s="276">
        <f>VLOOKUP(O237,'1ここに記入'!$A$13:$M$246,8)</f>
        <v>0</v>
      </c>
      <c r="T254" s="285" t="e">
        <f>VLOOKUP(S248,'1ここに記入'!$A$13:$M$246,2)</f>
        <v>#N/A</v>
      </c>
      <c r="U254" s="285" t="e">
        <f>VLOOKUP(T248,'1ここに記入'!$A$13:$M$246,2)</f>
        <v>#N/A</v>
      </c>
      <c r="V254" s="285" t="e">
        <f>VLOOKUP(U248,'1ここに記入'!$A$13:$M$246,2)</f>
        <v>#N/A</v>
      </c>
      <c r="W254" s="285" t="e">
        <f>VLOOKUP(V248,'1ここに記入'!$A$13:$M$246,2)</f>
        <v>#N/A</v>
      </c>
      <c r="X254" s="279" t="e">
        <f>VLOOKUP(W248,'1ここに記入'!$A$13:$M$246,2)</f>
        <v>#N/A</v>
      </c>
    </row>
    <row r="255" spans="2:24" ht="15" customHeight="1">
      <c r="B255" s="264"/>
      <c r="C255" s="277"/>
      <c r="D255" s="280"/>
      <c r="E255" s="283"/>
      <c r="F255" s="277"/>
      <c r="G255" s="286"/>
      <c r="H255" s="286"/>
      <c r="I255" s="286"/>
      <c r="J255" s="286"/>
      <c r="K255" s="280"/>
      <c r="L255" s="98"/>
      <c r="M255" s="159"/>
      <c r="N255" s="99"/>
      <c r="O255" s="264"/>
      <c r="P255" s="277"/>
      <c r="Q255" s="280"/>
      <c r="R255" s="283"/>
      <c r="S255" s="277"/>
      <c r="T255" s="286"/>
      <c r="U255" s="286"/>
      <c r="V255" s="286"/>
      <c r="W255" s="286"/>
      <c r="X255" s="280"/>
    </row>
    <row r="256" spans="2:24" ht="15" customHeight="1">
      <c r="B256" s="264"/>
      <c r="C256" s="277"/>
      <c r="D256" s="280"/>
      <c r="E256" s="283"/>
      <c r="F256" s="277"/>
      <c r="G256" s="286"/>
      <c r="H256" s="286"/>
      <c r="I256" s="286"/>
      <c r="J256" s="286"/>
      <c r="K256" s="280"/>
      <c r="L256" s="98"/>
      <c r="M256" s="159"/>
      <c r="N256" s="99"/>
      <c r="O256" s="264"/>
      <c r="P256" s="277"/>
      <c r="Q256" s="280"/>
      <c r="R256" s="283"/>
      <c r="S256" s="277"/>
      <c r="T256" s="286"/>
      <c r="U256" s="286"/>
      <c r="V256" s="286"/>
      <c r="W256" s="286"/>
      <c r="X256" s="280"/>
    </row>
    <row r="257" spans="2:25" ht="15" customHeight="1" thickBot="1">
      <c r="B257" s="288"/>
      <c r="C257" s="278"/>
      <c r="D257" s="281"/>
      <c r="E257" s="284"/>
      <c r="F257" s="278"/>
      <c r="G257" s="287"/>
      <c r="H257" s="286"/>
      <c r="I257" s="286"/>
      <c r="J257" s="286"/>
      <c r="K257" s="280"/>
      <c r="L257" s="98"/>
      <c r="M257" s="159"/>
      <c r="N257" s="99"/>
      <c r="O257" s="288"/>
      <c r="P257" s="278"/>
      <c r="Q257" s="281"/>
      <c r="R257" s="284"/>
      <c r="S257" s="278"/>
      <c r="T257" s="287"/>
      <c r="U257" s="286"/>
      <c r="V257" s="286"/>
      <c r="W257" s="286"/>
      <c r="X257" s="280"/>
    </row>
    <row r="258" spans="2:25" ht="15" customHeight="1" thickTop="1">
      <c r="B258" s="263" t="s">
        <v>165</v>
      </c>
      <c r="C258" s="293">
        <f>VLOOKUP(B237,'1ここに記入'!$A$13:$M$246,9)</f>
        <v>0</v>
      </c>
      <c r="D258" s="294" t="e">
        <f>VLOOKUP(C256,'1ここに記入'!$A$13:$M$246,2)</f>
        <v>#N/A</v>
      </c>
      <c r="E258" s="294" t="e">
        <f>VLOOKUP(D256,'1ここに記入'!$A$13:$M$246,2)</f>
        <v>#N/A</v>
      </c>
      <c r="F258" s="294" t="e">
        <f>VLOOKUP(E256,'1ここに記入'!$A$13:$M$246,2)</f>
        <v>#N/A</v>
      </c>
      <c r="G258" s="302" t="e">
        <f>VLOOKUP(F256,'1ここに記入'!$A$13:$M$246,2)</f>
        <v>#N/A</v>
      </c>
      <c r="H258" s="305" t="s">
        <v>167</v>
      </c>
      <c r="I258" s="308">
        <f>'1ここに記入'!$G$9</f>
        <v>0</v>
      </c>
      <c r="J258" s="309"/>
      <c r="K258" s="310"/>
      <c r="L258" s="102"/>
      <c r="M258" s="162"/>
      <c r="N258" s="103"/>
      <c r="O258" s="263" t="s">
        <v>165</v>
      </c>
      <c r="P258" s="293">
        <f>VLOOKUP(O237,'1ここに記入'!$A$13:$M$246,9)</f>
        <v>0</v>
      </c>
      <c r="Q258" s="294" t="e">
        <f>VLOOKUP(P256,'1ここに記入'!$A$13:$M$246,2)</f>
        <v>#N/A</v>
      </c>
      <c r="R258" s="294" t="e">
        <f>VLOOKUP(Q256,'1ここに記入'!$A$13:$M$246,2)</f>
        <v>#N/A</v>
      </c>
      <c r="S258" s="294" t="e">
        <f>VLOOKUP(R256,'1ここに記入'!$A$13:$M$246,2)</f>
        <v>#N/A</v>
      </c>
      <c r="T258" s="302" t="e">
        <f>VLOOKUP(S256,'1ここに記入'!$A$13:$M$246,2)</f>
        <v>#N/A</v>
      </c>
      <c r="U258" s="305" t="s">
        <v>167</v>
      </c>
      <c r="V258" s="308">
        <f>'1ここに記入'!$G$9</f>
        <v>0</v>
      </c>
      <c r="W258" s="309"/>
      <c r="X258" s="310"/>
    </row>
    <row r="259" spans="2:25" ht="15" customHeight="1">
      <c r="B259" s="264"/>
      <c r="C259" s="296"/>
      <c r="D259" s="297"/>
      <c r="E259" s="297"/>
      <c r="F259" s="297"/>
      <c r="G259" s="303"/>
      <c r="H259" s="306"/>
      <c r="I259" s="311"/>
      <c r="J259" s="312"/>
      <c r="K259" s="313"/>
      <c r="L259" s="102"/>
      <c r="M259" s="162"/>
      <c r="N259" s="103"/>
      <c r="O259" s="264"/>
      <c r="P259" s="296"/>
      <c r="Q259" s="297"/>
      <c r="R259" s="297"/>
      <c r="S259" s="297"/>
      <c r="T259" s="303"/>
      <c r="U259" s="306"/>
      <c r="V259" s="311"/>
      <c r="W259" s="312"/>
      <c r="X259" s="313"/>
    </row>
    <row r="260" spans="2:25" ht="15" customHeight="1" thickBot="1">
      <c r="B260" s="288"/>
      <c r="C260" s="299"/>
      <c r="D260" s="300"/>
      <c r="E260" s="300"/>
      <c r="F260" s="300"/>
      <c r="G260" s="304"/>
      <c r="H260" s="306"/>
      <c r="I260" s="311"/>
      <c r="J260" s="312"/>
      <c r="K260" s="313"/>
      <c r="L260" s="102"/>
      <c r="M260" s="162"/>
      <c r="N260" s="103"/>
      <c r="O260" s="288"/>
      <c r="P260" s="299"/>
      <c r="Q260" s="300"/>
      <c r="R260" s="300"/>
      <c r="S260" s="300"/>
      <c r="T260" s="304"/>
      <c r="U260" s="306"/>
      <c r="V260" s="311"/>
      <c r="W260" s="312"/>
      <c r="X260" s="313"/>
    </row>
    <row r="261" spans="2:25" ht="15" customHeight="1" thickBot="1">
      <c r="B261" s="317" t="s">
        <v>166</v>
      </c>
      <c r="C261" s="317"/>
      <c r="D261" s="317"/>
      <c r="E261" s="317"/>
      <c r="F261" s="317"/>
      <c r="G261" s="318"/>
      <c r="H261" s="307"/>
      <c r="I261" s="314"/>
      <c r="J261" s="315"/>
      <c r="K261" s="316"/>
      <c r="L261" s="102"/>
      <c r="M261" s="163"/>
      <c r="N261" s="41"/>
      <c r="O261" s="317" t="s">
        <v>166</v>
      </c>
      <c r="P261" s="317"/>
      <c r="Q261" s="317"/>
      <c r="R261" s="317"/>
      <c r="S261" s="317"/>
      <c r="T261" s="318"/>
      <c r="U261" s="307"/>
      <c r="V261" s="314"/>
      <c r="W261" s="315"/>
      <c r="X261" s="316"/>
    </row>
    <row r="262" spans="2:25" ht="15" customHeight="1" thickTop="1">
      <c r="B262" s="137"/>
      <c r="C262" s="137"/>
      <c r="D262" s="137"/>
      <c r="E262" s="137"/>
      <c r="F262" s="137"/>
      <c r="G262" s="137"/>
      <c r="H262" s="138"/>
      <c r="I262" s="142"/>
      <c r="J262" s="142"/>
      <c r="K262" s="142"/>
      <c r="L262" s="102"/>
      <c r="M262" s="163"/>
      <c r="N262" s="41"/>
      <c r="O262" s="137"/>
      <c r="P262" s="137"/>
      <c r="Q262" s="137"/>
      <c r="R262" s="137"/>
      <c r="S262" s="137"/>
      <c r="T262" s="137"/>
      <c r="U262" s="138"/>
      <c r="V262" s="142"/>
      <c r="W262" s="142"/>
      <c r="X262" s="142"/>
    </row>
    <row r="263" spans="2:25" ht="15" customHeight="1">
      <c r="B263" s="137"/>
      <c r="C263" s="137"/>
      <c r="D263" s="137"/>
      <c r="E263" s="137"/>
      <c r="F263" s="137"/>
      <c r="G263" s="137"/>
      <c r="H263" s="138"/>
      <c r="I263" s="142"/>
      <c r="J263" s="142"/>
      <c r="K263" s="142"/>
      <c r="L263" s="102"/>
      <c r="M263" s="163"/>
      <c r="N263" s="41"/>
      <c r="O263" s="137"/>
      <c r="P263" s="137"/>
      <c r="Q263" s="137"/>
      <c r="R263" s="137"/>
      <c r="S263" s="137"/>
      <c r="T263" s="137"/>
      <c r="U263" s="138"/>
      <c r="V263" s="142"/>
      <c r="W263" s="142"/>
      <c r="X263" s="142"/>
    </row>
    <row r="264" spans="2:25" ht="15" customHeight="1">
      <c r="B264" s="324" t="s">
        <v>1982</v>
      </c>
      <c r="C264" s="324"/>
      <c r="D264" s="324"/>
      <c r="E264" s="324"/>
      <c r="F264" s="324"/>
      <c r="G264" s="324"/>
      <c r="H264" s="324"/>
      <c r="I264" s="324"/>
      <c r="J264" s="324"/>
      <c r="K264" s="324"/>
      <c r="L264" s="156"/>
      <c r="M264" s="164"/>
      <c r="N264" s="156"/>
      <c r="O264" s="324" t="s">
        <v>1982</v>
      </c>
      <c r="P264" s="324"/>
      <c r="Q264" s="324"/>
      <c r="R264" s="324"/>
      <c r="S264" s="324"/>
      <c r="T264" s="324"/>
      <c r="U264" s="324"/>
      <c r="V264" s="324"/>
      <c r="W264" s="324"/>
      <c r="X264" s="324"/>
    </row>
    <row r="265" spans="2:25" ht="15" customHeight="1">
      <c r="B265" s="132"/>
      <c r="C265" s="319" t="str">
        <f>'1ここに記入'!$B$3&amp;"県教美展　特選確認票"</f>
        <v>第72回県教美展　特選確認票</v>
      </c>
      <c r="D265" s="319"/>
      <c r="E265" s="319"/>
      <c r="F265" s="319"/>
      <c r="G265" s="319"/>
      <c r="H265" s="319"/>
      <c r="I265" s="319"/>
      <c r="J265" s="319"/>
      <c r="K265" s="319"/>
      <c r="L265" s="104"/>
      <c r="M265" s="157"/>
      <c r="N265" s="104"/>
      <c r="O265" s="132"/>
      <c r="P265" s="319" t="str">
        <f>'1ここに記入'!$B$3&amp;"県教美展　特選確認票"</f>
        <v>第72回県教美展　特選確認票</v>
      </c>
      <c r="Q265" s="319"/>
      <c r="R265" s="319"/>
      <c r="S265" s="319"/>
      <c r="T265" s="319"/>
      <c r="U265" s="319"/>
      <c r="V265" s="319"/>
      <c r="W265" s="319"/>
      <c r="X265" s="319"/>
    </row>
    <row r="266" spans="2:25" ht="15" customHeight="1" thickBot="1">
      <c r="B266" s="165"/>
      <c r="C266" s="320"/>
      <c r="D266" s="320"/>
      <c r="E266" s="320"/>
      <c r="F266" s="320"/>
      <c r="G266" s="320"/>
      <c r="H266" s="320"/>
      <c r="I266" s="320"/>
      <c r="J266" s="320"/>
      <c r="K266" s="320"/>
      <c r="L266" s="104"/>
      <c r="M266" s="157"/>
      <c r="N266" s="104"/>
      <c r="O266" s="165"/>
      <c r="P266" s="320"/>
      <c r="Q266" s="320"/>
      <c r="R266" s="320"/>
      <c r="S266" s="320"/>
      <c r="T266" s="320"/>
      <c r="U266" s="320"/>
      <c r="V266" s="320"/>
      <c r="W266" s="320"/>
      <c r="X266" s="320"/>
    </row>
    <row r="267" spans="2:25" ht="15" customHeight="1" thickTop="1" thickBot="1">
      <c r="B267" s="144" t="s">
        <v>157</v>
      </c>
      <c r="C267" s="289">
        <f>VLOOKUP(B237,'1ここに記入'!$A$13:$M$246,2)</f>
        <v>0</v>
      </c>
      <c r="D267" s="289">
        <f>VLOOKUP(B237,'1ここに記入'!$A$13:$M$246,3)</f>
        <v>0</v>
      </c>
      <c r="E267" s="289">
        <f>VLOOKUP(B237,'1ここに記入'!$A$13:$M$246,4)</f>
        <v>0</v>
      </c>
      <c r="F267" s="289">
        <f>VLOOKUP(B237,'1ここに記入'!$A$13:$M$246,5)</f>
        <v>0</v>
      </c>
      <c r="G267" s="289" t="str">
        <f>VLOOKUP(B237,'1ここに記入'!$A$13:$M$246,13)</f>
        <v>00</v>
      </c>
      <c r="H267" s="290" t="e">
        <f>'1ここに記入'!$H$10</f>
        <v>#N/A</v>
      </c>
      <c r="I267" s="291"/>
      <c r="J267" s="291"/>
      <c r="K267" s="292" t="s">
        <v>158</v>
      </c>
      <c r="L267" s="104"/>
      <c r="M267" s="157"/>
      <c r="N267" s="104"/>
      <c r="O267" s="144" t="s">
        <v>157</v>
      </c>
      <c r="P267" s="289">
        <f>VLOOKUP(O237,'1ここに記入'!$A$13:$M$246,2)</f>
        <v>0</v>
      </c>
      <c r="Q267" s="289">
        <f>VLOOKUP(O237,'1ここに記入'!$A$13:$M$246,3)</f>
        <v>0</v>
      </c>
      <c r="R267" s="289">
        <f>VLOOKUP(O237,'1ここに記入'!$A$13:$M$246,4)</f>
        <v>0</v>
      </c>
      <c r="S267" s="289">
        <f>VLOOKUP(O237,'1ここに記入'!$A$13:$M$246,5)</f>
        <v>0</v>
      </c>
      <c r="T267" s="289" t="str">
        <f>VLOOKUP(O237,'1ここに記入'!$A$13:$M$246,13)</f>
        <v>00</v>
      </c>
      <c r="U267" s="290" t="e">
        <f>'1ここに記入'!$H$10</f>
        <v>#N/A</v>
      </c>
      <c r="V267" s="291"/>
      <c r="W267" s="291"/>
      <c r="X267" s="292" t="s">
        <v>158</v>
      </c>
    </row>
    <row r="268" spans="2:25" ht="15" customHeight="1" thickTop="1" thickBot="1">
      <c r="B268" s="145"/>
      <c r="C268" s="289"/>
      <c r="D268" s="289"/>
      <c r="E268" s="289"/>
      <c r="F268" s="289"/>
      <c r="G268" s="289"/>
      <c r="H268" s="290"/>
      <c r="I268" s="291"/>
      <c r="J268" s="291"/>
      <c r="K268" s="292"/>
      <c r="L268" s="104"/>
      <c r="M268" s="157"/>
      <c r="N268" s="104"/>
      <c r="O268" s="145"/>
      <c r="P268" s="289"/>
      <c r="Q268" s="289"/>
      <c r="R268" s="289"/>
      <c r="S268" s="289"/>
      <c r="T268" s="289"/>
      <c r="U268" s="290"/>
      <c r="V268" s="291"/>
      <c r="W268" s="291"/>
      <c r="X268" s="292"/>
    </row>
    <row r="269" spans="2:25" ht="15" customHeight="1" thickTop="1" thickBot="1">
      <c r="B269" s="146" t="s">
        <v>159</v>
      </c>
      <c r="C269" s="289"/>
      <c r="D269" s="289"/>
      <c r="E269" s="289"/>
      <c r="F269" s="289"/>
      <c r="G269" s="289"/>
      <c r="H269" s="290"/>
      <c r="I269" s="291"/>
      <c r="J269" s="291"/>
      <c r="K269" s="292"/>
      <c r="L269" s="104"/>
      <c r="M269" s="157"/>
      <c r="N269" s="104"/>
      <c r="O269" s="146" t="s">
        <v>159</v>
      </c>
      <c r="P269" s="289"/>
      <c r="Q269" s="289"/>
      <c r="R269" s="289"/>
      <c r="S269" s="289"/>
      <c r="T269" s="289"/>
      <c r="U269" s="290"/>
      <c r="V269" s="291"/>
      <c r="W269" s="291"/>
      <c r="X269" s="292"/>
    </row>
    <row r="270" spans="2:25" ht="15" customHeight="1" thickTop="1">
      <c r="B270" s="263" t="s">
        <v>160</v>
      </c>
      <c r="C270" s="276" t="e">
        <f>'1ここに記入'!$G$10</f>
        <v>#N/A</v>
      </c>
      <c r="D270" s="285"/>
      <c r="E270" s="279"/>
      <c r="F270" s="263" t="s">
        <v>161</v>
      </c>
      <c r="G270" s="293" t="e">
        <f>'1ここに記入'!$I$10</f>
        <v>#N/A</v>
      </c>
      <c r="H270" s="294"/>
      <c r="I270" s="294"/>
      <c r="J270" s="294"/>
      <c r="K270" s="295"/>
      <c r="L270" s="100"/>
      <c r="M270" s="159"/>
      <c r="N270" s="99"/>
      <c r="O270" s="263" t="s">
        <v>160</v>
      </c>
      <c r="P270" s="276" t="e">
        <f>'1ここに記入'!$G$10</f>
        <v>#N/A</v>
      </c>
      <c r="Q270" s="285"/>
      <c r="R270" s="279"/>
      <c r="S270" s="263" t="s">
        <v>161</v>
      </c>
      <c r="T270" s="293" t="e">
        <f>'1ここに記入'!$I$10</f>
        <v>#N/A</v>
      </c>
      <c r="U270" s="294"/>
      <c r="V270" s="294"/>
      <c r="W270" s="294"/>
      <c r="X270" s="295"/>
      <c r="Y270" s="143"/>
    </row>
    <row r="271" spans="2:25" ht="15" customHeight="1">
      <c r="B271" s="264"/>
      <c r="C271" s="277"/>
      <c r="D271" s="286"/>
      <c r="E271" s="280"/>
      <c r="F271" s="264"/>
      <c r="G271" s="296"/>
      <c r="H271" s="297"/>
      <c r="I271" s="297"/>
      <c r="J271" s="297"/>
      <c r="K271" s="298"/>
      <c r="L271" s="101"/>
      <c r="M271" s="159"/>
      <c r="N271" s="99"/>
      <c r="O271" s="264"/>
      <c r="P271" s="277"/>
      <c r="Q271" s="286"/>
      <c r="R271" s="280"/>
      <c r="S271" s="264"/>
      <c r="T271" s="296"/>
      <c r="U271" s="297"/>
      <c r="V271" s="297"/>
      <c r="W271" s="297"/>
      <c r="X271" s="298"/>
      <c r="Y271" s="143"/>
    </row>
    <row r="272" spans="2:25" ht="15" customHeight="1" thickBot="1">
      <c r="B272" s="288"/>
      <c r="C272" s="278"/>
      <c r="D272" s="287"/>
      <c r="E272" s="281"/>
      <c r="F272" s="288"/>
      <c r="G272" s="299"/>
      <c r="H272" s="300"/>
      <c r="I272" s="300"/>
      <c r="J272" s="300"/>
      <c r="K272" s="301"/>
      <c r="L272" s="101"/>
      <c r="M272" s="159"/>
      <c r="N272" s="99"/>
      <c r="O272" s="288"/>
      <c r="P272" s="278"/>
      <c r="Q272" s="287"/>
      <c r="R272" s="281"/>
      <c r="S272" s="288"/>
      <c r="T272" s="299"/>
      <c r="U272" s="300"/>
      <c r="V272" s="300"/>
      <c r="W272" s="300"/>
      <c r="X272" s="301"/>
      <c r="Y272" s="143"/>
    </row>
    <row r="273" spans="2:25" ht="15" customHeight="1">
      <c r="B273" s="263" t="s">
        <v>162</v>
      </c>
      <c r="C273" s="265">
        <f>VLOOKUP(B237,'1ここに記入'!$A$13:$M$246,10)</f>
        <v>0</v>
      </c>
      <c r="D273" s="266"/>
      <c r="E273" s="266"/>
      <c r="F273" s="266"/>
      <c r="G273" s="266"/>
      <c r="H273" s="266"/>
      <c r="I273" s="266"/>
      <c r="J273" s="266"/>
      <c r="K273" s="267"/>
      <c r="L273" s="34"/>
      <c r="M273" s="160"/>
      <c r="N273" s="36"/>
      <c r="O273" s="263" t="s">
        <v>162</v>
      </c>
      <c r="P273" s="265">
        <f>VLOOKUP(O237,'1ここに記入'!$A$13:$M$246,10)</f>
        <v>0</v>
      </c>
      <c r="Q273" s="266"/>
      <c r="R273" s="266"/>
      <c r="S273" s="266"/>
      <c r="T273" s="266"/>
      <c r="U273" s="266"/>
      <c r="V273" s="266"/>
      <c r="W273" s="266"/>
      <c r="X273" s="267"/>
      <c r="Y273" s="143"/>
    </row>
    <row r="274" spans="2:25" ht="15" customHeight="1">
      <c r="B274" s="264"/>
      <c r="C274" s="268"/>
      <c r="D274" s="269"/>
      <c r="E274" s="269"/>
      <c r="F274" s="269"/>
      <c r="G274" s="269"/>
      <c r="H274" s="269"/>
      <c r="I274" s="269"/>
      <c r="J274" s="269"/>
      <c r="K274" s="270"/>
      <c r="L274" s="130"/>
      <c r="M274" s="161"/>
      <c r="N274" s="38"/>
      <c r="O274" s="264"/>
      <c r="P274" s="268"/>
      <c r="Q274" s="269"/>
      <c r="R274" s="269"/>
      <c r="S274" s="269"/>
      <c r="T274" s="269"/>
      <c r="U274" s="269"/>
      <c r="V274" s="269"/>
      <c r="W274" s="269"/>
      <c r="X274" s="270"/>
      <c r="Y274" s="143"/>
    </row>
    <row r="275" spans="2:25" ht="15" customHeight="1">
      <c r="B275" s="264"/>
      <c r="C275" s="268"/>
      <c r="D275" s="269"/>
      <c r="E275" s="269"/>
      <c r="F275" s="269"/>
      <c r="G275" s="269"/>
      <c r="H275" s="269"/>
      <c r="I275" s="269"/>
      <c r="J275" s="269"/>
      <c r="K275" s="270"/>
      <c r="L275" s="130"/>
      <c r="M275" s="161"/>
      <c r="N275" s="38"/>
      <c r="O275" s="264"/>
      <c r="P275" s="268"/>
      <c r="Q275" s="269"/>
      <c r="R275" s="269"/>
      <c r="S275" s="269"/>
      <c r="T275" s="269"/>
      <c r="U275" s="269"/>
      <c r="V275" s="269"/>
      <c r="W275" s="269"/>
      <c r="X275" s="270"/>
      <c r="Y275" s="143"/>
    </row>
    <row r="276" spans="2:25" ht="15" customHeight="1">
      <c r="B276" s="271" t="s">
        <v>1881</v>
      </c>
      <c r="C276" s="268">
        <f>VLOOKUP(B237,'1ここに記入'!$A$13:$M$246,11)</f>
        <v>0</v>
      </c>
      <c r="D276" s="269"/>
      <c r="E276" s="269"/>
      <c r="F276" s="269"/>
      <c r="G276" s="269"/>
      <c r="H276" s="269"/>
      <c r="I276" s="269"/>
      <c r="J276" s="269"/>
      <c r="K276" s="270"/>
      <c r="L276" s="98"/>
      <c r="M276" s="159"/>
      <c r="N276" s="99"/>
      <c r="O276" s="271" t="s">
        <v>1881</v>
      </c>
      <c r="P276" s="268">
        <f>VLOOKUP(O237,'1ここに記入'!$A$13:$M$246,11)</f>
        <v>0</v>
      </c>
      <c r="Q276" s="269"/>
      <c r="R276" s="269"/>
      <c r="S276" s="269"/>
      <c r="T276" s="269"/>
      <c r="U276" s="269"/>
      <c r="V276" s="269"/>
      <c r="W276" s="269"/>
      <c r="X276" s="270"/>
      <c r="Y276" s="143"/>
    </row>
    <row r="277" spans="2:25" ht="15" customHeight="1">
      <c r="B277" s="271"/>
      <c r="C277" s="268"/>
      <c r="D277" s="269"/>
      <c r="E277" s="269"/>
      <c r="F277" s="269"/>
      <c r="G277" s="269"/>
      <c r="H277" s="269"/>
      <c r="I277" s="269"/>
      <c r="J277" s="269"/>
      <c r="K277" s="270"/>
      <c r="L277" s="98"/>
      <c r="M277" s="159"/>
      <c r="N277" s="99"/>
      <c r="O277" s="271"/>
      <c r="P277" s="268"/>
      <c r="Q277" s="269"/>
      <c r="R277" s="269"/>
      <c r="S277" s="269"/>
      <c r="T277" s="269"/>
      <c r="U277" s="269"/>
      <c r="V277" s="269"/>
      <c r="W277" s="269"/>
      <c r="X277" s="270"/>
      <c r="Y277" s="143"/>
    </row>
    <row r="278" spans="2:25" ht="15" customHeight="1" thickBot="1">
      <c r="B278" s="272"/>
      <c r="C278" s="273"/>
      <c r="D278" s="274"/>
      <c r="E278" s="274"/>
      <c r="F278" s="274"/>
      <c r="G278" s="274"/>
      <c r="H278" s="274"/>
      <c r="I278" s="274"/>
      <c r="J278" s="274"/>
      <c r="K278" s="275"/>
      <c r="L278" s="98"/>
      <c r="M278" s="159"/>
      <c r="N278" s="99"/>
      <c r="O278" s="272"/>
      <c r="P278" s="273"/>
      <c r="Q278" s="274"/>
      <c r="R278" s="274"/>
      <c r="S278" s="274"/>
      <c r="T278" s="274"/>
      <c r="U278" s="274"/>
      <c r="V278" s="274"/>
      <c r="W278" s="274"/>
      <c r="X278" s="275"/>
      <c r="Y278" s="143"/>
    </row>
    <row r="279" spans="2:25" ht="15" customHeight="1">
      <c r="B279" s="263" t="s">
        <v>163</v>
      </c>
      <c r="C279" s="276">
        <f>VLOOKUP(B237,'1ここに記入'!$A$13:$M$246,5)</f>
        <v>0</v>
      </c>
      <c r="D279" s="279" t="str">
        <f>VLOOKUP(B237,'1ここに記入'!$A$13:$M$246,6)</f>
        <v>　</v>
      </c>
      <c r="E279" s="282" t="s">
        <v>164</v>
      </c>
      <c r="F279" s="276">
        <f>VLOOKUP(B237,'1ここに記入'!$A$13:$M$246,8)</f>
        <v>0</v>
      </c>
      <c r="G279" s="285" t="e">
        <f>VLOOKUP(F274,'1ここに記入'!$A$13:$M$246,2)</f>
        <v>#N/A</v>
      </c>
      <c r="H279" s="285" t="e">
        <f>VLOOKUP(G274,'1ここに記入'!$A$13:$M$246,2)</f>
        <v>#N/A</v>
      </c>
      <c r="I279" s="285" t="e">
        <f>VLOOKUP(H274,'1ここに記入'!$A$13:$M$246,2)</f>
        <v>#N/A</v>
      </c>
      <c r="J279" s="285" t="e">
        <f>VLOOKUP(I274,'1ここに記入'!$A$13:$M$246,2)</f>
        <v>#N/A</v>
      </c>
      <c r="K279" s="279" t="e">
        <f>VLOOKUP(J274,'1ここに記入'!$A$13:$M$246,2)</f>
        <v>#N/A</v>
      </c>
      <c r="L279" s="102"/>
      <c r="M279" s="162"/>
      <c r="N279" s="103"/>
      <c r="O279" s="263" t="s">
        <v>163</v>
      </c>
      <c r="P279" s="276">
        <f>VLOOKUP(O237,'1ここに記入'!$A$13:$M$246,5)</f>
        <v>0</v>
      </c>
      <c r="Q279" s="279" t="str">
        <f>VLOOKUP(O237,'1ここに記入'!$A$13:$M$246,6)</f>
        <v>　</v>
      </c>
      <c r="R279" s="282" t="s">
        <v>164</v>
      </c>
      <c r="S279" s="276">
        <f>VLOOKUP(O237,'1ここに記入'!$A$13:$M$246,8)</f>
        <v>0</v>
      </c>
      <c r="T279" s="285" t="e">
        <f>VLOOKUP(S274,'1ここに記入'!$A$13:$M$246,2)</f>
        <v>#N/A</v>
      </c>
      <c r="U279" s="285" t="e">
        <f>VLOOKUP(T274,'1ここに記入'!$A$13:$M$246,2)</f>
        <v>#N/A</v>
      </c>
      <c r="V279" s="285" t="e">
        <f>VLOOKUP(U274,'1ここに記入'!$A$13:$M$246,2)</f>
        <v>#N/A</v>
      </c>
      <c r="W279" s="285" t="e">
        <f>VLOOKUP(V274,'1ここに記入'!$A$13:$M$246,2)</f>
        <v>#N/A</v>
      </c>
      <c r="X279" s="279" t="e">
        <f>VLOOKUP(W274,'1ここに記入'!$A$13:$M$246,2)</f>
        <v>#N/A</v>
      </c>
      <c r="Y279" s="143"/>
    </row>
    <row r="280" spans="2:25" ht="15" customHeight="1">
      <c r="B280" s="264"/>
      <c r="C280" s="277"/>
      <c r="D280" s="280"/>
      <c r="E280" s="283"/>
      <c r="F280" s="277"/>
      <c r="G280" s="286"/>
      <c r="H280" s="286"/>
      <c r="I280" s="286"/>
      <c r="J280" s="286"/>
      <c r="K280" s="280"/>
      <c r="L280" s="102"/>
      <c r="M280" s="162"/>
      <c r="N280" s="103"/>
      <c r="O280" s="264"/>
      <c r="P280" s="277"/>
      <c r="Q280" s="280"/>
      <c r="R280" s="283"/>
      <c r="S280" s="277"/>
      <c r="T280" s="286"/>
      <c r="U280" s="286"/>
      <c r="V280" s="286"/>
      <c r="W280" s="286"/>
      <c r="X280" s="280"/>
      <c r="Y280" s="143"/>
    </row>
    <row r="281" spans="2:25" ht="15" customHeight="1" thickBot="1">
      <c r="B281" s="288"/>
      <c r="C281" s="278"/>
      <c r="D281" s="281"/>
      <c r="E281" s="284"/>
      <c r="F281" s="278"/>
      <c r="G281" s="287"/>
      <c r="H281" s="287"/>
      <c r="I281" s="287"/>
      <c r="J281" s="287"/>
      <c r="K281" s="281"/>
      <c r="L281" s="102"/>
      <c r="M281" s="162"/>
      <c r="N281" s="103"/>
      <c r="O281" s="288"/>
      <c r="P281" s="278"/>
      <c r="Q281" s="281"/>
      <c r="R281" s="284"/>
      <c r="S281" s="278"/>
      <c r="T281" s="287"/>
      <c r="U281" s="287"/>
      <c r="V281" s="287"/>
      <c r="W281" s="287"/>
      <c r="X281" s="281"/>
    </row>
    <row r="282" spans="2:25" ht="15" customHeight="1">
      <c r="B282" s="147"/>
      <c r="C282" s="137"/>
      <c r="D282" s="137"/>
      <c r="E282" s="137"/>
      <c r="F282" s="137"/>
      <c r="G282" s="137"/>
      <c r="H282" s="138"/>
      <c r="I282" s="142"/>
      <c r="J282" s="142"/>
      <c r="K282" s="142"/>
      <c r="L282" s="104"/>
      <c r="M282" s="157"/>
      <c r="N282" s="104"/>
      <c r="O282" s="147"/>
      <c r="P282" s="137"/>
      <c r="Q282" s="137"/>
      <c r="R282" s="137"/>
      <c r="S282" s="137"/>
      <c r="T282" s="137"/>
      <c r="U282" s="138"/>
      <c r="V282" s="142"/>
      <c r="W282" s="142"/>
      <c r="X282" s="142"/>
    </row>
    <row r="283" spans="2:25" ht="15" customHeight="1">
      <c r="B283" s="117" t="s">
        <v>213</v>
      </c>
      <c r="C283" s="325" t="str">
        <f>'1ここに記入'!$B$3&amp;"滋賀県教育美術展出品票"</f>
        <v>第72回滋賀県教育美術展出品票</v>
      </c>
      <c r="D283" s="320"/>
      <c r="E283" s="320"/>
      <c r="F283" s="320"/>
      <c r="G283" s="320"/>
      <c r="H283" s="320"/>
      <c r="I283" s="320"/>
      <c r="J283" s="320"/>
      <c r="K283" s="320"/>
      <c r="L283" s="104"/>
      <c r="M283" s="157"/>
      <c r="N283" s="104"/>
      <c r="O283" s="117" t="s">
        <v>213</v>
      </c>
      <c r="P283" s="325" t="str">
        <f>'1ここに記入'!$B$3&amp;"滋賀県教育美術展出品票"</f>
        <v>第72回滋賀県教育美術展出品票</v>
      </c>
      <c r="Q283" s="320"/>
      <c r="R283" s="320"/>
      <c r="S283" s="320"/>
      <c r="T283" s="320"/>
      <c r="U283" s="320"/>
      <c r="V283" s="320"/>
      <c r="W283" s="320"/>
      <c r="X283" s="320"/>
    </row>
    <row r="284" spans="2:25" ht="15" customHeight="1">
      <c r="B284" s="327">
        <v>193</v>
      </c>
      <c r="C284" s="325"/>
      <c r="D284" s="320"/>
      <c r="E284" s="320"/>
      <c r="F284" s="320"/>
      <c r="G284" s="320"/>
      <c r="H284" s="320"/>
      <c r="I284" s="320"/>
      <c r="J284" s="320"/>
      <c r="K284" s="320"/>
      <c r="L284" s="104"/>
      <c r="M284" s="157"/>
      <c r="N284" s="104"/>
      <c r="O284" s="327">
        <v>194</v>
      </c>
      <c r="P284" s="325"/>
      <c r="Q284" s="320"/>
      <c r="R284" s="320"/>
      <c r="S284" s="320"/>
      <c r="T284" s="320"/>
      <c r="U284" s="320"/>
      <c r="V284" s="320"/>
      <c r="W284" s="320"/>
      <c r="X284" s="320"/>
    </row>
    <row r="285" spans="2:25" ht="15" customHeight="1" thickBot="1">
      <c r="B285" s="328"/>
      <c r="C285" s="325"/>
      <c r="D285" s="320"/>
      <c r="E285" s="320"/>
      <c r="F285" s="320"/>
      <c r="G285" s="320"/>
      <c r="H285" s="326"/>
      <c r="I285" s="326"/>
      <c r="J285" s="326"/>
      <c r="K285" s="326"/>
      <c r="L285" s="104"/>
      <c r="M285" s="157"/>
      <c r="N285" s="104"/>
      <c r="O285" s="328"/>
      <c r="P285" s="325"/>
      <c r="Q285" s="320"/>
      <c r="R285" s="320"/>
      <c r="S285" s="320"/>
      <c r="T285" s="320"/>
      <c r="U285" s="326"/>
      <c r="V285" s="326"/>
      <c r="W285" s="326"/>
      <c r="X285" s="326"/>
    </row>
    <row r="286" spans="2:25" ht="15" customHeight="1" thickTop="1" thickBot="1">
      <c r="B286" s="144" t="s">
        <v>157</v>
      </c>
      <c r="C286" s="289">
        <f>VLOOKUP(B284,'1ここに記入'!$A$13:$M$246,2)</f>
        <v>0</v>
      </c>
      <c r="D286" s="289">
        <f>VLOOKUP(B284,'1ここに記入'!$A$13:$M$246,3)</f>
        <v>0</v>
      </c>
      <c r="E286" s="289">
        <f>VLOOKUP(B284,'1ここに記入'!$A$13:$M$246,4)</f>
        <v>0</v>
      </c>
      <c r="F286" s="289">
        <f>VLOOKUP(B284,'1ここに記入'!$A$13:$M$246,5)</f>
        <v>0</v>
      </c>
      <c r="G286" s="289" t="str">
        <f>VLOOKUP(B284,'1ここに記入'!$A$13:$M$246,13)</f>
        <v>00</v>
      </c>
      <c r="H286" s="290" t="e">
        <f>'1ここに記入'!$H$10</f>
        <v>#N/A</v>
      </c>
      <c r="I286" s="291"/>
      <c r="J286" s="291"/>
      <c r="K286" s="292" t="s">
        <v>158</v>
      </c>
      <c r="L286" s="118"/>
      <c r="M286" s="158"/>
      <c r="N286" s="32"/>
      <c r="O286" s="144" t="s">
        <v>157</v>
      </c>
      <c r="P286" s="289">
        <f>VLOOKUP(O284,'1ここに記入'!$A$13:$M$246,2)</f>
        <v>0</v>
      </c>
      <c r="Q286" s="289">
        <f>VLOOKUP(O284,'1ここに記入'!$A$13:$M$246,3)</f>
        <v>0</v>
      </c>
      <c r="R286" s="289">
        <f>VLOOKUP(O284,'1ここに記入'!$A$13:$M$246,4)</f>
        <v>0</v>
      </c>
      <c r="S286" s="289">
        <f>VLOOKUP(O284,'1ここに記入'!$A$13:$M$246,5)</f>
        <v>0</v>
      </c>
      <c r="T286" s="289" t="str">
        <f>VLOOKUP(O284,'1ここに記入'!$A$13:$M$246,13)</f>
        <v>00</v>
      </c>
      <c r="U286" s="290" t="e">
        <f>'1ここに記入'!$H$10</f>
        <v>#N/A</v>
      </c>
      <c r="V286" s="291"/>
      <c r="W286" s="291"/>
      <c r="X286" s="292" t="s">
        <v>158</v>
      </c>
    </row>
    <row r="287" spans="2:25" ht="15" customHeight="1" thickTop="1" thickBot="1">
      <c r="B287" s="145"/>
      <c r="C287" s="289"/>
      <c r="D287" s="289"/>
      <c r="E287" s="289"/>
      <c r="F287" s="289"/>
      <c r="G287" s="289"/>
      <c r="H287" s="290"/>
      <c r="I287" s="291"/>
      <c r="J287" s="291"/>
      <c r="K287" s="292"/>
      <c r="L287" s="118"/>
      <c r="M287" s="158"/>
      <c r="N287" s="32"/>
      <c r="O287" s="145"/>
      <c r="P287" s="289"/>
      <c r="Q287" s="289"/>
      <c r="R287" s="289"/>
      <c r="S287" s="289"/>
      <c r="T287" s="289"/>
      <c r="U287" s="290"/>
      <c r="V287" s="291"/>
      <c r="W287" s="291"/>
      <c r="X287" s="292"/>
    </row>
    <row r="288" spans="2:25" ht="15" customHeight="1" thickTop="1" thickBot="1">
      <c r="B288" s="146" t="s">
        <v>159</v>
      </c>
      <c r="C288" s="289"/>
      <c r="D288" s="289"/>
      <c r="E288" s="289"/>
      <c r="F288" s="289"/>
      <c r="G288" s="289"/>
      <c r="H288" s="290"/>
      <c r="I288" s="291"/>
      <c r="J288" s="291"/>
      <c r="K288" s="292"/>
      <c r="L288" s="118"/>
      <c r="M288" s="158"/>
      <c r="N288" s="32"/>
      <c r="O288" s="146" t="s">
        <v>159</v>
      </c>
      <c r="P288" s="289"/>
      <c r="Q288" s="289"/>
      <c r="R288" s="289"/>
      <c r="S288" s="289"/>
      <c r="T288" s="289"/>
      <c r="U288" s="290"/>
      <c r="V288" s="291"/>
      <c r="W288" s="291"/>
      <c r="X288" s="292"/>
    </row>
    <row r="289" spans="2:24" ht="15" customHeight="1" thickTop="1">
      <c r="B289" s="264" t="s">
        <v>160</v>
      </c>
      <c r="C289" s="277" t="e">
        <f>'1ここに記入'!$G$10</f>
        <v>#N/A</v>
      </c>
      <c r="D289" s="286"/>
      <c r="E289" s="280"/>
      <c r="F289" s="264" t="s">
        <v>161</v>
      </c>
      <c r="G289" s="296" t="e">
        <f>'1ここに記入'!$I$10</f>
        <v>#N/A</v>
      </c>
      <c r="H289" s="297"/>
      <c r="I289" s="297"/>
      <c r="J289" s="297"/>
      <c r="K289" s="298"/>
      <c r="L289" s="100"/>
      <c r="M289" s="159"/>
      <c r="N289" s="99"/>
      <c r="O289" s="264" t="s">
        <v>160</v>
      </c>
      <c r="P289" s="277" t="e">
        <f>'1ここに記入'!$G$10</f>
        <v>#N/A</v>
      </c>
      <c r="Q289" s="286"/>
      <c r="R289" s="280"/>
      <c r="S289" s="264" t="s">
        <v>161</v>
      </c>
      <c r="T289" s="296" t="e">
        <f>'1ここに記入'!$I$10</f>
        <v>#N/A</v>
      </c>
      <c r="U289" s="297"/>
      <c r="V289" s="297"/>
      <c r="W289" s="297"/>
      <c r="X289" s="298"/>
    </row>
    <row r="290" spans="2:24" ht="15" customHeight="1">
      <c r="B290" s="264"/>
      <c r="C290" s="277"/>
      <c r="D290" s="286"/>
      <c r="E290" s="280"/>
      <c r="F290" s="264"/>
      <c r="G290" s="296"/>
      <c r="H290" s="297"/>
      <c r="I290" s="297"/>
      <c r="J290" s="297"/>
      <c r="K290" s="298"/>
      <c r="L290" s="101"/>
      <c r="M290" s="159"/>
      <c r="N290" s="99"/>
      <c r="O290" s="264"/>
      <c r="P290" s="277"/>
      <c r="Q290" s="286"/>
      <c r="R290" s="280"/>
      <c r="S290" s="264"/>
      <c r="T290" s="296"/>
      <c r="U290" s="297"/>
      <c r="V290" s="297"/>
      <c r="W290" s="297"/>
      <c r="X290" s="298"/>
    </row>
    <row r="291" spans="2:24" ht="15" customHeight="1">
      <c r="B291" s="264"/>
      <c r="C291" s="277"/>
      <c r="D291" s="286"/>
      <c r="E291" s="280"/>
      <c r="F291" s="264"/>
      <c r="G291" s="296"/>
      <c r="H291" s="297"/>
      <c r="I291" s="297"/>
      <c r="J291" s="297"/>
      <c r="K291" s="298"/>
      <c r="L291" s="101"/>
      <c r="M291" s="159"/>
      <c r="N291" s="99"/>
      <c r="O291" s="264"/>
      <c r="P291" s="277"/>
      <c r="Q291" s="286"/>
      <c r="R291" s="280"/>
      <c r="S291" s="264"/>
      <c r="T291" s="296"/>
      <c r="U291" s="297"/>
      <c r="V291" s="297"/>
      <c r="W291" s="297"/>
      <c r="X291" s="298"/>
    </row>
    <row r="292" spans="2:24" ht="15" customHeight="1" thickBot="1">
      <c r="B292" s="288"/>
      <c r="C292" s="278"/>
      <c r="D292" s="287"/>
      <c r="E292" s="281"/>
      <c r="F292" s="288"/>
      <c r="G292" s="299"/>
      <c r="H292" s="300"/>
      <c r="I292" s="300"/>
      <c r="J292" s="300"/>
      <c r="K292" s="301"/>
      <c r="L292" s="101"/>
      <c r="M292" s="159"/>
      <c r="N292" s="99"/>
      <c r="O292" s="288"/>
      <c r="P292" s="278"/>
      <c r="Q292" s="287"/>
      <c r="R292" s="281"/>
      <c r="S292" s="288"/>
      <c r="T292" s="299"/>
      <c r="U292" s="300"/>
      <c r="V292" s="300"/>
      <c r="W292" s="300"/>
      <c r="X292" s="301"/>
    </row>
    <row r="293" spans="2:24" ht="15" customHeight="1">
      <c r="B293" s="263" t="s">
        <v>162</v>
      </c>
      <c r="C293" s="265">
        <f>VLOOKUP(B284,'1ここに記入'!$A$13:$M$246,10)</f>
        <v>0</v>
      </c>
      <c r="D293" s="266"/>
      <c r="E293" s="266"/>
      <c r="F293" s="266"/>
      <c r="G293" s="266"/>
      <c r="H293" s="266"/>
      <c r="I293" s="267"/>
      <c r="J293" s="263" t="s">
        <v>203</v>
      </c>
      <c r="K293" s="321">
        <f>VLOOKUP(B284,'1ここに記入'!$A$13:$M$246,12)</f>
        <v>0</v>
      </c>
      <c r="L293" s="34"/>
      <c r="M293" s="160"/>
      <c r="N293" s="36"/>
      <c r="O293" s="263" t="s">
        <v>162</v>
      </c>
      <c r="P293" s="265">
        <f>VLOOKUP(O284,'1ここに記入'!$A$13:$M$246,10)</f>
        <v>0</v>
      </c>
      <c r="Q293" s="266"/>
      <c r="R293" s="266"/>
      <c r="S293" s="266"/>
      <c r="T293" s="266"/>
      <c r="U293" s="266"/>
      <c r="V293" s="267"/>
      <c r="W293" s="263" t="s">
        <v>203</v>
      </c>
      <c r="X293" s="321">
        <f>VLOOKUP(O284,'1ここに記入'!$A$13:$M$246,12)</f>
        <v>0</v>
      </c>
    </row>
    <row r="294" spans="2:24" ht="15" customHeight="1">
      <c r="B294" s="264"/>
      <c r="C294" s="268"/>
      <c r="D294" s="269"/>
      <c r="E294" s="269"/>
      <c r="F294" s="269"/>
      <c r="G294" s="269"/>
      <c r="H294" s="269"/>
      <c r="I294" s="270"/>
      <c r="J294" s="264"/>
      <c r="K294" s="322"/>
      <c r="L294" s="34"/>
      <c r="M294" s="160"/>
      <c r="N294" s="36"/>
      <c r="O294" s="264"/>
      <c r="P294" s="268"/>
      <c r="Q294" s="269"/>
      <c r="R294" s="269"/>
      <c r="S294" s="269"/>
      <c r="T294" s="269"/>
      <c r="U294" s="269"/>
      <c r="V294" s="270"/>
      <c r="W294" s="264"/>
      <c r="X294" s="322"/>
    </row>
    <row r="295" spans="2:24" ht="15" customHeight="1">
      <c r="B295" s="264"/>
      <c r="C295" s="268"/>
      <c r="D295" s="269"/>
      <c r="E295" s="269"/>
      <c r="F295" s="269"/>
      <c r="G295" s="269"/>
      <c r="H295" s="269"/>
      <c r="I295" s="270"/>
      <c r="J295" s="264"/>
      <c r="K295" s="322"/>
      <c r="L295" s="130"/>
      <c r="M295" s="161"/>
      <c r="N295" s="38"/>
      <c r="O295" s="264"/>
      <c r="P295" s="268"/>
      <c r="Q295" s="269"/>
      <c r="R295" s="269"/>
      <c r="S295" s="269"/>
      <c r="T295" s="269"/>
      <c r="U295" s="269"/>
      <c r="V295" s="270"/>
      <c r="W295" s="264"/>
      <c r="X295" s="322"/>
    </row>
    <row r="296" spans="2:24" ht="15" customHeight="1">
      <c r="B296" s="264"/>
      <c r="C296" s="268"/>
      <c r="D296" s="269"/>
      <c r="E296" s="269"/>
      <c r="F296" s="269"/>
      <c r="G296" s="269"/>
      <c r="H296" s="269"/>
      <c r="I296" s="270"/>
      <c r="J296" s="264"/>
      <c r="K296" s="322"/>
      <c r="L296" s="130"/>
      <c r="M296" s="161"/>
      <c r="N296" s="38"/>
      <c r="O296" s="264"/>
      <c r="P296" s="268"/>
      <c r="Q296" s="269"/>
      <c r="R296" s="269"/>
      <c r="S296" s="269"/>
      <c r="T296" s="269"/>
      <c r="U296" s="269"/>
      <c r="V296" s="270"/>
      <c r="W296" s="264"/>
      <c r="X296" s="322"/>
    </row>
    <row r="297" spans="2:24" ht="15" customHeight="1">
      <c r="B297" s="271" t="s">
        <v>1881</v>
      </c>
      <c r="C297" s="268">
        <f>VLOOKUP(B284,'1ここに記入'!$A$13:$M$246,11)</f>
        <v>0</v>
      </c>
      <c r="D297" s="269"/>
      <c r="E297" s="269"/>
      <c r="F297" s="269"/>
      <c r="G297" s="269"/>
      <c r="H297" s="269"/>
      <c r="I297" s="270"/>
      <c r="J297" s="264"/>
      <c r="K297" s="322"/>
      <c r="L297" s="130"/>
      <c r="M297" s="161"/>
      <c r="N297" s="38"/>
      <c r="O297" s="271" t="s">
        <v>1881</v>
      </c>
      <c r="P297" s="268">
        <f>VLOOKUP(O284,'1ここに記入'!$A$13:$M$246,11)</f>
        <v>0</v>
      </c>
      <c r="Q297" s="269"/>
      <c r="R297" s="269"/>
      <c r="S297" s="269"/>
      <c r="T297" s="269"/>
      <c r="U297" s="269"/>
      <c r="V297" s="270"/>
      <c r="W297" s="264"/>
      <c r="X297" s="322"/>
    </row>
    <row r="298" spans="2:24" ht="15" customHeight="1">
      <c r="B298" s="271"/>
      <c r="C298" s="268"/>
      <c r="D298" s="269"/>
      <c r="E298" s="269"/>
      <c r="F298" s="269"/>
      <c r="G298" s="269"/>
      <c r="H298" s="269"/>
      <c r="I298" s="270"/>
      <c r="J298" s="264"/>
      <c r="K298" s="322"/>
      <c r="L298" s="130"/>
      <c r="M298" s="161"/>
      <c r="N298" s="38"/>
      <c r="O298" s="271"/>
      <c r="P298" s="268"/>
      <c r="Q298" s="269"/>
      <c r="R298" s="269"/>
      <c r="S298" s="269"/>
      <c r="T298" s="269"/>
      <c r="U298" s="269"/>
      <c r="V298" s="270"/>
      <c r="W298" s="264"/>
      <c r="X298" s="322"/>
    </row>
    <row r="299" spans="2:24" ht="15" customHeight="1">
      <c r="B299" s="271"/>
      <c r="C299" s="268"/>
      <c r="D299" s="269"/>
      <c r="E299" s="269"/>
      <c r="F299" s="269"/>
      <c r="G299" s="269"/>
      <c r="H299" s="269"/>
      <c r="I299" s="270"/>
      <c r="J299" s="264"/>
      <c r="K299" s="322"/>
      <c r="L299" s="130"/>
      <c r="M299" s="161"/>
      <c r="N299" s="38"/>
      <c r="O299" s="271"/>
      <c r="P299" s="268"/>
      <c r="Q299" s="269"/>
      <c r="R299" s="269"/>
      <c r="S299" s="269"/>
      <c r="T299" s="269"/>
      <c r="U299" s="269"/>
      <c r="V299" s="270"/>
      <c r="W299" s="264"/>
      <c r="X299" s="322"/>
    </row>
    <row r="300" spans="2:24" ht="15" customHeight="1" thickBot="1">
      <c r="B300" s="272"/>
      <c r="C300" s="273"/>
      <c r="D300" s="274"/>
      <c r="E300" s="274"/>
      <c r="F300" s="274"/>
      <c r="G300" s="274"/>
      <c r="H300" s="274"/>
      <c r="I300" s="275"/>
      <c r="J300" s="288"/>
      <c r="K300" s="323"/>
      <c r="L300" s="130"/>
      <c r="M300" s="161"/>
      <c r="N300" s="38"/>
      <c r="O300" s="272"/>
      <c r="P300" s="273"/>
      <c r="Q300" s="274"/>
      <c r="R300" s="274"/>
      <c r="S300" s="274"/>
      <c r="T300" s="274"/>
      <c r="U300" s="274"/>
      <c r="V300" s="275"/>
      <c r="W300" s="288"/>
      <c r="X300" s="323"/>
    </row>
    <row r="301" spans="2:24" ht="15" customHeight="1">
      <c r="B301" s="263" t="s">
        <v>163</v>
      </c>
      <c r="C301" s="276">
        <f>VLOOKUP(B284,'1ここに記入'!$A$13:$M$246,5)</f>
        <v>0</v>
      </c>
      <c r="D301" s="279" t="str">
        <f>VLOOKUP(B284,'1ここに記入'!$A$13:$M$246,6)</f>
        <v>　</v>
      </c>
      <c r="E301" s="282" t="s">
        <v>164</v>
      </c>
      <c r="F301" s="276">
        <f>VLOOKUP(B284,'1ここに記入'!$A$13:$M$246,8)</f>
        <v>0</v>
      </c>
      <c r="G301" s="285" t="e">
        <f>VLOOKUP(F295,'1ここに記入'!$A$13:$M$246,2)</f>
        <v>#N/A</v>
      </c>
      <c r="H301" s="285" t="e">
        <f>VLOOKUP(G295,'1ここに記入'!$A$13:$M$246,2)</f>
        <v>#N/A</v>
      </c>
      <c r="I301" s="285" t="e">
        <f>VLOOKUP(H295,'1ここに記入'!$A$13:$M$246,2)</f>
        <v>#N/A</v>
      </c>
      <c r="J301" s="285" t="e">
        <f>VLOOKUP(I295,'1ここに記入'!$A$13:$M$246,2)</f>
        <v>#N/A</v>
      </c>
      <c r="K301" s="279" t="e">
        <f>VLOOKUP(J295,'1ここに記入'!$A$13:$M$246,2)</f>
        <v>#N/A</v>
      </c>
      <c r="L301" s="98"/>
      <c r="M301" s="159"/>
      <c r="N301" s="99"/>
      <c r="O301" s="263" t="s">
        <v>163</v>
      </c>
      <c r="P301" s="276">
        <f>VLOOKUP(O284,'1ここに記入'!$A$13:$M$246,5)</f>
        <v>0</v>
      </c>
      <c r="Q301" s="279" t="str">
        <f>VLOOKUP(O284,'1ここに記入'!$A$13:$M$246,6)</f>
        <v>　</v>
      </c>
      <c r="R301" s="282" t="s">
        <v>164</v>
      </c>
      <c r="S301" s="276">
        <f>VLOOKUP(O284,'1ここに記入'!$A$13:$M$246,8)</f>
        <v>0</v>
      </c>
      <c r="T301" s="285" t="e">
        <f>VLOOKUP(S295,'1ここに記入'!$A$13:$M$246,2)</f>
        <v>#N/A</v>
      </c>
      <c r="U301" s="285" t="e">
        <f>VLOOKUP(T295,'1ここに記入'!$A$13:$M$246,2)</f>
        <v>#N/A</v>
      </c>
      <c r="V301" s="285" t="e">
        <f>VLOOKUP(U295,'1ここに記入'!$A$13:$M$246,2)</f>
        <v>#N/A</v>
      </c>
      <c r="W301" s="285" t="e">
        <f>VLOOKUP(V295,'1ここに記入'!$A$13:$M$246,2)</f>
        <v>#N/A</v>
      </c>
      <c r="X301" s="279" t="e">
        <f>VLOOKUP(W295,'1ここに記入'!$A$13:$M$246,2)</f>
        <v>#N/A</v>
      </c>
    </row>
    <row r="302" spans="2:24" ht="15" customHeight="1">
      <c r="B302" s="264"/>
      <c r="C302" s="277"/>
      <c r="D302" s="280"/>
      <c r="E302" s="283"/>
      <c r="F302" s="277"/>
      <c r="G302" s="286"/>
      <c r="H302" s="286"/>
      <c r="I302" s="286"/>
      <c r="J302" s="286"/>
      <c r="K302" s="280"/>
      <c r="L302" s="98"/>
      <c r="M302" s="159"/>
      <c r="N302" s="99"/>
      <c r="O302" s="264"/>
      <c r="P302" s="277"/>
      <c r="Q302" s="280"/>
      <c r="R302" s="283"/>
      <c r="S302" s="277"/>
      <c r="T302" s="286"/>
      <c r="U302" s="286"/>
      <c r="V302" s="286"/>
      <c r="W302" s="286"/>
      <c r="X302" s="280"/>
    </row>
    <row r="303" spans="2:24" ht="15" customHeight="1">
      <c r="B303" s="264"/>
      <c r="C303" s="277"/>
      <c r="D303" s="280"/>
      <c r="E303" s="283"/>
      <c r="F303" s="277"/>
      <c r="G303" s="286"/>
      <c r="H303" s="286"/>
      <c r="I303" s="286"/>
      <c r="J303" s="286"/>
      <c r="K303" s="280"/>
      <c r="L303" s="98"/>
      <c r="M303" s="159"/>
      <c r="N303" s="99"/>
      <c r="O303" s="264"/>
      <c r="P303" s="277"/>
      <c r="Q303" s="280"/>
      <c r="R303" s="283"/>
      <c r="S303" s="277"/>
      <c r="T303" s="286"/>
      <c r="U303" s="286"/>
      <c r="V303" s="286"/>
      <c r="W303" s="286"/>
      <c r="X303" s="280"/>
    </row>
    <row r="304" spans="2:24" ht="15" customHeight="1" thickBot="1">
      <c r="B304" s="288"/>
      <c r="C304" s="278"/>
      <c r="D304" s="281"/>
      <c r="E304" s="284"/>
      <c r="F304" s="278"/>
      <c r="G304" s="287"/>
      <c r="H304" s="286"/>
      <c r="I304" s="286"/>
      <c r="J304" s="286"/>
      <c r="K304" s="280"/>
      <c r="L304" s="98"/>
      <c r="M304" s="159"/>
      <c r="N304" s="99"/>
      <c r="O304" s="288"/>
      <c r="P304" s="278"/>
      <c r="Q304" s="281"/>
      <c r="R304" s="284"/>
      <c r="S304" s="278"/>
      <c r="T304" s="287"/>
      <c r="U304" s="286"/>
      <c r="V304" s="286"/>
      <c r="W304" s="286"/>
      <c r="X304" s="280"/>
    </row>
    <row r="305" spans="2:25" ht="15" customHeight="1" thickTop="1">
      <c r="B305" s="263" t="s">
        <v>165</v>
      </c>
      <c r="C305" s="293">
        <f>VLOOKUP(B284,'1ここに記入'!$A$13:$M$246,9)</f>
        <v>0</v>
      </c>
      <c r="D305" s="294" t="e">
        <f>VLOOKUP(C303,'1ここに記入'!$A$13:$M$246,2)</f>
        <v>#N/A</v>
      </c>
      <c r="E305" s="294" t="e">
        <f>VLOOKUP(D303,'1ここに記入'!$A$13:$M$246,2)</f>
        <v>#N/A</v>
      </c>
      <c r="F305" s="294" t="e">
        <f>VLOOKUP(E303,'1ここに記入'!$A$13:$M$246,2)</f>
        <v>#N/A</v>
      </c>
      <c r="G305" s="302" t="e">
        <f>VLOOKUP(F303,'1ここに記入'!$A$13:$M$246,2)</f>
        <v>#N/A</v>
      </c>
      <c r="H305" s="305" t="s">
        <v>167</v>
      </c>
      <c r="I305" s="308">
        <f>'1ここに記入'!$G$9</f>
        <v>0</v>
      </c>
      <c r="J305" s="309"/>
      <c r="K305" s="310"/>
      <c r="L305" s="102"/>
      <c r="M305" s="162"/>
      <c r="N305" s="103"/>
      <c r="O305" s="263" t="s">
        <v>165</v>
      </c>
      <c r="P305" s="293">
        <f>VLOOKUP(O284,'1ここに記入'!$A$13:$M$246,9)</f>
        <v>0</v>
      </c>
      <c r="Q305" s="294" t="e">
        <f>VLOOKUP(P303,'1ここに記入'!$A$13:$M$246,2)</f>
        <v>#N/A</v>
      </c>
      <c r="R305" s="294" t="e">
        <f>VLOOKUP(Q303,'1ここに記入'!$A$13:$M$246,2)</f>
        <v>#N/A</v>
      </c>
      <c r="S305" s="294" t="e">
        <f>VLOOKUP(R303,'1ここに記入'!$A$13:$M$246,2)</f>
        <v>#N/A</v>
      </c>
      <c r="T305" s="302" t="e">
        <f>VLOOKUP(S303,'1ここに記入'!$A$13:$M$246,2)</f>
        <v>#N/A</v>
      </c>
      <c r="U305" s="305" t="s">
        <v>167</v>
      </c>
      <c r="V305" s="308">
        <f>'1ここに記入'!$G$9</f>
        <v>0</v>
      </c>
      <c r="W305" s="309"/>
      <c r="X305" s="310"/>
    </row>
    <row r="306" spans="2:25" ht="15" customHeight="1">
      <c r="B306" s="264"/>
      <c r="C306" s="296"/>
      <c r="D306" s="297"/>
      <c r="E306" s="297"/>
      <c r="F306" s="297"/>
      <c r="G306" s="303"/>
      <c r="H306" s="306"/>
      <c r="I306" s="311"/>
      <c r="J306" s="312"/>
      <c r="K306" s="313"/>
      <c r="L306" s="102"/>
      <c r="M306" s="162"/>
      <c r="N306" s="103"/>
      <c r="O306" s="264"/>
      <c r="P306" s="296"/>
      <c r="Q306" s="297"/>
      <c r="R306" s="297"/>
      <c r="S306" s="297"/>
      <c r="T306" s="303"/>
      <c r="U306" s="306"/>
      <c r="V306" s="311"/>
      <c r="W306" s="312"/>
      <c r="X306" s="313"/>
    </row>
    <row r="307" spans="2:25" ht="15" customHeight="1" thickBot="1">
      <c r="B307" s="288"/>
      <c r="C307" s="299"/>
      <c r="D307" s="300"/>
      <c r="E307" s="300"/>
      <c r="F307" s="300"/>
      <c r="G307" s="304"/>
      <c r="H307" s="306"/>
      <c r="I307" s="311"/>
      <c r="J307" s="312"/>
      <c r="K307" s="313"/>
      <c r="L307" s="102"/>
      <c r="M307" s="162"/>
      <c r="N307" s="103"/>
      <c r="O307" s="288"/>
      <c r="P307" s="299"/>
      <c r="Q307" s="300"/>
      <c r="R307" s="300"/>
      <c r="S307" s="300"/>
      <c r="T307" s="304"/>
      <c r="U307" s="306"/>
      <c r="V307" s="311"/>
      <c r="W307" s="312"/>
      <c r="X307" s="313"/>
    </row>
    <row r="308" spans="2:25" ht="15" customHeight="1" thickBot="1">
      <c r="B308" s="317" t="s">
        <v>166</v>
      </c>
      <c r="C308" s="317"/>
      <c r="D308" s="317"/>
      <c r="E308" s="317"/>
      <c r="F308" s="317"/>
      <c r="G308" s="318"/>
      <c r="H308" s="307"/>
      <c r="I308" s="314"/>
      <c r="J308" s="315"/>
      <c r="K308" s="316"/>
      <c r="L308" s="102"/>
      <c r="M308" s="163"/>
      <c r="N308" s="41"/>
      <c r="O308" s="317" t="s">
        <v>166</v>
      </c>
      <c r="P308" s="317"/>
      <c r="Q308" s="317"/>
      <c r="R308" s="317"/>
      <c r="S308" s="317"/>
      <c r="T308" s="318"/>
      <c r="U308" s="307"/>
      <c r="V308" s="314"/>
      <c r="W308" s="315"/>
      <c r="X308" s="316"/>
    </row>
    <row r="309" spans="2:25" ht="15" customHeight="1" thickTop="1">
      <c r="B309" s="137"/>
      <c r="C309" s="137"/>
      <c r="D309" s="137"/>
      <c r="E309" s="137"/>
      <c r="F309" s="137"/>
      <c r="G309" s="137"/>
      <c r="H309" s="138"/>
      <c r="I309" s="142"/>
      <c r="J309" s="142"/>
      <c r="K309" s="142"/>
      <c r="L309" s="102"/>
      <c r="M309" s="163"/>
      <c r="N309" s="41"/>
      <c r="O309" s="137"/>
      <c r="P309" s="137"/>
      <c r="Q309" s="137"/>
      <c r="R309" s="137"/>
      <c r="S309" s="137"/>
      <c r="T309" s="137"/>
      <c r="U309" s="138"/>
      <c r="V309" s="142"/>
      <c r="W309" s="142"/>
      <c r="X309" s="142"/>
    </row>
    <row r="310" spans="2:25" ht="15" customHeight="1">
      <c r="B310" s="137"/>
      <c r="C310" s="137"/>
      <c r="D310" s="137"/>
      <c r="E310" s="137"/>
      <c r="F310" s="137"/>
      <c r="G310" s="137"/>
      <c r="H310" s="138"/>
      <c r="I310" s="142"/>
      <c r="J310" s="142"/>
      <c r="K310" s="142"/>
      <c r="L310" s="102"/>
      <c r="M310" s="163"/>
      <c r="N310" s="41"/>
      <c r="O310" s="137"/>
      <c r="P310" s="137"/>
      <c r="Q310" s="137"/>
      <c r="R310" s="137"/>
      <c r="S310" s="137"/>
      <c r="T310" s="137"/>
      <c r="U310" s="138"/>
      <c r="V310" s="142"/>
      <c r="W310" s="142"/>
      <c r="X310" s="142"/>
    </row>
    <row r="311" spans="2:25" ht="15" customHeight="1">
      <c r="B311" s="324" t="s">
        <v>1982</v>
      </c>
      <c r="C311" s="324"/>
      <c r="D311" s="324"/>
      <c r="E311" s="324"/>
      <c r="F311" s="324"/>
      <c r="G311" s="324"/>
      <c r="H311" s="324"/>
      <c r="I311" s="324"/>
      <c r="J311" s="324"/>
      <c r="K311" s="324"/>
      <c r="L311" s="156"/>
      <c r="M311" s="164"/>
      <c r="N311" s="156"/>
      <c r="O311" s="324" t="s">
        <v>1982</v>
      </c>
      <c r="P311" s="324"/>
      <c r="Q311" s="324"/>
      <c r="R311" s="324"/>
      <c r="S311" s="324"/>
      <c r="T311" s="324"/>
      <c r="U311" s="324"/>
      <c r="V311" s="324"/>
      <c r="W311" s="324"/>
      <c r="X311" s="324"/>
    </row>
    <row r="312" spans="2:25" ht="15" customHeight="1">
      <c r="B312" s="132"/>
      <c r="C312" s="319" t="str">
        <f>'1ここに記入'!$B$3&amp;"県教美展　特選確認票"</f>
        <v>第72回県教美展　特選確認票</v>
      </c>
      <c r="D312" s="319"/>
      <c r="E312" s="319"/>
      <c r="F312" s="319"/>
      <c r="G312" s="319"/>
      <c r="H312" s="319"/>
      <c r="I312" s="319"/>
      <c r="J312" s="319"/>
      <c r="K312" s="319"/>
      <c r="L312" s="104"/>
      <c r="M312" s="157"/>
      <c r="N312" s="104"/>
      <c r="O312" s="132"/>
      <c r="P312" s="319" t="str">
        <f>'1ここに記入'!$B$3&amp;"県教美展　特選確認票"</f>
        <v>第72回県教美展　特選確認票</v>
      </c>
      <c r="Q312" s="319"/>
      <c r="R312" s="319"/>
      <c r="S312" s="319"/>
      <c r="T312" s="319"/>
      <c r="U312" s="319"/>
      <c r="V312" s="319"/>
      <c r="W312" s="319"/>
      <c r="X312" s="319"/>
    </row>
    <row r="313" spans="2:25" ht="15" customHeight="1" thickBot="1">
      <c r="B313" s="165"/>
      <c r="C313" s="320"/>
      <c r="D313" s="320"/>
      <c r="E313" s="320"/>
      <c r="F313" s="320"/>
      <c r="G313" s="320"/>
      <c r="H313" s="320"/>
      <c r="I313" s="320"/>
      <c r="J313" s="320"/>
      <c r="K313" s="320"/>
      <c r="L313" s="104"/>
      <c r="M313" s="157"/>
      <c r="N313" s="104"/>
      <c r="O313" s="165"/>
      <c r="P313" s="320"/>
      <c r="Q313" s="320"/>
      <c r="R313" s="320"/>
      <c r="S313" s="320"/>
      <c r="T313" s="320"/>
      <c r="U313" s="320"/>
      <c r="V313" s="320"/>
      <c r="W313" s="320"/>
      <c r="X313" s="320"/>
    </row>
    <row r="314" spans="2:25" ht="15" customHeight="1" thickTop="1" thickBot="1">
      <c r="B314" s="144" t="s">
        <v>157</v>
      </c>
      <c r="C314" s="289">
        <f>VLOOKUP(B284,'1ここに記入'!$A$13:$M$246,2)</f>
        <v>0</v>
      </c>
      <c r="D314" s="289">
        <f>VLOOKUP(B284,'1ここに記入'!$A$13:$M$246,3)</f>
        <v>0</v>
      </c>
      <c r="E314" s="289">
        <f>VLOOKUP(B284,'1ここに記入'!$A$13:$M$246,4)</f>
        <v>0</v>
      </c>
      <c r="F314" s="289">
        <f>VLOOKUP(B284,'1ここに記入'!$A$13:$M$246,5)</f>
        <v>0</v>
      </c>
      <c r="G314" s="289" t="str">
        <f>VLOOKUP(B284,'1ここに記入'!$A$13:$M$246,13)</f>
        <v>00</v>
      </c>
      <c r="H314" s="290" t="e">
        <f>'1ここに記入'!$H$10</f>
        <v>#N/A</v>
      </c>
      <c r="I314" s="291"/>
      <c r="J314" s="291"/>
      <c r="K314" s="292" t="s">
        <v>158</v>
      </c>
      <c r="L314" s="104"/>
      <c r="M314" s="157"/>
      <c r="N314" s="104"/>
      <c r="O314" s="144" t="s">
        <v>157</v>
      </c>
      <c r="P314" s="289">
        <f>VLOOKUP(O284,'1ここに記入'!$A$13:$M$246,2)</f>
        <v>0</v>
      </c>
      <c r="Q314" s="289">
        <f>VLOOKUP(O284,'1ここに記入'!$A$13:$M$246,3)</f>
        <v>0</v>
      </c>
      <c r="R314" s="289">
        <f>VLOOKUP(O284,'1ここに記入'!$A$13:$M$246,4)</f>
        <v>0</v>
      </c>
      <c r="S314" s="289">
        <f>VLOOKUP(O284,'1ここに記入'!$A$13:$M$246,5)</f>
        <v>0</v>
      </c>
      <c r="T314" s="289" t="str">
        <f>VLOOKUP(O284,'1ここに記入'!$A$13:$M$246,13)</f>
        <v>00</v>
      </c>
      <c r="U314" s="290" t="e">
        <f>'1ここに記入'!$H$10</f>
        <v>#N/A</v>
      </c>
      <c r="V314" s="291"/>
      <c r="W314" s="291"/>
      <c r="X314" s="292" t="s">
        <v>158</v>
      </c>
    </row>
    <row r="315" spans="2:25" ht="15" customHeight="1" thickTop="1" thickBot="1">
      <c r="B315" s="145"/>
      <c r="C315" s="289"/>
      <c r="D315" s="289"/>
      <c r="E315" s="289"/>
      <c r="F315" s="289"/>
      <c r="G315" s="289"/>
      <c r="H315" s="290"/>
      <c r="I315" s="291"/>
      <c r="J315" s="291"/>
      <c r="K315" s="292"/>
      <c r="L315" s="104"/>
      <c r="M315" s="157"/>
      <c r="N315" s="104"/>
      <c r="O315" s="145"/>
      <c r="P315" s="289"/>
      <c r="Q315" s="289"/>
      <c r="R315" s="289"/>
      <c r="S315" s="289"/>
      <c r="T315" s="289"/>
      <c r="U315" s="290"/>
      <c r="V315" s="291"/>
      <c r="W315" s="291"/>
      <c r="X315" s="292"/>
    </row>
    <row r="316" spans="2:25" ht="15" customHeight="1" thickTop="1" thickBot="1">
      <c r="B316" s="146" t="s">
        <v>159</v>
      </c>
      <c r="C316" s="289"/>
      <c r="D316" s="289"/>
      <c r="E316" s="289"/>
      <c r="F316" s="289"/>
      <c r="G316" s="289"/>
      <c r="H316" s="290"/>
      <c r="I316" s="291"/>
      <c r="J316" s="291"/>
      <c r="K316" s="292"/>
      <c r="L316" s="104"/>
      <c r="M316" s="157"/>
      <c r="N316" s="104"/>
      <c r="O316" s="146" t="s">
        <v>159</v>
      </c>
      <c r="P316" s="289"/>
      <c r="Q316" s="289"/>
      <c r="R316" s="289"/>
      <c r="S316" s="289"/>
      <c r="T316" s="289"/>
      <c r="U316" s="290"/>
      <c r="V316" s="291"/>
      <c r="W316" s="291"/>
      <c r="X316" s="292"/>
    </row>
    <row r="317" spans="2:25" ht="15" customHeight="1" thickTop="1">
      <c r="B317" s="263" t="s">
        <v>160</v>
      </c>
      <c r="C317" s="276" t="e">
        <f>'1ここに記入'!$G$10</f>
        <v>#N/A</v>
      </c>
      <c r="D317" s="285"/>
      <c r="E317" s="279"/>
      <c r="F317" s="263" t="s">
        <v>161</v>
      </c>
      <c r="G317" s="293" t="e">
        <f>'1ここに記入'!$I$10</f>
        <v>#N/A</v>
      </c>
      <c r="H317" s="294"/>
      <c r="I317" s="294"/>
      <c r="J317" s="294"/>
      <c r="K317" s="295"/>
      <c r="L317" s="100"/>
      <c r="M317" s="159"/>
      <c r="N317" s="99"/>
      <c r="O317" s="263" t="s">
        <v>160</v>
      </c>
      <c r="P317" s="276" t="e">
        <f>'1ここに記入'!$G$10</f>
        <v>#N/A</v>
      </c>
      <c r="Q317" s="285"/>
      <c r="R317" s="279"/>
      <c r="S317" s="263" t="s">
        <v>161</v>
      </c>
      <c r="T317" s="293" t="e">
        <f>'1ここに記入'!$I$10</f>
        <v>#N/A</v>
      </c>
      <c r="U317" s="294"/>
      <c r="V317" s="294"/>
      <c r="W317" s="294"/>
      <c r="X317" s="295"/>
      <c r="Y317" s="143"/>
    </row>
    <row r="318" spans="2:25" ht="15" customHeight="1">
      <c r="B318" s="264"/>
      <c r="C318" s="277"/>
      <c r="D318" s="286"/>
      <c r="E318" s="280"/>
      <c r="F318" s="264"/>
      <c r="G318" s="296"/>
      <c r="H318" s="297"/>
      <c r="I318" s="297"/>
      <c r="J318" s="297"/>
      <c r="K318" s="298"/>
      <c r="L318" s="101"/>
      <c r="M318" s="159"/>
      <c r="N318" s="99"/>
      <c r="O318" s="264"/>
      <c r="P318" s="277"/>
      <c r="Q318" s="286"/>
      <c r="R318" s="280"/>
      <c r="S318" s="264"/>
      <c r="T318" s="296"/>
      <c r="U318" s="297"/>
      <c r="V318" s="297"/>
      <c r="W318" s="297"/>
      <c r="X318" s="298"/>
      <c r="Y318" s="143"/>
    </row>
    <row r="319" spans="2:25" ht="15" customHeight="1" thickBot="1">
      <c r="B319" s="288"/>
      <c r="C319" s="278"/>
      <c r="D319" s="287"/>
      <c r="E319" s="281"/>
      <c r="F319" s="288"/>
      <c r="G319" s="299"/>
      <c r="H319" s="300"/>
      <c r="I319" s="300"/>
      <c r="J319" s="300"/>
      <c r="K319" s="301"/>
      <c r="L319" s="101"/>
      <c r="M319" s="159"/>
      <c r="N319" s="99"/>
      <c r="O319" s="288"/>
      <c r="P319" s="278"/>
      <c r="Q319" s="287"/>
      <c r="R319" s="281"/>
      <c r="S319" s="288"/>
      <c r="T319" s="299"/>
      <c r="U319" s="300"/>
      <c r="V319" s="300"/>
      <c r="W319" s="300"/>
      <c r="X319" s="301"/>
      <c r="Y319" s="143"/>
    </row>
    <row r="320" spans="2:25" ht="15" customHeight="1">
      <c r="B320" s="263" t="s">
        <v>162</v>
      </c>
      <c r="C320" s="265">
        <f>VLOOKUP(B284,'1ここに記入'!$A$13:$M$246,10)</f>
        <v>0</v>
      </c>
      <c r="D320" s="266"/>
      <c r="E320" s="266"/>
      <c r="F320" s="266"/>
      <c r="G320" s="266"/>
      <c r="H320" s="266"/>
      <c r="I320" s="266"/>
      <c r="J320" s="266"/>
      <c r="K320" s="267"/>
      <c r="L320" s="34"/>
      <c r="M320" s="160"/>
      <c r="N320" s="36"/>
      <c r="O320" s="263" t="s">
        <v>162</v>
      </c>
      <c r="P320" s="265">
        <f>VLOOKUP(O284,'1ここに記入'!$A$13:$M$246,10)</f>
        <v>0</v>
      </c>
      <c r="Q320" s="266"/>
      <c r="R320" s="266"/>
      <c r="S320" s="266"/>
      <c r="T320" s="266"/>
      <c r="U320" s="266"/>
      <c r="V320" s="266"/>
      <c r="W320" s="266"/>
      <c r="X320" s="267"/>
      <c r="Y320" s="143"/>
    </row>
    <row r="321" spans="2:25" ht="15" customHeight="1">
      <c r="B321" s="264"/>
      <c r="C321" s="268"/>
      <c r="D321" s="269"/>
      <c r="E321" s="269"/>
      <c r="F321" s="269"/>
      <c r="G321" s="269"/>
      <c r="H321" s="269"/>
      <c r="I321" s="269"/>
      <c r="J321" s="269"/>
      <c r="K321" s="270"/>
      <c r="L321" s="130"/>
      <c r="M321" s="161"/>
      <c r="N321" s="38"/>
      <c r="O321" s="264"/>
      <c r="P321" s="268"/>
      <c r="Q321" s="269"/>
      <c r="R321" s="269"/>
      <c r="S321" s="269"/>
      <c r="T321" s="269"/>
      <c r="U321" s="269"/>
      <c r="V321" s="269"/>
      <c r="W321" s="269"/>
      <c r="X321" s="270"/>
      <c r="Y321" s="143"/>
    </row>
    <row r="322" spans="2:25" ht="15" customHeight="1">
      <c r="B322" s="264"/>
      <c r="C322" s="268"/>
      <c r="D322" s="269"/>
      <c r="E322" s="269"/>
      <c r="F322" s="269"/>
      <c r="G322" s="269"/>
      <c r="H322" s="269"/>
      <c r="I322" s="269"/>
      <c r="J322" s="269"/>
      <c r="K322" s="270"/>
      <c r="L322" s="130"/>
      <c r="M322" s="161"/>
      <c r="N322" s="38"/>
      <c r="O322" s="264"/>
      <c r="P322" s="268"/>
      <c r="Q322" s="269"/>
      <c r="R322" s="269"/>
      <c r="S322" s="269"/>
      <c r="T322" s="269"/>
      <c r="U322" s="269"/>
      <c r="V322" s="269"/>
      <c r="W322" s="269"/>
      <c r="X322" s="270"/>
      <c r="Y322" s="143"/>
    </row>
    <row r="323" spans="2:25" ht="15" customHeight="1">
      <c r="B323" s="271" t="s">
        <v>1881</v>
      </c>
      <c r="C323" s="268">
        <f>VLOOKUP(B284,'1ここに記入'!$A$13:$M$246,11)</f>
        <v>0</v>
      </c>
      <c r="D323" s="269"/>
      <c r="E323" s="269"/>
      <c r="F323" s="269"/>
      <c r="G323" s="269"/>
      <c r="H323" s="269"/>
      <c r="I323" s="269"/>
      <c r="J323" s="269"/>
      <c r="K323" s="270"/>
      <c r="L323" s="98"/>
      <c r="M323" s="159"/>
      <c r="N323" s="99"/>
      <c r="O323" s="271" t="s">
        <v>1881</v>
      </c>
      <c r="P323" s="268">
        <f>VLOOKUP(O284,'1ここに記入'!$A$13:$M$246,11)</f>
        <v>0</v>
      </c>
      <c r="Q323" s="269"/>
      <c r="R323" s="269"/>
      <c r="S323" s="269"/>
      <c r="T323" s="269"/>
      <c r="U323" s="269"/>
      <c r="V323" s="269"/>
      <c r="W323" s="269"/>
      <c r="X323" s="270"/>
      <c r="Y323" s="143"/>
    </row>
    <row r="324" spans="2:25" ht="15" customHeight="1">
      <c r="B324" s="271"/>
      <c r="C324" s="268"/>
      <c r="D324" s="269"/>
      <c r="E324" s="269"/>
      <c r="F324" s="269"/>
      <c r="G324" s="269"/>
      <c r="H324" s="269"/>
      <c r="I324" s="269"/>
      <c r="J324" s="269"/>
      <c r="K324" s="270"/>
      <c r="L324" s="98"/>
      <c r="M324" s="159"/>
      <c r="N324" s="99"/>
      <c r="O324" s="271"/>
      <c r="P324" s="268"/>
      <c r="Q324" s="269"/>
      <c r="R324" s="269"/>
      <c r="S324" s="269"/>
      <c r="T324" s="269"/>
      <c r="U324" s="269"/>
      <c r="V324" s="269"/>
      <c r="W324" s="269"/>
      <c r="X324" s="270"/>
      <c r="Y324" s="143"/>
    </row>
    <row r="325" spans="2:25" ht="15" customHeight="1" thickBot="1">
      <c r="B325" s="272"/>
      <c r="C325" s="273"/>
      <c r="D325" s="274"/>
      <c r="E325" s="274"/>
      <c r="F325" s="274"/>
      <c r="G325" s="274"/>
      <c r="H325" s="274"/>
      <c r="I325" s="274"/>
      <c r="J325" s="274"/>
      <c r="K325" s="275"/>
      <c r="L325" s="98"/>
      <c r="M325" s="159"/>
      <c r="N325" s="99"/>
      <c r="O325" s="272"/>
      <c r="P325" s="273"/>
      <c r="Q325" s="274"/>
      <c r="R325" s="274"/>
      <c r="S325" s="274"/>
      <c r="T325" s="274"/>
      <c r="U325" s="274"/>
      <c r="V325" s="274"/>
      <c r="W325" s="274"/>
      <c r="X325" s="275"/>
      <c r="Y325" s="143"/>
    </row>
    <row r="326" spans="2:25" ht="15" customHeight="1">
      <c r="B326" s="263" t="s">
        <v>163</v>
      </c>
      <c r="C326" s="276">
        <f>VLOOKUP(B284,'1ここに記入'!$A$13:$M$246,5)</f>
        <v>0</v>
      </c>
      <c r="D326" s="279" t="str">
        <f>VLOOKUP(B284,'1ここに記入'!$A$13:$M$246,6)</f>
        <v>　</v>
      </c>
      <c r="E326" s="282" t="s">
        <v>164</v>
      </c>
      <c r="F326" s="276">
        <f>VLOOKUP(B284,'1ここに記入'!$A$13:$M$246,8)</f>
        <v>0</v>
      </c>
      <c r="G326" s="285" t="e">
        <f>VLOOKUP(F321,'1ここに記入'!$A$13:$M$246,2)</f>
        <v>#N/A</v>
      </c>
      <c r="H326" s="285" t="e">
        <f>VLOOKUP(G321,'1ここに記入'!$A$13:$M$246,2)</f>
        <v>#N/A</v>
      </c>
      <c r="I326" s="285" t="e">
        <f>VLOOKUP(H321,'1ここに記入'!$A$13:$M$246,2)</f>
        <v>#N/A</v>
      </c>
      <c r="J326" s="285" t="e">
        <f>VLOOKUP(I321,'1ここに記入'!$A$13:$M$246,2)</f>
        <v>#N/A</v>
      </c>
      <c r="K326" s="279" t="e">
        <f>VLOOKUP(J321,'1ここに記入'!$A$13:$M$246,2)</f>
        <v>#N/A</v>
      </c>
      <c r="L326" s="102"/>
      <c r="M326" s="162"/>
      <c r="N326" s="103"/>
      <c r="O326" s="263" t="s">
        <v>163</v>
      </c>
      <c r="P326" s="276">
        <f>VLOOKUP(O284,'1ここに記入'!$A$13:$M$246,5)</f>
        <v>0</v>
      </c>
      <c r="Q326" s="279" t="str">
        <f>VLOOKUP(O284,'1ここに記入'!$A$13:$M$246,6)</f>
        <v>　</v>
      </c>
      <c r="R326" s="282" t="s">
        <v>164</v>
      </c>
      <c r="S326" s="276">
        <f>VLOOKUP(O284,'1ここに記入'!$A$13:$M$246,8)</f>
        <v>0</v>
      </c>
      <c r="T326" s="285" t="e">
        <f>VLOOKUP(S321,'1ここに記入'!$A$13:$M$246,2)</f>
        <v>#N/A</v>
      </c>
      <c r="U326" s="285" t="e">
        <f>VLOOKUP(T321,'1ここに記入'!$A$13:$M$246,2)</f>
        <v>#N/A</v>
      </c>
      <c r="V326" s="285" t="e">
        <f>VLOOKUP(U321,'1ここに記入'!$A$13:$M$246,2)</f>
        <v>#N/A</v>
      </c>
      <c r="W326" s="285" t="e">
        <f>VLOOKUP(V321,'1ここに記入'!$A$13:$M$246,2)</f>
        <v>#N/A</v>
      </c>
      <c r="X326" s="279" t="e">
        <f>VLOOKUP(W321,'1ここに記入'!$A$13:$M$246,2)</f>
        <v>#N/A</v>
      </c>
      <c r="Y326" s="143"/>
    </row>
    <row r="327" spans="2:25" ht="15" customHeight="1">
      <c r="B327" s="264"/>
      <c r="C327" s="277"/>
      <c r="D327" s="280"/>
      <c r="E327" s="283"/>
      <c r="F327" s="277"/>
      <c r="G327" s="286"/>
      <c r="H327" s="286"/>
      <c r="I327" s="286"/>
      <c r="J327" s="286"/>
      <c r="K327" s="280"/>
      <c r="L327" s="102"/>
      <c r="M327" s="162"/>
      <c r="N327" s="103"/>
      <c r="O327" s="264"/>
      <c r="P327" s="277"/>
      <c r="Q327" s="280"/>
      <c r="R327" s="283"/>
      <c r="S327" s="277"/>
      <c r="T327" s="286"/>
      <c r="U327" s="286"/>
      <c r="V327" s="286"/>
      <c r="W327" s="286"/>
      <c r="X327" s="280"/>
      <c r="Y327" s="143"/>
    </row>
    <row r="328" spans="2:25" ht="15" customHeight="1" thickBot="1">
      <c r="B328" s="288"/>
      <c r="C328" s="278"/>
      <c r="D328" s="281"/>
      <c r="E328" s="284"/>
      <c r="F328" s="278"/>
      <c r="G328" s="287"/>
      <c r="H328" s="287"/>
      <c r="I328" s="287"/>
      <c r="J328" s="287"/>
      <c r="K328" s="281"/>
      <c r="L328" s="102"/>
      <c r="M328" s="162"/>
      <c r="N328" s="103"/>
      <c r="O328" s="288"/>
      <c r="P328" s="278"/>
      <c r="Q328" s="281"/>
      <c r="R328" s="284"/>
      <c r="S328" s="278"/>
      <c r="T328" s="287"/>
      <c r="U328" s="287"/>
      <c r="V328" s="287"/>
      <c r="W328" s="287"/>
      <c r="X328" s="281"/>
    </row>
    <row r="329" spans="2:25" ht="15" customHeight="1">
      <c r="B329" s="147"/>
      <c r="C329" s="137"/>
      <c r="D329" s="137"/>
      <c r="E329" s="137"/>
      <c r="F329" s="137"/>
      <c r="G329" s="137"/>
      <c r="H329" s="138"/>
      <c r="I329" s="142"/>
      <c r="J329" s="142"/>
      <c r="K329" s="142"/>
      <c r="L329" s="104"/>
      <c r="M329" s="157"/>
      <c r="N329" s="104"/>
      <c r="O329" s="147"/>
      <c r="P329" s="137"/>
      <c r="Q329" s="137"/>
      <c r="R329" s="137"/>
      <c r="S329" s="137"/>
      <c r="T329" s="137"/>
      <c r="U329" s="138"/>
      <c r="V329" s="142"/>
      <c r="W329" s="142"/>
      <c r="X329" s="142"/>
    </row>
    <row r="330" spans="2:25" ht="15" customHeight="1">
      <c r="B330" s="117" t="s">
        <v>213</v>
      </c>
      <c r="C330" s="325" t="str">
        <f>'1ここに記入'!$B$3&amp;"滋賀県教育美術展出品票"</f>
        <v>第72回滋賀県教育美術展出品票</v>
      </c>
      <c r="D330" s="320"/>
      <c r="E330" s="320"/>
      <c r="F330" s="320"/>
      <c r="G330" s="320"/>
      <c r="H330" s="320"/>
      <c r="I330" s="320"/>
      <c r="J330" s="320"/>
      <c r="K330" s="320"/>
      <c r="L330" s="104"/>
      <c r="M330" s="157"/>
      <c r="N330" s="104"/>
      <c r="O330" s="117" t="s">
        <v>213</v>
      </c>
      <c r="P330" s="325" t="str">
        <f>'1ここに記入'!$B$3&amp;"滋賀県教育美術展出品票"</f>
        <v>第72回滋賀県教育美術展出品票</v>
      </c>
      <c r="Q330" s="320"/>
      <c r="R330" s="320"/>
      <c r="S330" s="320"/>
      <c r="T330" s="320"/>
      <c r="U330" s="320"/>
      <c r="V330" s="320"/>
      <c r="W330" s="320"/>
      <c r="X330" s="320"/>
    </row>
    <row r="331" spans="2:25" ht="15" customHeight="1">
      <c r="B331" s="327">
        <v>195</v>
      </c>
      <c r="C331" s="325"/>
      <c r="D331" s="320"/>
      <c r="E331" s="320"/>
      <c r="F331" s="320"/>
      <c r="G331" s="320"/>
      <c r="H331" s="320"/>
      <c r="I331" s="320"/>
      <c r="J331" s="320"/>
      <c r="K331" s="320"/>
      <c r="L331" s="104"/>
      <c r="M331" s="157"/>
      <c r="N331" s="104"/>
      <c r="O331" s="327">
        <v>196</v>
      </c>
      <c r="P331" s="325"/>
      <c r="Q331" s="320"/>
      <c r="R331" s="320"/>
      <c r="S331" s="320"/>
      <c r="T331" s="320"/>
      <c r="U331" s="320"/>
      <c r="V331" s="320"/>
      <c r="W331" s="320"/>
      <c r="X331" s="320"/>
    </row>
    <row r="332" spans="2:25" ht="15" customHeight="1" thickBot="1">
      <c r="B332" s="328"/>
      <c r="C332" s="325"/>
      <c r="D332" s="320"/>
      <c r="E332" s="320"/>
      <c r="F332" s="320"/>
      <c r="G332" s="320"/>
      <c r="H332" s="326"/>
      <c r="I332" s="326"/>
      <c r="J332" s="326"/>
      <c r="K332" s="326"/>
      <c r="L332" s="104"/>
      <c r="M332" s="157"/>
      <c r="N332" s="104"/>
      <c r="O332" s="328"/>
      <c r="P332" s="325"/>
      <c r="Q332" s="320"/>
      <c r="R332" s="320"/>
      <c r="S332" s="320"/>
      <c r="T332" s="320"/>
      <c r="U332" s="326"/>
      <c r="V332" s="326"/>
      <c r="W332" s="326"/>
      <c r="X332" s="326"/>
    </row>
    <row r="333" spans="2:25" ht="15" customHeight="1" thickTop="1" thickBot="1">
      <c r="B333" s="144" t="s">
        <v>157</v>
      </c>
      <c r="C333" s="289">
        <f>VLOOKUP(B331,'1ここに記入'!$A$13:$M$246,2)</f>
        <v>0</v>
      </c>
      <c r="D333" s="289">
        <f>VLOOKUP(B331,'1ここに記入'!$A$13:$M$246,3)</f>
        <v>0</v>
      </c>
      <c r="E333" s="289">
        <f>VLOOKUP(B331,'1ここに記入'!$A$13:$M$246,4)</f>
        <v>0</v>
      </c>
      <c r="F333" s="289">
        <f>VLOOKUP(B331,'1ここに記入'!$A$13:$M$246,5)</f>
        <v>0</v>
      </c>
      <c r="G333" s="289" t="str">
        <f>VLOOKUP(B331,'1ここに記入'!$A$13:$M$246,13)</f>
        <v>00</v>
      </c>
      <c r="H333" s="290" t="e">
        <f>'1ここに記入'!$H$10</f>
        <v>#N/A</v>
      </c>
      <c r="I333" s="291"/>
      <c r="J333" s="291"/>
      <c r="K333" s="292" t="s">
        <v>158</v>
      </c>
      <c r="L333" s="118"/>
      <c r="M333" s="158"/>
      <c r="N333" s="32"/>
      <c r="O333" s="144" t="s">
        <v>157</v>
      </c>
      <c r="P333" s="289">
        <f>VLOOKUP(O331,'1ここに記入'!$A$13:$M$246,2)</f>
        <v>0</v>
      </c>
      <c r="Q333" s="289">
        <f>VLOOKUP(O331,'1ここに記入'!$A$13:$M$246,3)</f>
        <v>0</v>
      </c>
      <c r="R333" s="289">
        <f>VLOOKUP(O331,'1ここに記入'!$A$13:$M$246,4)</f>
        <v>0</v>
      </c>
      <c r="S333" s="289">
        <f>VLOOKUP(O331,'1ここに記入'!$A$13:$M$246,5)</f>
        <v>0</v>
      </c>
      <c r="T333" s="289" t="str">
        <f>VLOOKUP(O331,'1ここに記入'!$A$13:$M$246,13)</f>
        <v>00</v>
      </c>
      <c r="U333" s="290" t="e">
        <f>'1ここに記入'!$H$10</f>
        <v>#N/A</v>
      </c>
      <c r="V333" s="291"/>
      <c r="W333" s="291"/>
      <c r="X333" s="292" t="s">
        <v>158</v>
      </c>
    </row>
    <row r="334" spans="2:25" ht="15" customHeight="1" thickTop="1" thickBot="1">
      <c r="B334" s="145"/>
      <c r="C334" s="289"/>
      <c r="D334" s="289"/>
      <c r="E334" s="289"/>
      <c r="F334" s="289"/>
      <c r="G334" s="289"/>
      <c r="H334" s="290"/>
      <c r="I334" s="291"/>
      <c r="J334" s="291"/>
      <c r="K334" s="292"/>
      <c r="L334" s="118"/>
      <c r="M334" s="158"/>
      <c r="N334" s="32"/>
      <c r="O334" s="145"/>
      <c r="P334" s="289"/>
      <c r="Q334" s="289"/>
      <c r="R334" s="289"/>
      <c r="S334" s="289"/>
      <c r="T334" s="289"/>
      <c r="U334" s="290"/>
      <c r="V334" s="291"/>
      <c r="W334" s="291"/>
      <c r="X334" s="292"/>
    </row>
    <row r="335" spans="2:25" ht="15" customHeight="1" thickTop="1" thickBot="1">
      <c r="B335" s="146" t="s">
        <v>159</v>
      </c>
      <c r="C335" s="289"/>
      <c r="D335" s="289"/>
      <c r="E335" s="289"/>
      <c r="F335" s="289"/>
      <c r="G335" s="289"/>
      <c r="H335" s="290"/>
      <c r="I335" s="291"/>
      <c r="J335" s="291"/>
      <c r="K335" s="292"/>
      <c r="L335" s="118"/>
      <c r="M335" s="158"/>
      <c r="N335" s="32"/>
      <c r="O335" s="146" t="s">
        <v>159</v>
      </c>
      <c r="P335" s="289"/>
      <c r="Q335" s="289"/>
      <c r="R335" s="289"/>
      <c r="S335" s="289"/>
      <c r="T335" s="289"/>
      <c r="U335" s="290"/>
      <c r="V335" s="291"/>
      <c r="W335" s="291"/>
      <c r="X335" s="292"/>
    </row>
    <row r="336" spans="2:25" ht="15" customHeight="1" thickTop="1">
      <c r="B336" s="264" t="s">
        <v>160</v>
      </c>
      <c r="C336" s="277" t="e">
        <f>'1ここに記入'!$G$10</f>
        <v>#N/A</v>
      </c>
      <c r="D336" s="286"/>
      <c r="E336" s="280"/>
      <c r="F336" s="264" t="s">
        <v>161</v>
      </c>
      <c r="G336" s="296" t="e">
        <f>'1ここに記入'!$I$10</f>
        <v>#N/A</v>
      </c>
      <c r="H336" s="297"/>
      <c r="I336" s="297"/>
      <c r="J336" s="297"/>
      <c r="K336" s="298"/>
      <c r="L336" s="100"/>
      <c r="M336" s="159"/>
      <c r="N336" s="99"/>
      <c r="O336" s="264" t="s">
        <v>160</v>
      </c>
      <c r="P336" s="277" t="e">
        <f>'1ここに記入'!$G$10</f>
        <v>#N/A</v>
      </c>
      <c r="Q336" s="286"/>
      <c r="R336" s="280"/>
      <c r="S336" s="264" t="s">
        <v>161</v>
      </c>
      <c r="T336" s="296" t="e">
        <f>'1ここに記入'!$I$10</f>
        <v>#N/A</v>
      </c>
      <c r="U336" s="297"/>
      <c r="V336" s="297"/>
      <c r="W336" s="297"/>
      <c r="X336" s="298"/>
    </row>
    <row r="337" spans="2:24" ht="15" customHeight="1">
      <c r="B337" s="264"/>
      <c r="C337" s="277"/>
      <c r="D337" s="286"/>
      <c r="E337" s="280"/>
      <c r="F337" s="264"/>
      <c r="G337" s="296"/>
      <c r="H337" s="297"/>
      <c r="I337" s="297"/>
      <c r="J337" s="297"/>
      <c r="K337" s="298"/>
      <c r="L337" s="101"/>
      <c r="M337" s="159"/>
      <c r="N337" s="99"/>
      <c r="O337" s="264"/>
      <c r="P337" s="277"/>
      <c r="Q337" s="286"/>
      <c r="R337" s="280"/>
      <c r="S337" s="264"/>
      <c r="T337" s="296"/>
      <c r="U337" s="297"/>
      <c r="V337" s="297"/>
      <c r="W337" s="297"/>
      <c r="X337" s="298"/>
    </row>
    <row r="338" spans="2:24" ht="15" customHeight="1">
      <c r="B338" s="264"/>
      <c r="C338" s="277"/>
      <c r="D338" s="286"/>
      <c r="E338" s="280"/>
      <c r="F338" s="264"/>
      <c r="G338" s="296"/>
      <c r="H338" s="297"/>
      <c r="I338" s="297"/>
      <c r="J338" s="297"/>
      <c r="K338" s="298"/>
      <c r="L338" s="101"/>
      <c r="M338" s="159"/>
      <c r="N338" s="99"/>
      <c r="O338" s="264"/>
      <c r="P338" s="277"/>
      <c r="Q338" s="286"/>
      <c r="R338" s="280"/>
      <c r="S338" s="264"/>
      <c r="T338" s="296"/>
      <c r="U338" s="297"/>
      <c r="V338" s="297"/>
      <c r="W338" s="297"/>
      <c r="X338" s="298"/>
    </row>
    <row r="339" spans="2:24" ht="15" customHeight="1" thickBot="1">
      <c r="B339" s="288"/>
      <c r="C339" s="278"/>
      <c r="D339" s="287"/>
      <c r="E339" s="281"/>
      <c r="F339" s="288"/>
      <c r="G339" s="299"/>
      <c r="H339" s="300"/>
      <c r="I339" s="300"/>
      <c r="J339" s="300"/>
      <c r="K339" s="301"/>
      <c r="L339" s="101"/>
      <c r="M339" s="159"/>
      <c r="N339" s="99"/>
      <c r="O339" s="288"/>
      <c r="P339" s="278"/>
      <c r="Q339" s="287"/>
      <c r="R339" s="281"/>
      <c r="S339" s="288"/>
      <c r="T339" s="299"/>
      <c r="U339" s="300"/>
      <c r="V339" s="300"/>
      <c r="W339" s="300"/>
      <c r="X339" s="301"/>
    </row>
    <row r="340" spans="2:24" ht="15" customHeight="1">
      <c r="B340" s="263" t="s">
        <v>162</v>
      </c>
      <c r="C340" s="265">
        <f>VLOOKUP(B331,'1ここに記入'!$A$13:$M$246,10)</f>
        <v>0</v>
      </c>
      <c r="D340" s="266"/>
      <c r="E340" s="266"/>
      <c r="F340" s="266"/>
      <c r="G340" s="266"/>
      <c r="H340" s="266"/>
      <c r="I340" s="267"/>
      <c r="J340" s="263" t="s">
        <v>203</v>
      </c>
      <c r="K340" s="321">
        <f>VLOOKUP(B331,'1ここに記入'!$A$13:$M$246,12)</f>
        <v>0</v>
      </c>
      <c r="L340" s="34"/>
      <c r="M340" s="160"/>
      <c r="N340" s="36"/>
      <c r="O340" s="263" t="s">
        <v>162</v>
      </c>
      <c r="P340" s="265">
        <f>VLOOKUP(O331,'1ここに記入'!$A$13:$M$246,10)</f>
        <v>0</v>
      </c>
      <c r="Q340" s="266"/>
      <c r="R340" s="266"/>
      <c r="S340" s="266"/>
      <c r="T340" s="266"/>
      <c r="U340" s="266"/>
      <c r="V340" s="267"/>
      <c r="W340" s="263" t="s">
        <v>203</v>
      </c>
      <c r="X340" s="321">
        <f>VLOOKUP(O331,'1ここに記入'!$A$13:$M$246,12)</f>
        <v>0</v>
      </c>
    </row>
    <row r="341" spans="2:24" ht="15" customHeight="1">
      <c r="B341" s="264"/>
      <c r="C341" s="268"/>
      <c r="D341" s="269"/>
      <c r="E341" s="269"/>
      <c r="F341" s="269"/>
      <c r="G341" s="269"/>
      <c r="H341" s="269"/>
      <c r="I341" s="270"/>
      <c r="J341" s="264"/>
      <c r="K341" s="322"/>
      <c r="L341" s="34"/>
      <c r="M341" s="160"/>
      <c r="N341" s="36"/>
      <c r="O341" s="264"/>
      <c r="P341" s="268"/>
      <c r="Q341" s="269"/>
      <c r="R341" s="269"/>
      <c r="S341" s="269"/>
      <c r="T341" s="269"/>
      <c r="U341" s="269"/>
      <c r="V341" s="270"/>
      <c r="W341" s="264"/>
      <c r="X341" s="322"/>
    </row>
    <row r="342" spans="2:24" ht="15" customHeight="1">
      <c r="B342" s="264"/>
      <c r="C342" s="268"/>
      <c r="D342" s="269"/>
      <c r="E342" s="269"/>
      <c r="F342" s="269"/>
      <c r="G342" s="269"/>
      <c r="H342" s="269"/>
      <c r="I342" s="270"/>
      <c r="J342" s="264"/>
      <c r="K342" s="322"/>
      <c r="L342" s="130"/>
      <c r="M342" s="161"/>
      <c r="N342" s="38"/>
      <c r="O342" s="264"/>
      <c r="P342" s="268"/>
      <c r="Q342" s="269"/>
      <c r="R342" s="269"/>
      <c r="S342" s="269"/>
      <c r="T342" s="269"/>
      <c r="U342" s="269"/>
      <c r="V342" s="270"/>
      <c r="W342" s="264"/>
      <c r="X342" s="322"/>
    </row>
    <row r="343" spans="2:24" ht="15" customHeight="1">
      <c r="B343" s="264"/>
      <c r="C343" s="268"/>
      <c r="D343" s="269"/>
      <c r="E343" s="269"/>
      <c r="F343" s="269"/>
      <c r="G343" s="269"/>
      <c r="H343" s="269"/>
      <c r="I343" s="270"/>
      <c r="J343" s="264"/>
      <c r="K343" s="322"/>
      <c r="L343" s="130"/>
      <c r="M343" s="161"/>
      <c r="N343" s="38"/>
      <c r="O343" s="264"/>
      <c r="P343" s="268"/>
      <c r="Q343" s="269"/>
      <c r="R343" s="269"/>
      <c r="S343" s="269"/>
      <c r="T343" s="269"/>
      <c r="U343" s="269"/>
      <c r="V343" s="270"/>
      <c r="W343" s="264"/>
      <c r="X343" s="322"/>
    </row>
    <row r="344" spans="2:24" ht="15" customHeight="1">
      <c r="B344" s="271" t="s">
        <v>1881</v>
      </c>
      <c r="C344" s="268">
        <f>VLOOKUP(B331,'1ここに記入'!$A$13:$M$246,11)</f>
        <v>0</v>
      </c>
      <c r="D344" s="269"/>
      <c r="E344" s="269"/>
      <c r="F344" s="269"/>
      <c r="G344" s="269"/>
      <c r="H344" s="269"/>
      <c r="I344" s="270"/>
      <c r="J344" s="264"/>
      <c r="K344" s="322"/>
      <c r="L344" s="130"/>
      <c r="M344" s="161"/>
      <c r="N344" s="38"/>
      <c r="O344" s="271" t="s">
        <v>1881</v>
      </c>
      <c r="P344" s="268">
        <f>VLOOKUP(O331,'1ここに記入'!$A$13:$M$246,11)</f>
        <v>0</v>
      </c>
      <c r="Q344" s="269"/>
      <c r="R344" s="269"/>
      <c r="S344" s="269"/>
      <c r="T344" s="269"/>
      <c r="U344" s="269"/>
      <c r="V344" s="270"/>
      <c r="W344" s="264"/>
      <c r="X344" s="322"/>
    </row>
    <row r="345" spans="2:24" ht="15" customHeight="1">
      <c r="B345" s="271"/>
      <c r="C345" s="268"/>
      <c r="D345" s="269"/>
      <c r="E345" s="269"/>
      <c r="F345" s="269"/>
      <c r="G345" s="269"/>
      <c r="H345" s="269"/>
      <c r="I345" s="270"/>
      <c r="J345" s="264"/>
      <c r="K345" s="322"/>
      <c r="L345" s="130"/>
      <c r="M345" s="161"/>
      <c r="N345" s="38"/>
      <c r="O345" s="271"/>
      <c r="P345" s="268"/>
      <c r="Q345" s="269"/>
      <c r="R345" s="269"/>
      <c r="S345" s="269"/>
      <c r="T345" s="269"/>
      <c r="U345" s="269"/>
      <c r="V345" s="270"/>
      <c r="W345" s="264"/>
      <c r="X345" s="322"/>
    </row>
    <row r="346" spans="2:24" ht="15" customHeight="1">
      <c r="B346" s="271"/>
      <c r="C346" s="268"/>
      <c r="D346" s="269"/>
      <c r="E346" s="269"/>
      <c r="F346" s="269"/>
      <c r="G346" s="269"/>
      <c r="H346" s="269"/>
      <c r="I346" s="270"/>
      <c r="J346" s="264"/>
      <c r="K346" s="322"/>
      <c r="L346" s="130"/>
      <c r="M346" s="161"/>
      <c r="N346" s="38"/>
      <c r="O346" s="271"/>
      <c r="P346" s="268"/>
      <c r="Q346" s="269"/>
      <c r="R346" s="269"/>
      <c r="S346" s="269"/>
      <c r="T346" s="269"/>
      <c r="U346" s="269"/>
      <c r="V346" s="270"/>
      <c r="W346" s="264"/>
      <c r="X346" s="322"/>
    </row>
    <row r="347" spans="2:24" ht="15" customHeight="1" thickBot="1">
      <c r="B347" s="272"/>
      <c r="C347" s="273"/>
      <c r="D347" s="274"/>
      <c r="E347" s="274"/>
      <c r="F347" s="274"/>
      <c r="G347" s="274"/>
      <c r="H347" s="274"/>
      <c r="I347" s="275"/>
      <c r="J347" s="288"/>
      <c r="K347" s="323"/>
      <c r="L347" s="130"/>
      <c r="M347" s="161"/>
      <c r="N347" s="38"/>
      <c r="O347" s="272"/>
      <c r="P347" s="273"/>
      <c r="Q347" s="274"/>
      <c r="R347" s="274"/>
      <c r="S347" s="274"/>
      <c r="T347" s="274"/>
      <c r="U347" s="274"/>
      <c r="V347" s="275"/>
      <c r="W347" s="288"/>
      <c r="X347" s="323"/>
    </row>
    <row r="348" spans="2:24" ht="15" customHeight="1">
      <c r="B348" s="263" t="s">
        <v>163</v>
      </c>
      <c r="C348" s="276">
        <f>VLOOKUP(B331,'1ここに記入'!$A$13:$M$246,5)</f>
        <v>0</v>
      </c>
      <c r="D348" s="279" t="str">
        <f>VLOOKUP(B331,'1ここに記入'!$A$13:$M$246,6)</f>
        <v>　</v>
      </c>
      <c r="E348" s="282" t="s">
        <v>164</v>
      </c>
      <c r="F348" s="276">
        <f>VLOOKUP(B331,'1ここに記入'!$A$13:$M$246,8)</f>
        <v>0</v>
      </c>
      <c r="G348" s="285" t="e">
        <f>VLOOKUP(F342,'1ここに記入'!$A$13:$M$246,2)</f>
        <v>#N/A</v>
      </c>
      <c r="H348" s="285" t="e">
        <f>VLOOKUP(G342,'1ここに記入'!$A$13:$M$246,2)</f>
        <v>#N/A</v>
      </c>
      <c r="I348" s="285" t="e">
        <f>VLOOKUP(H342,'1ここに記入'!$A$13:$M$246,2)</f>
        <v>#N/A</v>
      </c>
      <c r="J348" s="285" t="e">
        <f>VLOOKUP(I342,'1ここに記入'!$A$13:$M$246,2)</f>
        <v>#N/A</v>
      </c>
      <c r="K348" s="279" t="e">
        <f>VLOOKUP(J342,'1ここに記入'!$A$13:$M$246,2)</f>
        <v>#N/A</v>
      </c>
      <c r="L348" s="98"/>
      <c r="M348" s="159"/>
      <c r="N348" s="99"/>
      <c r="O348" s="263" t="s">
        <v>163</v>
      </c>
      <c r="P348" s="276">
        <f>VLOOKUP(O331,'1ここに記入'!$A$13:$M$246,5)</f>
        <v>0</v>
      </c>
      <c r="Q348" s="279" t="str">
        <f>VLOOKUP(O331,'1ここに記入'!$A$13:$M$246,6)</f>
        <v>　</v>
      </c>
      <c r="R348" s="282" t="s">
        <v>164</v>
      </c>
      <c r="S348" s="276">
        <f>VLOOKUP(O331,'1ここに記入'!$A$13:$M$246,8)</f>
        <v>0</v>
      </c>
      <c r="T348" s="285" t="e">
        <f>VLOOKUP(S342,'1ここに記入'!$A$13:$M$246,2)</f>
        <v>#N/A</v>
      </c>
      <c r="U348" s="285" t="e">
        <f>VLOOKUP(T342,'1ここに記入'!$A$13:$M$246,2)</f>
        <v>#N/A</v>
      </c>
      <c r="V348" s="285" t="e">
        <f>VLOOKUP(U342,'1ここに記入'!$A$13:$M$246,2)</f>
        <v>#N/A</v>
      </c>
      <c r="W348" s="285" t="e">
        <f>VLOOKUP(V342,'1ここに記入'!$A$13:$M$246,2)</f>
        <v>#N/A</v>
      </c>
      <c r="X348" s="279" t="e">
        <f>VLOOKUP(W342,'1ここに記入'!$A$13:$M$246,2)</f>
        <v>#N/A</v>
      </c>
    </row>
    <row r="349" spans="2:24" ht="15" customHeight="1">
      <c r="B349" s="264"/>
      <c r="C349" s="277"/>
      <c r="D349" s="280"/>
      <c r="E349" s="283"/>
      <c r="F349" s="277"/>
      <c r="G349" s="286"/>
      <c r="H349" s="286"/>
      <c r="I349" s="286"/>
      <c r="J349" s="286"/>
      <c r="K349" s="280"/>
      <c r="L349" s="98"/>
      <c r="M349" s="159"/>
      <c r="N349" s="99"/>
      <c r="O349" s="264"/>
      <c r="P349" s="277"/>
      <c r="Q349" s="280"/>
      <c r="R349" s="283"/>
      <c r="S349" s="277"/>
      <c r="T349" s="286"/>
      <c r="U349" s="286"/>
      <c r="V349" s="286"/>
      <c r="W349" s="286"/>
      <c r="X349" s="280"/>
    </row>
    <row r="350" spans="2:24" ht="15" customHeight="1">
      <c r="B350" s="264"/>
      <c r="C350" s="277"/>
      <c r="D350" s="280"/>
      <c r="E350" s="283"/>
      <c r="F350" s="277"/>
      <c r="G350" s="286"/>
      <c r="H350" s="286"/>
      <c r="I350" s="286"/>
      <c r="J350" s="286"/>
      <c r="K350" s="280"/>
      <c r="L350" s="98"/>
      <c r="M350" s="159"/>
      <c r="N350" s="99"/>
      <c r="O350" s="264"/>
      <c r="P350" s="277"/>
      <c r="Q350" s="280"/>
      <c r="R350" s="283"/>
      <c r="S350" s="277"/>
      <c r="T350" s="286"/>
      <c r="U350" s="286"/>
      <c r="V350" s="286"/>
      <c r="W350" s="286"/>
      <c r="X350" s="280"/>
    </row>
    <row r="351" spans="2:24" ht="15" customHeight="1" thickBot="1">
      <c r="B351" s="288"/>
      <c r="C351" s="278"/>
      <c r="D351" s="281"/>
      <c r="E351" s="284"/>
      <c r="F351" s="278"/>
      <c r="G351" s="287"/>
      <c r="H351" s="286"/>
      <c r="I351" s="286"/>
      <c r="J351" s="286"/>
      <c r="K351" s="280"/>
      <c r="L351" s="98"/>
      <c r="M351" s="159"/>
      <c r="N351" s="99"/>
      <c r="O351" s="288"/>
      <c r="P351" s="278"/>
      <c r="Q351" s="281"/>
      <c r="R351" s="284"/>
      <c r="S351" s="278"/>
      <c r="T351" s="287"/>
      <c r="U351" s="286"/>
      <c r="V351" s="286"/>
      <c r="W351" s="286"/>
      <c r="X351" s="280"/>
    </row>
    <row r="352" spans="2:24" ht="15" customHeight="1" thickTop="1">
      <c r="B352" s="263" t="s">
        <v>165</v>
      </c>
      <c r="C352" s="293">
        <f>VLOOKUP(B331,'1ここに記入'!$A$13:$M$246,9)</f>
        <v>0</v>
      </c>
      <c r="D352" s="294" t="e">
        <f>VLOOKUP(C350,'1ここに記入'!$A$13:$M$246,2)</f>
        <v>#N/A</v>
      </c>
      <c r="E352" s="294" t="e">
        <f>VLOOKUP(D350,'1ここに記入'!$A$13:$M$246,2)</f>
        <v>#N/A</v>
      </c>
      <c r="F352" s="294" t="e">
        <f>VLOOKUP(E350,'1ここに記入'!$A$13:$M$246,2)</f>
        <v>#N/A</v>
      </c>
      <c r="G352" s="302" t="e">
        <f>VLOOKUP(F350,'1ここに記入'!$A$13:$M$246,2)</f>
        <v>#N/A</v>
      </c>
      <c r="H352" s="305" t="s">
        <v>167</v>
      </c>
      <c r="I352" s="308">
        <f>'1ここに記入'!$G$9</f>
        <v>0</v>
      </c>
      <c r="J352" s="309"/>
      <c r="K352" s="310"/>
      <c r="L352" s="102"/>
      <c r="M352" s="162"/>
      <c r="N352" s="103"/>
      <c r="O352" s="263" t="s">
        <v>165</v>
      </c>
      <c r="P352" s="293">
        <f>VLOOKUP(O331,'1ここに記入'!$A$13:$M$246,9)</f>
        <v>0</v>
      </c>
      <c r="Q352" s="294" t="e">
        <f>VLOOKUP(P350,'1ここに記入'!$A$13:$M$246,2)</f>
        <v>#N/A</v>
      </c>
      <c r="R352" s="294" t="e">
        <f>VLOOKUP(Q350,'1ここに記入'!$A$13:$M$246,2)</f>
        <v>#N/A</v>
      </c>
      <c r="S352" s="294" t="e">
        <f>VLOOKUP(R350,'1ここに記入'!$A$13:$M$246,2)</f>
        <v>#N/A</v>
      </c>
      <c r="T352" s="302" t="e">
        <f>VLOOKUP(S350,'1ここに記入'!$A$13:$M$246,2)</f>
        <v>#N/A</v>
      </c>
      <c r="U352" s="305" t="s">
        <v>167</v>
      </c>
      <c r="V352" s="308">
        <f>'1ここに記入'!$G$9</f>
        <v>0</v>
      </c>
      <c r="W352" s="309"/>
      <c r="X352" s="310"/>
    </row>
    <row r="353" spans="2:25" ht="15" customHeight="1">
      <c r="B353" s="264"/>
      <c r="C353" s="296"/>
      <c r="D353" s="297"/>
      <c r="E353" s="297"/>
      <c r="F353" s="297"/>
      <c r="G353" s="303"/>
      <c r="H353" s="306"/>
      <c r="I353" s="311"/>
      <c r="J353" s="312"/>
      <c r="K353" s="313"/>
      <c r="L353" s="102"/>
      <c r="M353" s="162"/>
      <c r="N353" s="103"/>
      <c r="O353" s="264"/>
      <c r="P353" s="296"/>
      <c r="Q353" s="297"/>
      <c r="R353" s="297"/>
      <c r="S353" s="297"/>
      <c r="T353" s="303"/>
      <c r="U353" s="306"/>
      <c r="V353" s="311"/>
      <c r="W353" s="312"/>
      <c r="X353" s="313"/>
    </row>
    <row r="354" spans="2:25" ht="15" customHeight="1" thickBot="1">
      <c r="B354" s="288"/>
      <c r="C354" s="299"/>
      <c r="D354" s="300"/>
      <c r="E354" s="300"/>
      <c r="F354" s="300"/>
      <c r="G354" s="304"/>
      <c r="H354" s="306"/>
      <c r="I354" s="311"/>
      <c r="J354" s="312"/>
      <c r="K354" s="313"/>
      <c r="L354" s="102"/>
      <c r="M354" s="162"/>
      <c r="N354" s="103"/>
      <c r="O354" s="288"/>
      <c r="P354" s="299"/>
      <c r="Q354" s="300"/>
      <c r="R354" s="300"/>
      <c r="S354" s="300"/>
      <c r="T354" s="304"/>
      <c r="U354" s="306"/>
      <c r="V354" s="311"/>
      <c r="W354" s="312"/>
      <c r="X354" s="313"/>
    </row>
    <row r="355" spans="2:25" ht="15" customHeight="1" thickBot="1">
      <c r="B355" s="317" t="s">
        <v>166</v>
      </c>
      <c r="C355" s="317"/>
      <c r="D355" s="317"/>
      <c r="E355" s="317"/>
      <c r="F355" s="317"/>
      <c r="G355" s="318"/>
      <c r="H355" s="307"/>
      <c r="I355" s="314"/>
      <c r="J355" s="315"/>
      <c r="K355" s="316"/>
      <c r="L355" s="102"/>
      <c r="M355" s="163"/>
      <c r="N355" s="41"/>
      <c r="O355" s="317" t="s">
        <v>166</v>
      </c>
      <c r="P355" s="317"/>
      <c r="Q355" s="317"/>
      <c r="R355" s="317"/>
      <c r="S355" s="317"/>
      <c r="T355" s="318"/>
      <c r="U355" s="307"/>
      <c r="V355" s="314"/>
      <c r="W355" s="315"/>
      <c r="X355" s="316"/>
    </row>
    <row r="356" spans="2:25" ht="15" customHeight="1" thickTop="1">
      <c r="B356" s="137"/>
      <c r="C356" s="137"/>
      <c r="D356" s="137"/>
      <c r="E356" s="137"/>
      <c r="F356" s="137"/>
      <c r="G356" s="137"/>
      <c r="H356" s="138"/>
      <c r="I356" s="142"/>
      <c r="J356" s="142"/>
      <c r="K356" s="142"/>
      <c r="L356" s="102"/>
      <c r="M356" s="163"/>
      <c r="N356" s="41"/>
      <c r="O356" s="137"/>
      <c r="P356" s="137"/>
      <c r="Q356" s="137"/>
      <c r="R356" s="137"/>
      <c r="S356" s="137"/>
      <c r="T356" s="137"/>
      <c r="U356" s="138"/>
      <c r="V356" s="142"/>
      <c r="W356" s="142"/>
      <c r="X356" s="142"/>
    </row>
    <row r="357" spans="2:25" ht="15" customHeight="1">
      <c r="B357" s="137"/>
      <c r="C357" s="137"/>
      <c r="D357" s="137"/>
      <c r="E357" s="137"/>
      <c r="F357" s="137"/>
      <c r="G357" s="137"/>
      <c r="H357" s="138"/>
      <c r="I357" s="142"/>
      <c r="J357" s="142"/>
      <c r="K357" s="142"/>
      <c r="L357" s="102"/>
      <c r="M357" s="163"/>
      <c r="N357" s="41"/>
      <c r="O357" s="137"/>
      <c r="P357" s="137"/>
      <c r="Q357" s="137"/>
      <c r="R357" s="137"/>
      <c r="S357" s="137"/>
      <c r="T357" s="137"/>
      <c r="U357" s="138"/>
      <c r="V357" s="142"/>
      <c r="W357" s="142"/>
      <c r="X357" s="142"/>
    </row>
    <row r="358" spans="2:25" ht="15" customHeight="1">
      <c r="B358" s="324" t="s">
        <v>1982</v>
      </c>
      <c r="C358" s="324"/>
      <c r="D358" s="324"/>
      <c r="E358" s="324"/>
      <c r="F358" s="324"/>
      <c r="G358" s="324"/>
      <c r="H358" s="324"/>
      <c r="I358" s="324"/>
      <c r="J358" s="324"/>
      <c r="K358" s="324"/>
      <c r="L358" s="156"/>
      <c r="M358" s="164"/>
      <c r="N358" s="156"/>
      <c r="O358" s="324" t="s">
        <v>1982</v>
      </c>
      <c r="P358" s="324"/>
      <c r="Q358" s="324"/>
      <c r="R358" s="324"/>
      <c r="S358" s="324"/>
      <c r="T358" s="324"/>
      <c r="U358" s="324"/>
      <c r="V358" s="324"/>
      <c r="W358" s="324"/>
      <c r="X358" s="324"/>
    </row>
    <row r="359" spans="2:25" ht="15" customHeight="1">
      <c r="B359" s="132"/>
      <c r="C359" s="319" t="str">
        <f>'1ここに記入'!$B$3&amp;"県教美展　特選確認票"</f>
        <v>第72回県教美展　特選確認票</v>
      </c>
      <c r="D359" s="319"/>
      <c r="E359" s="319"/>
      <c r="F359" s="319"/>
      <c r="G359" s="319"/>
      <c r="H359" s="319"/>
      <c r="I359" s="319"/>
      <c r="J359" s="319"/>
      <c r="K359" s="319"/>
      <c r="L359" s="104"/>
      <c r="M359" s="157"/>
      <c r="N359" s="104"/>
      <c r="O359" s="132"/>
      <c r="P359" s="319" t="str">
        <f>'1ここに記入'!$B$3&amp;"県教美展　特選確認票"</f>
        <v>第72回県教美展　特選確認票</v>
      </c>
      <c r="Q359" s="319"/>
      <c r="R359" s="319"/>
      <c r="S359" s="319"/>
      <c r="T359" s="319"/>
      <c r="U359" s="319"/>
      <c r="V359" s="319"/>
      <c r="W359" s="319"/>
      <c r="X359" s="319"/>
    </row>
    <row r="360" spans="2:25" ht="15" customHeight="1" thickBot="1">
      <c r="B360" s="165"/>
      <c r="C360" s="320"/>
      <c r="D360" s="320"/>
      <c r="E360" s="320"/>
      <c r="F360" s="320"/>
      <c r="G360" s="320"/>
      <c r="H360" s="320"/>
      <c r="I360" s="320"/>
      <c r="J360" s="320"/>
      <c r="K360" s="320"/>
      <c r="L360" s="104"/>
      <c r="M360" s="157"/>
      <c r="N360" s="104"/>
      <c r="O360" s="165"/>
      <c r="P360" s="320"/>
      <c r="Q360" s="320"/>
      <c r="R360" s="320"/>
      <c r="S360" s="320"/>
      <c r="T360" s="320"/>
      <c r="U360" s="320"/>
      <c r="V360" s="320"/>
      <c r="W360" s="320"/>
      <c r="X360" s="320"/>
    </row>
    <row r="361" spans="2:25" ht="15" customHeight="1" thickTop="1" thickBot="1">
      <c r="B361" s="144" t="s">
        <v>157</v>
      </c>
      <c r="C361" s="289">
        <f>VLOOKUP(B331,'1ここに記入'!$A$13:$M$246,2)</f>
        <v>0</v>
      </c>
      <c r="D361" s="289">
        <f>VLOOKUP(B331,'1ここに記入'!$A$13:$M$246,3)</f>
        <v>0</v>
      </c>
      <c r="E361" s="289">
        <f>VLOOKUP(B331,'1ここに記入'!$A$13:$M$246,4)</f>
        <v>0</v>
      </c>
      <c r="F361" s="289">
        <f>VLOOKUP(B331,'1ここに記入'!$A$13:$M$246,5)</f>
        <v>0</v>
      </c>
      <c r="G361" s="289" t="str">
        <f>VLOOKUP(B331,'1ここに記入'!$A$13:$M$246,13)</f>
        <v>00</v>
      </c>
      <c r="H361" s="290" t="e">
        <f>'1ここに記入'!$H$10</f>
        <v>#N/A</v>
      </c>
      <c r="I361" s="291"/>
      <c r="J361" s="291"/>
      <c r="K361" s="292" t="s">
        <v>158</v>
      </c>
      <c r="L361" s="104"/>
      <c r="M361" s="157"/>
      <c r="N361" s="104"/>
      <c r="O361" s="144" t="s">
        <v>157</v>
      </c>
      <c r="P361" s="289">
        <f>VLOOKUP(O331,'1ここに記入'!$A$13:$M$246,2)</f>
        <v>0</v>
      </c>
      <c r="Q361" s="289">
        <f>VLOOKUP(O331,'1ここに記入'!$A$13:$M$246,3)</f>
        <v>0</v>
      </c>
      <c r="R361" s="289">
        <f>VLOOKUP(O331,'1ここに記入'!$A$13:$M$246,4)</f>
        <v>0</v>
      </c>
      <c r="S361" s="289">
        <f>VLOOKUP(O331,'1ここに記入'!$A$13:$M$246,5)</f>
        <v>0</v>
      </c>
      <c r="T361" s="289" t="str">
        <f>VLOOKUP(O331,'1ここに記入'!$A$13:$M$246,13)</f>
        <v>00</v>
      </c>
      <c r="U361" s="290" t="e">
        <f>'1ここに記入'!$H$10</f>
        <v>#N/A</v>
      </c>
      <c r="V361" s="291"/>
      <c r="W361" s="291"/>
      <c r="X361" s="292" t="s">
        <v>158</v>
      </c>
    </row>
    <row r="362" spans="2:25" ht="15" customHeight="1" thickTop="1" thickBot="1">
      <c r="B362" s="145"/>
      <c r="C362" s="289"/>
      <c r="D362" s="289"/>
      <c r="E362" s="289"/>
      <c r="F362" s="289"/>
      <c r="G362" s="289"/>
      <c r="H362" s="290"/>
      <c r="I362" s="291"/>
      <c r="J362" s="291"/>
      <c r="K362" s="292"/>
      <c r="L362" s="104"/>
      <c r="M362" s="157"/>
      <c r="N362" s="104"/>
      <c r="O362" s="145"/>
      <c r="P362" s="289"/>
      <c r="Q362" s="289"/>
      <c r="R362" s="289"/>
      <c r="S362" s="289"/>
      <c r="T362" s="289"/>
      <c r="U362" s="290"/>
      <c r="V362" s="291"/>
      <c r="W362" s="291"/>
      <c r="X362" s="292"/>
    </row>
    <row r="363" spans="2:25" ht="15" customHeight="1" thickTop="1" thickBot="1">
      <c r="B363" s="146" t="s">
        <v>159</v>
      </c>
      <c r="C363" s="289"/>
      <c r="D363" s="289"/>
      <c r="E363" s="289"/>
      <c r="F363" s="289"/>
      <c r="G363" s="289"/>
      <c r="H363" s="290"/>
      <c r="I363" s="291"/>
      <c r="J363" s="291"/>
      <c r="K363" s="292"/>
      <c r="L363" s="104"/>
      <c r="M363" s="157"/>
      <c r="N363" s="104"/>
      <c r="O363" s="146" t="s">
        <v>159</v>
      </c>
      <c r="P363" s="289"/>
      <c r="Q363" s="289"/>
      <c r="R363" s="289"/>
      <c r="S363" s="289"/>
      <c r="T363" s="289"/>
      <c r="U363" s="290"/>
      <c r="V363" s="291"/>
      <c r="W363" s="291"/>
      <c r="X363" s="292"/>
    </row>
    <row r="364" spans="2:25" ht="15" customHeight="1" thickTop="1">
      <c r="B364" s="263" t="s">
        <v>160</v>
      </c>
      <c r="C364" s="276" t="e">
        <f>'1ここに記入'!$G$10</f>
        <v>#N/A</v>
      </c>
      <c r="D364" s="285"/>
      <c r="E364" s="279"/>
      <c r="F364" s="263" t="s">
        <v>161</v>
      </c>
      <c r="G364" s="293" t="e">
        <f>'1ここに記入'!$I$10</f>
        <v>#N/A</v>
      </c>
      <c r="H364" s="294"/>
      <c r="I364" s="294"/>
      <c r="J364" s="294"/>
      <c r="K364" s="295"/>
      <c r="L364" s="100"/>
      <c r="M364" s="159"/>
      <c r="N364" s="99"/>
      <c r="O364" s="263" t="s">
        <v>160</v>
      </c>
      <c r="P364" s="276" t="e">
        <f>'1ここに記入'!$G$10</f>
        <v>#N/A</v>
      </c>
      <c r="Q364" s="285"/>
      <c r="R364" s="279"/>
      <c r="S364" s="263" t="s">
        <v>161</v>
      </c>
      <c r="T364" s="293" t="e">
        <f>'1ここに記入'!$I$10</f>
        <v>#N/A</v>
      </c>
      <c r="U364" s="294"/>
      <c r="V364" s="294"/>
      <c r="W364" s="294"/>
      <c r="X364" s="295"/>
      <c r="Y364" s="143"/>
    </row>
    <row r="365" spans="2:25" ht="15" customHeight="1">
      <c r="B365" s="264"/>
      <c r="C365" s="277"/>
      <c r="D365" s="286"/>
      <c r="E365" s="280"/>
      <c r="F365" s="264"/>
      <c r="G365" s="296"/>
      <c r="H365" s="297"/>
      <c r="I365" s="297"/>
      <c r="J365" s="297"/>
      <c r="K365" s="298"/>
      <c r="L365" s="101"/>
      <c r="M365" s="159"/>
      <c r="N365" s="99"/>
      <c r="O365" s="264"/>
      <c r="P365" s="277"/>
      <c r="Q365" s="286"/>
      <c r="R365" s="280"/>
      <c r="S365" s="264"/>
      <c r="T365" s="296"/>
      <c r="U365" s="297"/>
      <c r="V365" s="297"/>
      <c r="W365" s="297"/>
      <c r="X365" s="298"/>
      <c r="Y365" s="143"/>
    </row>
    <row r="366" spans="2:25" ht="15" customHeight="1" thickBot="1">
      <c r="B366" s="288"/>
      <c r="C366" s="278"/>
      <c r="D366" s="287"/>
      <c r="E366" s="281"/>
      <c r="F366" s="288"/>
      <c r="G366" s="299"/>
      <c r="H366" s="300"/>
      <c r="I366" s="300"/>
      <c r="J366" s="300"/>
      <c r="K366" s="301"/>
      <c r="L366" s="101"/>
      <c r="M366" s="159"/>
      <c r="N366" s="99"/>
      <c r="O366" s="288"/>
      <c r="P366" s="278"/>
      <c r="Q366" s="287"/>
      <c r="R366" s="281"/>
      <c r="S366" s="288"/>
      <c r="T366" s="299"/>
      <c r="U366" s="300"/>
      <c r="V366" s="300"/>
      <c r="W366" s="300"/>
      <c r="X366" s="301"/>
      <c r="Y366" s="143"/>
    </row>
    <row r="367" spans="2:25" ht="15" customHeight="1">
      <c r="B367" s="263" t="s">
        <v>162</v>
      </c>
      <c r="C367" s="265">
        <f>VLOOKUP(B331,'1ここに記入'!$A$13:$M$246,10)</f>
        <v>0</v>
      </c>
      <c r="D367" s="266"/>
      <c r="E367" s="266"/>
      <c r="F367" s="266"/>
      <c r="G367" s="266"/>
      <c r="H367" s="266"/>
      <c r="I367" s="266"/>
      <c r="J367" s="266"/>
      <c r="K367" s="267"/>
      <c r="L367" s="34"/>
      <c r="M367" s="160"/>
      <c r="N367" s="36"/>
      <c r="O367" s="263" t="s">
        <v>162</v>
      </c>
      <c r="P367" s="265">
        <f>VLOOKUP(O331,'1ここに記入'!$A$13:$M$246,10)</f>
        <v>0</v>
      </c>
      <c r="Q367" s="266"/>
      <c r="R367" s="266"/>
      <c r="S367" s="266"/>
      <c r="T367" s="266"/>
      <c r="U367" s="266"/>
      <c r="V367" s="266"/>
      <c r="W367" s="266"/>
      <c r="X367" s="267"/>
      <c r="Y367" s="143"/>
    </row>
    <row r="368" spans="2:25" ht="15" customHeight="1">
      <c r="B368" s="264"/>
      <c r="C368" s="268"/>
      <c r="D368" s="269"/>
      <c r="E368" s="269"/>
      <c r="F368" s="269"/>
      <c r="G368" s="269"/>
      <c r="H368" s="269"/>
      <c r="I368" s="269"/>
      <c r="J368" s="269"/>
      <c r="K368" s="270"/>
      <c r="L368" s="130"/>
      <c r="M368" s="161"/>
      <c r="N368" s="38"/>
      <c r="O368" s="264"/>
      <c r="P368" s="268"/>
      <c r="Q368" s="269"/>
      <c r="R368" s="269"/>
      <c r="S368" s="269"/>
      <c r="T368" s="269"/>
      <c r="U368" s="269"/>
      <c r="V368" s="269"/>
      <c r="W368" s="269"/>
      <c r="X368" s="270"/>
      <c r="Y368" s="143"/>
    </row>
    <row r="369" spans="2:25" ht="15" customHeight="1">
      <c r="B369" s="264"/>
      <c r="C369" s="268"/>
      <c r="D369" s="269"/>
      <c r="E369" s="269"/>
      <c r="F369" s="269"/>
      <c r="G369" s="269"/>
      <c r="H369" s="269"/>
      <c r="I369" s="269"/>
      <c r="J369" s="269"/>
      <c r="K369" s="270"/>
      <c r="L369" s="130"/>
      <c r="M369" s="161"/>
      <c r="N369" s="38"/>
      <c r="O369" s="264"/>
      <c r="P369" s="268"/>
      <c r="Q369" s="269"/>
      <c r="R369" s="269"/>
      <c r="S369" s="269"/>
      <c r="T369" s="269"/>
      <c r="U369" s="269"/>
      <c r="V369" s="269"/>
      <c r="W369" s="269"/>
      <c r="X369" s="270"/>
      <c r="Y369" s="143"/>
    </row>
    <row r="370" spans="2:25" ht="15" customHeight="1">
      <c r="B370" s="271" t="s">
        <v>1881</v>
      </c>
      <c r="C370" s="268">
        <f>VLOOKUP(B331,'1ここに記入'!$A$13:$M$246,11)</f>
        <v>0</v>
      </c>
      <c r="D370" s="269"/>
      <c r="E370" s="269"/>
      <c r="F370" s="269"/>
      <c r="G370" s="269"/>
      <c r="H370" s="269"/>
      <c r="I370" s="269"/>
      <c r="J370" s="269"/>
      <c r="K370" s="270"/>
      <c r="L370" s="98"/>
      <c r="M370" s="159"/>
      <c r="N370" s="99"/>
      <c r="O370" s="271" t="s">
        <v>1881</v>
      </c>
      <c r="P370" s="268">
        <f>VLOOKUP(O331,'1ここに記入'!$A$13:$M$246,11)</f>
        <v>0</v>
      </c>
      <c r="Q370" s="269"/>
      <c r="R370" s="269"/>
      <c r="S370" s="269"/>
      <c r="T370" s="269"/>
      <c r="U370" s="269"/>
      <c r="V370" s="269"/>
      <c r="W370" s="269"/>
      <c r="X370" s="270"/>
      <c r="Y370" s="143"/>
    </row>
    <row r="371" spans="2:25" ht="15" customHeight="1">
      <c r="B371" s="271"/>
      <c r="C371" s="268"/>
      <c r="D371" s="269"/>
      <c r="E371" s="269"/>
      <c r="F371" s="269"/>
      <c r="G371" s="269"/>
      <c r="H371" s="269"/>
      <c r="I371" s="269"/>
      <c r="J371" s="269"/>
      <c r="K371" s="270"/>
      <c r="L371" s="98"/>
      <c r="M371" s="159"/>
      <c r="N371" s="99"/>
      <c r="O371" s="271"/>
      <c r="P371" s="268"/>
      <c r="Q371" s="269"/>
      <c r="R371" s="269"/>
      <c r="S371" s="269"/>
      <c r="T371" s="269"/>
      <c r="U371" s="269"/>
      <c r="V371" s="269"/>
      <c r="W371" s="269"/>
      <c r="X371" s="270"/>
      <c r="Y371" s="143"/>
    </row>
    <row r="372" spans="2:25" ht="15" customHeight="1" thickBot="1">
      <c r="B372" s="272"/>
      <c r="C372" s="273"/>
      <c r="D372" s="274"/>
      <c r="E372" s="274"/>
      <c r="F372" s="274"/>
      <c r="G372" s="274"/>
      <c r="H372" s="274"/>
      <c r="I372" s="274"/>
      <c r="J372" s="274"/>
      <c r="K372" s="275"/>
      <c r="L372" s="98"/>
      <c r="M372" s="159"/>
      <c r="N372" s="99"/>
      <c r="O372" s="272"/>
      <c r="P372" s="273"/>
      <c r="Q372" s="274"/>
      <c r="R372" s="274"/>
      <c r="S372" s="274"/>
      <c r="T372" s="274"/>
      <c r="U372" s="274"/>
      <c r="V372" s="274"/>
      <c r="W372" s="274"/>
      <c r="X372" s="275"/>
      <c r="Y372" s="143"/>
    </row>
    <row r="373" spans="2:25" ht="15" customHeight="1">
      <c r="B373" s="263" t="s">
        <v>163</v>
      </c>
      <c r="C373" s="276">
        <f>VLOOKUP(B331,'1ここに記入'!$A$13:$M$246,5)</f>
        <v>0</v>
      </c>
      <c r="D373" s="279" t="str">
        <f>VLOOKUP(B331,'1ここに記入'!$A$13:$M$246,6)</f>
        <v>　</v>
      </c>
      <c r="E373" s="282" t="s">
        <v>164</v>
      </c>
      <c r="F373" s="276">
        <f>VLOOKUP(B331,'1ここに記入'!$A$13:$M$246,8)</f>
        <v>0</v>
      </c>
      <c r="G373" s="285" t="e">
        <f>VLOOKUP(F368,'1ここに記入'!$A$13:$M$246,2)</f>
        <v>#N/A</v>
      </c>
      <c r="H373" s="285" t="e">
        <f>VLOOKUP(G368,'1ここに記入'!$A$13:$M$246,2)</f>
        <v>#N/A</v>
      </c>
      <c r="I373" s="285" t="e">
        <f>VLOOKUP(H368,'1ここに記入'!$A$13:$M$246,2)</f>
        <v>#N/A</v>
      </c>
      <c r="J373" s="285" t="e">
        <f>VLOOKUP(I368,'1ここに記入'!$A$13:$M$246,2)</f>
        <v>#N/A</v>
      </c>
      <c r="K373" s="279" t="e">
        <f>VLOOKUP(J368,'1ここに記入'!$A$13:$M$246,2)</f>
        <v>#N/A</v>
      </c>
      <c r="L373" s="102"/>
      <c r="M373" s="162"/>
      <c r="N373" s="103"/>
      <c r="O373" s="263" t="s">
        <v>163</v>
      </c>
      <c r="P373" s="276">
        <f>VLOOKUP(O331,'1ここに記入'!$A$13:$M$246,5)</f>
        <v>0</v>
      </c>
      <c r="Q373" s="279" t="str">
        <f>VLOOKUP(O331,'1ここに記入'!$A$13:$M$246,6)</f>
        <v>　</v>
      </c>
      <c r="R373" s="282" t="s">
        <v>164</v>
      </c>
      <c r="S373" s="276">
        <f>VLOOKUP(O331,'1ここに記入'!$A$13:$M$246,8)</f>
        <v>0</v>
      </c>
      <c r="T373" s="285" t="e">
        <f>VLOOKUP(S368,'1ここに記入'!$A$13:$M$246,2)</f>
        <v>#N/A</v>
      </c>
      <c r="U373" s="285" t="e">
        <f>VLOOKUP(T368,'1ここに記入'!$A$13:$M$246,2)</f>
        <v>#N/A</v>
      </c>
      <c r="V373" s="285" t="e">
        <f>VLOOKUP(U368,'1ここに記入'!$A$13:$M$246,2)</f>
        <v>#N/A</v>
      </c>
      <c r="W373" s="285" t="e">
        <f>VLOOKUP(V368,'1ここに記入'!$A$13:$M$246,2)</f>
        <v>#N/A</v>
      </c>
      <c r="X373" s="279" t="e">
        <f>VLOOKUP(W368,'1ここに記入'!$A$13:$M$246,2)</f>
        <v>#N/A</v>
      </c>
      <c r="Y373" s="143"/>
    </row>
    <row r="374" spans="2:25" ht="15" customHeight="1">
      <c r="B374" s="264"/>
      <c r="C374" s="277"/>
      <c r="D374" s="280"/>
      <c r="E374" s="283"/>
      <c r="F374" s="277"/>
      <c r="G374" s="286"/>
      <c r="H374" s="286"/>
      <c r="I374" s="286"/>
      <c r="J374" s="286"/>
      <c r="K374" s="280"/>
      <c r="L374" s="102"/>
      <c r="M374" s="162"/>
      <c r="N374" s="103"/>
      <c r="O374" s="264"/>
      <c r="P374" s="277"/>
      <c r="Q374" s="280"/>
      <c r="R374" s="283"/>
      <c r="S374" s="277"/>
      <c r="T374" s="286"/>
      <c r="U374" s="286"/>
      <c r="V374" s="286"/>
      <c r="W374" s="286"/>
      <c r="X374" s="280"/>
      <c r="Y374" s="143"/>
    </row>
    <row r="375" spans="2:25" ht="15" customHeight="1" thickBot="1">
      <c r="B375" s="288"/>
      <c r="C375" s="278"/>
      <c r="D375" s="281"/>
      <c r="E375" s="284"/>
      <c r="F375" s="278"/>
      <c r="G375" s="287"/>
      <c r="H375" s="287"/>
      <c r="I375" s="287"/>
      <c r="J375" s="287"/>
      <c r="K375" s="281"/>
      <c r="L375" s="102"/>
      <c r="M375" s="162"/>
      <c r="N375" s="103"/>
      <c r="O375" s="288"/>
      <c r="P375" s="278"/>
      <c r="Q375" s="281"/>
      <c r="R375" s="284"/>
      <c r="S375" s="278"/>
      <c r="T375" s="287"/>
      <c r="U375" s="287"/>
      <c r="V375" s="287"/>
      <c r="W375" s="287"/>
      <c r="X375" s="281"/>
    </row>
    <row r="376" spans="2:25" ht="15" customHeight="1">
      <c r="B376" s="147"/>
      <c r="C376" s="137"/>
      <c r="D376" s="137"/>
      <c r="E376" s="137"/>
      <c r="F376" s="137"/>
      <c r="G376" s="137"/>
      <c r="H376" s="138"/>
      <c r="I376" s="142"/>
      <c r="J376" s="142"/>
      <c r="K376" s="142"/>
      <c r="L376" s="104"/>
      <c r="M376" s="157"/>
      <c r="N376" s="104"/>
      <c r="O376" s="147"/>
      <c r="P376" s="137"/>
      <c r="Q376" s="137"/>
      <c r="R376" s="137"/>
      <c r="S376" s="137"/>
      <c r="T376" s="137"/>
      <c r="U376" s="138"/>
      <c r="V376" s="142"/>
      <c r="W376" s="142"/>
      <c r="X376" s="142"/>
    </row>
    <row r="377" spans="2:25" ht="15" customHeight="1">
      <c r="B377" s="117" t="s">
        <v>213</v>
      </c>
      <c r="C377" s="325" t="str">
        <f>'1ここに記入'!$B$3&amp;"滋賀県教育美術展出品票"</f>
        <v>第72回滋賀県教育美術展出品票</v>
      </c>
      <c r="D377" s="320"/>
      <c r="E377" s="320"/>
      <c r="F377" s="320"/>
      <c r="G377" s="320"/>
      <c r="H377" s="320"/>
      <c r="I377" s="320"/>
      <c r="J377" s="320"/>
      <c r="K377" s="320"/>
      <c r="L377" s="104"/>
      <c r="M377" s="157"/>
      <c r="N377" s="104"/>
      <c r="O377" s="117" t="s">
        <v>213</v>
      </c>
      <c r="P377" s="325" t="str">
        <f>'1ここに記入'!$B$3&amp;"滋賀県教育美術展出品票"</f>
        <v>第72回滋賀県教育美術展出品票</v>
      </c>
      <c r="Q377" s="320"/>
      <c r="R377" s="320"/>
      <c r="S377" s="320"/>
      <c r="T377" s="320"/>
      <c r="U377" s="320"/>
      <c r="V377" s="320"/>
      <c r="W377" s="320"/>
      <c r="X377" s="320"/>
    </row>
    <row r="378" spans="2:25" ht="15" customHeight="1">
      <c r="B378" s="327">
        <v>197</v>
      </c>
      <c r="C378" s="325"/>
      <c r="D378" s="320"/>
      <c r="E378" s="320"/>
      <c r="F378" s="320"/>
      <c r="G378" s="320"/>
      <c r="H378" s="320"/>
      <c r="I378" s="320"/>
      <c r="J378" s="320"/>
      <c r="K378" s="320"/>
      <c r="L378" s="104"/>
      <c r="M378" s="157"/>
      <c r="N378" s="104"/>
      <c r="O378" s="327">
        <v>198</v>
      </c>
      <c r="P378" s="325"/>
      <c r="Q378" s="320"/>
      <c r="R378" s="320"/>
      <c r="S378" s="320"/>
      <c r="T378" s="320"/>
      <c r="U378" s="320"/>
      <c r="V378" s="320"/>
      <c r="W378" s="320"/>
      <c r="X378" s="320"/>
    </row>
    <row r="379" spans="2:25" ht="15" customHeight="1" thickBot="1">
      <c r="B379" s="328"/>
      <c r="C379" s="325"/>
      <c r="D379" s="320"/>
      <c r="E379" s="320"/>
      <c r="F379" s="320"/>
      <c r="G379" s="320"/>
      <c r="H379" s="326"/>
      <c r="I379" s="326"/>
      <c r="J379" s="326"/>
      <c r="K379" s="326"/>
      <c r="L379" s="104"/>
      <c r="M379" s="157"/>
      <c r="N379" s="104"/>
      <c r="O379" s="328"/>
      <c r="P379" s="325"/>
      <c r="Q379" s="320"/>
      <c r="R379" s="320"/>
      <c r="S379" s="320"/>
      <c r="T379" s="320"/>
      <c r="U379" s="326"/>
      <c r="V379" s="326"/>
      <c r="W379" s="326"/>
      <c r="X379" s="326"/>
    </row>
    <row r="380" spans="2:25" ht="15" customHeight="1" thickTop="1" thickBot="1">
      <c r="B380" s="144" t="s">
        <v>157</v>
      </c>
      <c r="C380" s="289">
        <f>VLOOKUP(B378,'1ここに記入'!$A$13:$M$246,2)</f>
        <v>0</v>
      </c>
      <c r="D380" s="289">
        <f>VLOOKUP(B378,'1ここに記入'!$A$13:$M$246,3)</f>
        <v>0</v>
      </c>
      <c r="E380" s="289">
        <f>VLOOKUP(B378,'1ここに記入'!$A$13:$M$246,4)</f>
        <v>0</v>
      </c>
      <c r="F380" s="289">
        <f>VLOOKUP(B378,'1ここに記入'!$A$13:$M$246,5)</f>
        <v>0</v>
      </c>
      <c r="G380" s="289" t="str">
        <f>VLOOKUP(B378,'1ここに記入'!$A$13:$M$246,13)</f>
        <v>00</v>
      </c>
      <c r="H380" s="290" t="e">
        <f>'1ここに記入'!$H$10</f>
        <v>#N/A</v>
      </c>
      <c r="I380" s="291"/>
      <c r="J380" s="291"/>
      <c r="K380" s="292" t="s">
        <v>158</v>
      </c>
      <c r="L380" s="118"/>
      <c r="M380" s="158"/>
      <c r="N380" s="32"/>
      <c r="O380" s="144" t="s">
        <v>157</v>
      </c>
      <c r="P380" s="289">
        <f>VLOOKUP(O378,'1ここに記入'!$A$13:$M$246,2)</f>
        <v>0</v>
      </c>
      <c r="Q380" s="289">
        <f>VLOOKUP(O378,'1ここに記入'!$A$13:$M$246,3)</f>
        <v>0</v>
      </c>
      <c r="R380" s="289">
        <f>VLOOKUP(O378,'1ここに記入'!$A$13:$M$246,4)</f>
        <v>0</v>
      </c>
      <c r="S380" s="289">
        <f>VLOOKUP(O378,'1ここに記入'!$A$13:$M$246,5)</f>
        <v>0</v>
      </c>
      <c r="T380" s="289" t="str">
        <f>VLOOKUP(O378,'1ここに記入'!$A$13:$M$246,13)</f>
        <v>00</v>
      </c>
      <c r="U380" s="290" t="e">
        <f>'1ここに記入'!$H$10</f>
        <v>#N/A</v>
      </c>
      <c r="V380" s="291"/>
      <c r="W380" s="291"/>
      <c r="X380" s="292" t="s">
        <v>158</v>
      </c>
    </row>
    <row r="381" spans="2:25" ht="15" customHeight="1" thickTop="1" thickBot="1">
      <c r="B381" s="145"/>
      <c r="C381" s="289"/>
      <c r="D381" s="289"/>
      <c r="E381" s="289"/>
      <c r="F381" s="289"/>
      <c r="G381" s="289"/>
      <c r="H381" s="290"/>
      <c r="I381" s="291"/>
      <c r="J381" s="291"/>
      <c r="K381" s="292"/>
      <c r="L381" s="118"/>
      <c r="M381" s="158"/>
      <c r="N381" s="32"/>
      <c r="O381" s="145"/>
      <c r="P381" s="289"/>
      <c r="Q381" s="289"/>
      <c r="R381" s="289"/>
      <c r="S381" s="289"/>
      <c r="T381" s="289"/>
      <c r="U381" s="290"/>
      <c r="V381" s="291"/>
      <c r="W381" s="291"/>
      <c r="X381" s="292"/>
    </row>
    <row r="382" spans="2:25" ht="15" customHeight="1" thickTop="1" thickBot="1">
      <c r="B382" s="146" t="s">
        <v>159</v>
      </c>
      <c r="C382" s="289"/>
      <c r="D382" s="289"/>
      <c r="E382" s="289"/>
      <c r="F382" s="289"/>
      <c r="G382" s="289"/>
      <c r="H382" s="290"/>
      <c r="I382" s="291"/>
      <c r="J382" s="291"/>
      <c r="K382" s="292"/>
      <c r="L382" s="118"/>
      <c r="M382" s="158"/>
      <c r="N382" s="32"/>
      <c r="O382" s="146" t="s">
        <v>159</v>
      </c>
      <c r="P382" s="289"/>
      <c r="Q382" s="289"/>
      <c r="R382" s="289"/>
      <c r="S382" s="289"/>
      <c r="T382" s="289"/>
      <c r="U382" s="290"/>
      <c r="V382" s="291"/>
      <c r="W382" s="291"/>
      <c r="X382" s="292"/>
    </row>
    <row r="383" spans="2:25" ht="15" customHeight="1" thickTop="1">
      <c r="B383" s="264" t="s">
        <v>160</v>
      </c>
      <c r="C383" s="277" t="e">
        <f>'1ここに記入'!$G$10</f>
        <v>#N/A</v>
      </c>
      <c r="D383" s="286"/>
      <c r="E383" s="280"/>
      <c r="F383" s="264" t="s">
        <v>161</v>
      </c>
      <c r="G383" s="296" t="e">
        <f>'1ここに記入'!$I$10</f>
        <v>#N/A</v>
      </c>
      <c r="H383" s="297"/>
      <c r="I383" s="297"/>
      <c r="J383" s="297"/>
      <c r="K383" s="298"/>
      <c r="L383" s="100"/>
      <c r="M383" s="159"/>
      <c r="N383" s="99"/>
      <c r="O383" s="264" t="s">
        <v>160</v>
      </c>
      <c r="P383" s="277" t="e">
        <f>'1ここに記入'!$G$10</f>
        <v>#N/A</v>
      </c>
      <c r="Q383" s="286"/>
      <c r="R383" s="280"/>
      <c r="S383" s="264" t="s">
        <v>161</v>
      </c>
      <c r="T383" s="296" t="e">
        <f>'1ここに記入'!$I$10</f>
        <v>#N/A</v>
      </c>
      <c r="U383" s="297"/>
      <c r="V383" s="297"/>
      <c r="W383" s="297"/>
      <c r="X383" s="298"/>
    </row>
    <row r="384" spans="2:25" ht="15" customHeight="1">
      <c r="B384" s="264"/>
      <c r="C384" s="277"/>
      <c r="D384" s="286"/>
      <c r="E384" s="280"/>
      <c r="F384" s="264"/>
      <c r="G384" s="296"/>
      <c r="H384" s="297"/>
      <c r="I384" s="297"/>
      <c r="J384" s="297"/>
      <c r="K384" s="298"/>
      <c r="L384" s="101"/>
      <c r="M384" s="159"/>
      <c r="N384" s="99"/>
      <c r="O384" s="264"/>
      <c r="P384" s="277"/>
      <c r="Q384" s="286"/>
      <c r="R384" s="280"/>
      <c r="S384" s="264"/>
      <c r="T384" s="296"/>
      <c r="U384" s="297"/>
      <c r="V384" s="297"/>
      <c r="W384" s="297"/>
      <c r="X384" s="298"/>
    </row>
    <row r="385" spans="2:24" ht="15" customHeight="1">
      <c r="B385" s="264"/>
      <c r="C385" s="277"/>
      <c r="D385" s="286"/>
      <c r="E385" s="280"/>
      <c r="F385" s="264"/>
      <c r="G385" s="296"/>
      <c r="H385" s="297"/>
      <c r="I385" s="297"/>
      <c r="J385" s="297"/>
      <c r="K385" s="298"/>
      <c r="L385" s="101"/>
      <c r="M385" s="159"/>
      <c r="N385" s="99"/>
      <c r="O385" s="264"/>
      <c r="P385" s="277"/>
      <c r="Q385" s="286"/>
      <c r="R385" s="280"/>
      <c r="S385" s="264"/>
      <c r="T385" s="296"/>
      <c r="U385" s="297"/>
      <c r="V385" s="297"/>
      <c r="W385" s="297"/>
      <c r="X385" s="298"/>
    </row>
    <row r="386" spans="2:24" ht="15" customHeight="1" thickBot="1">
      <c r="B386" s="288"/>
      <c r="C386" s="278"/>
      <c r="D386" s="287"/>
      <c r="E386" s="281"/>
      <c r="F386" s="288"/>
      <c r="G386" s="299"/>
      <c r="H386" s="300"/>
      <c r="I386" s="300"/>
      <c r="J386" s="300"/>
      <c r="K386" s="301"/>
      <c r="L386" s="101"/>
      <c r="M386" s="159"/>
      <c r="N386" s="99"/>
      <c r="O386" s="288"/>
      <c r="P386" s="278"/>
      <c r="Q386" s="287"/>
      <c r="R386" s="281"/>
      <c r="S386" s="288"/>
      <c r="T386" s="299"/>
      <c r="U386" s="300"/>
      <c r="V386" s="300"/>
      <c r="W386" s="300"/>
      <c r="X386" s="301"/>
    </row>
    <row r="387" spans="2:24" ht="15" customHeight="1">
      <c r="B387" s="263" t="s">
        <v>162</v>
      </c>
      <c r="C387" s="265">
        <f>VLOOKUP(B378,'1ここに記入'!$A$13:$M$246,10)</f>
        <v>0</v>
      </c>
      <c r="D387" s="266"/>
      <c r="E387" s="266"/>
      <c r="F387" s="266"/>
      <c r="G387" s="266"/>
      <c r="H387" s="266"/>
      <c r="I387" s="267"/>
      <c r="J387" s="263" t="s">
        <v>203</v>
      </c>
      <c r="K387" s="321">
        <f>VLOOKUP(B378,'1ここに記入'!$A$13:$M$246,12)</f>
        <v>0</v>
      </c>
      <c r="L387" s="34"/>
      <c r="M387" s="160"/>
      <c r="N387" s="36"/>
      <c r="O387" s="263" t="s">
        <v>162</v>
      </c>
      <c r="P387" s="265">
        <f>VLOOKUP(O378,'1ここに記入'!$A$13:$M$246,10)</f>
        <v>0</v>
      </c>
      <c r="Q387" s="266"/>
      <c r="R387" s="266"/>
      <c r="S387" s="266"/>
      <c r="T387" s="266"/>
      <c r="U387" s="266"/>
      <c r="V387" s="267"/>
      <c r="W387" s="263" t="s">
        <v>203</v>
      </c>
      <c r="X387" s="321">
        <f>VLOOKUP(O378,'1ここに記入'!$A$13:$M$246,12)</f>
        <v>0</v>
      </c>
    </row>
    <row r="388" spans="2:24" ht="15" customHeight="1">
      <c r="B388" s="264"/>
      <c r="C388" s="268"/>
      <c r="D388" s="269"/>
      <c r="E388" s="269"/>
      <c r="F388" s="269"/>
      <c r="G388" s="269"/>
      <c r="H388" s="269"/>
      <c r="I388" s="270"/>
      <c r="J388" s="264"/>
      <c r="K388" s="322"/>
      <c r="L388" s="34"/>
      <c r="M388" s="160"/>
      <c r="N388" s="36"/>
      <c r="O388" s="264"/>
      <c r="P388" s="268"/>
      <c r="Q388" s="269"/>
      <c r="R388" s="269"/>
      <c r="S388" s="269"/>
      <c r="T388" s="269"/>
      <c r="U388" s="269"/>
      <c r="V388" s="270"/>
      <c r="W388" s="264"/>
      <c r="X388" s="322"/>
    </row>
    <row r="389" spans="2:24" ht="15" customHeight="1">
      <c r="B389" s="264"/>
      <c r="C389" s="268"/>
      <c r="D389" s="269"/>
      <c r="E389" s="269"/>
      <c r="F389" s="269"/>
      <c r="G389" s="269"/>
      <c r="H389" s="269"/>
      <c r="I389" s="270"/>
      <c r="J389" s="264"/>
      <c r="K389" s="322"/>
      <c r="L389" s="130"/>
      <c r="M389" s="161"/>
      <c r="N389" s="38"/>
      <c r="O389" s="264"/>
      <c r="P389" s="268"/>
      <c r="Q389" s="269"/>
      <c r="R389" s="269"/>
      <c r="S389" s="269"/>
      <c r="T389" s="269"/>
      <c r="U389" s="269"/>
      <c r="V389" s="270"/>
      <c r="W389" s="264"/>
      <c r="X389" s="322"/>
    </row>
    <row r="390" spans="2:24" ht="15" customHeight="1">
      <c r="B390" s="264"/>
      <c r="C390" s="268"/>
      <c r="D390" s="269"/>
      <c r="E390" s="269"/>
      <c r="F390" s="269"/>
      <c r="G390" s="269"/>
      <c r="H390" s="269"/>
      <c r="I390" s="270"/>
      <c r="J390" s="264"/>
      <c r="K390" s="322"/>
      <c r="L390" s="130"/>
      <c r="M390" s="161"/>
      <c r="N390" s="38"/>
      <c r="O390" s="264"/>
      <c r="P390" s="268"/>
      <c r="Q390" s="269"/>
      <c r="R390" s="269"/>
      <c r="S390" s="269"/>
      <c r="T390" s="269"/>
      <c r="U390" s="269"/>
      <c r="V390" s="270"/>
      <c r="W390" s="264"/>
      <c r="X390" s="322"/>
    </row>
    <row r="391" spans="2:24" ht="15" customHeight="1">
      <c r="B391" s="271" t="s">
        <v>1881</v>
      </c>
      <c r="C391" s="268">
        <f>VLOOKUP(B378,'1ここに記入'!$A$13:$M$246,11)</f>
        <v>0</v>
      </c>
      <c r="D391" s="269"/>
      <c r="E391" s="269"/>
      <c r="F391" s="269"/>
      <c r="G391" s="269"/>
      <c r="H391" s="269"/>
      <c r="I391" s="270"/>
      <c r="J391" s="264"/>
      <c r="K391" s="322"/>
      <c r="L391" s="130"/>
      <c r="M391" s="161"/>
      <c r="N391" s="38"/>
      <c r="O391" s="271" t="s">
        <v>1881</v>
      </c>
      <c r="P391" s="268">
        <f>VLOOKUP(O378,'1ここに記入'!$A$13:$M$246,11)</f>
        <v>0</v>
      </c>
      <c r="Q391" s="269"/>
      <c r="R391" s="269"/>
      <c r="S391" s="269"/>
      <c r="T391" s="269"/>
      <c r="U391" s="269"/>
      <c r="V391" s="270"/>
      <c r="W391" s="264"/>
      <c r="X391" s="322"/>
    </row>
    <row r="392" spans="2:24" ht="15" customHeight="1">
      <c r="B392" s="271"/>
      <c r="C392" s="268"/>
      <c r="D392" s="269"/>
      <c r="E392" s="269"/>
      <c r="F392" s="269"/>
      <c r="G392" s="269"/>
      <c r="H392" s="269"/>
      <c r="I392" s="270"/>
      <c r="J392" s="264"/>
      <c r="K392" s="322"/>
      <c r="L392" s="130"/>
      <c r="M392" s="161"/>
      <c r="N392" s="38"/>
      <c r="O392" s="271"/>
      <c r="P392" s="268"/>
      <c r="Q392" s="269"/>
      <c r="R392" s="269"/>
      <c r="S392" s="269"/>
      <c r="T392" s="269"/>
      <c r="U392" s="269"/>
      <c r="V392" s="270"/>
      <c r="W392" s="264"/>
      <c r="X392" s="322"/>
    </row>
    <row r="393" spans="2:24" ht="15" customHeight="1">
      <c r="B393" s="271"/>
      <c r="C393" s="268"/>
      <c r="D393" s="269"/>
      <c r="E393" s="269"/>
      <c r="F393" s="269"/>
      <c r="G393" s="269"/>
      <c r="H393" s="269"/>
      <c r="I393" s="270"/>
      <c r="J393" s="264"/>
      <c r="K393" s="322"/>
      <c r="L393" s="130"/>
      <c r="M393" s="161"/>
      <c r="N393" s="38"/>
      <c r="O393" s="271"/>
      <c r="P393" s="268"/>
      <c r="Q393" s="269"/>
      <c r="R393" s="269"/>
      <c r="S393" s="269"/>
      <c r="T393" s="269"/>
      <c r="U393" s="269"/>
      <c r="V393" s="270"/>
      <c r="W393" s="264"/>
      <c r="X393" s="322"/>
    </row>
    <row r="394" spans="2:24" ht="15" customHeight="1" thickBot="1">
      <c r="B394" s="272"/>
      <c r="C394" s="273"/>
      <c r="D394" s="274"/>
      <c r="E394" s="274"/>
      <c r="F394" s="274"/>
      <c r="G394" s="274"/>
      <c r="H394" s="274"/>
      <c r="I394" s="275"/>
      <c r="J394" s="288"/>
      <c r="K394" s="323"/>
      <c r="L394" s="130"/>
      <c r="M394" s="161"/>
      <c r="N394" s="38"/>
      <c r="O394" s="272"/>
      <c r="P394" s="273"/>
      <c r="Q394" s="274"/>
      <c r="R394" s="274"/>
      <c r="S394" s="274"/>
      <c r="T394" s="274"/>
      <c r="U394" s="274"/>
      <c r="V394" s="275"/>
      <c r="W394" s="288"/>
      <c r="X394" s="323"/>
    </row>
    <row r="395" spans="2:24" ht="15" customHeight="1">
      <c r="B395" s="263" t="s">
        <v>163</v>
      </c>
      <c r="C395" s="276">
        <f>VLOOKUP(B378,'1ここに記入'!$A$13:$M$246,5)</f>
        <v>0</v>
      </c>
      <c r="D395" s="279" t="str">
        <f>VLOOKUP(B378,'1ここに記入'!$A$13:$M$246,6)</f>
        <v>　</v>
      </c>
      <c r="E395" s="282" t="s">
        <v>164</v>
      </c>
      <c r="F395" s="276">
        <f>VLOOKUP(B378,'1ここに記入'!$A$13:$M$246,8)</f>
        <v>0</v>
      </c>
      <c r="G395" s="285" t="e">
        <f>VLOOKUP(F389,'1ここに記入'!$A$13:$M$246,2)</f>
        <v>#N/A</v>
      </c>
      <c r="H395" s="285" t="e">
        <f>VLOOKUP(G389,'1ここに記入'!$A$13:$M$246,2)</f>
        <v>#N/A</v>
      </c>
      <c r="I395" s="285" t="e">
        <f>VLOOKUP(H389,'1ここに記入'!$A$13:$M$246,2)</f>
        <v>#N/A</v>
      </c>
      <c r="J395" s="285" t="e">
        <f>VLOOKUP(I389,'1ここに記入'!$A$13:$M$246,2)</f>
        <v>#N/A</v>
      </c>
      <c r="K395" s="279" t="e">
        <f>VLOOKUP(J389,'1ここに記入'!$A$13:$M$246,2)</f>
        <v>#N/A</v>
      </c>
      <c r="L395" s="98"/>
      <c r="M395" s="159"/>
      <c r="N395" s="99"/>
      <c r="O395" s="263" t="s">
        <v>163</v>
      </c>
      <c r="P395" s="276">
        <f>VLOOKUP(O378,'1ここに記入'!$A$13:$M$246,5)</f>
        <v>0</v>
      </c>
      <c r="Q395" s="279" t="str">
        <f>VLOOKUP(O378,'1ここに記入'!$A$13:$M$246,6)</f>
        <v>　</v>
      </c>
      <c r="R395" s="282" t="s">
        <v>164</v>
      </c>
      <c r="S395" s="276">
        <f>VLOOKUP(O378,'1ここに記入'!$A$13:$M$246,8)</f>
        <v>0</v>
      </c>
      <c r="T395" s="285" t="e">
        <f>VLOOKUP(S389,'1ここに記入'!$A$13:$M$246,2)</f>
        <v>#N/A</v>
      </c>
      <c r="U395" s="285" t="e">
        <f>VLOOKUP(T389,'1ここに記入'!$A$13:$M$246,2)</f>
        <v>#N/A</v>
      </c>
      <c r="V395" s="285" t="e">
        <f>VLOOKUP(U389,'1ここに記入'!$A$13:$M$246,2)</f>
        <v>#N/A</v>
      </c>
      <c r="W395" s="285" t="e">
        <f>VLOOKUP(V389,'1ここに記入'!$A$13:$M$246,2)</f>
        <v>#N/A</v>
      </c>
      <c r="X395" s="279" t="e">
        <f>VLOOKUP(W389,'1ここに記入'!$A$13:$M$246,2)</f>
        <v>#N/A</v>
      </c>
    </row>
    <row r="396" spans="2:24" ht="15" customHeight="1">
      <c r="B396" s="264"/>
      <c r="C396" s="277"/>
      <c r="D396" s="280"/>
      <c r="E396" s="283"/>
      <c r="F396" s="277"/>
      <c r="G396" s="286"/>
      <c r="H396" s="286"/>
      <c r="I396" s="286"/>
      <c r="J396" s="286"/>
      <c r="K396" s="280"/>
      <c r="L396" s="98"/>
      <c r="M396" s="159"/>
      <c r="N396" s="99"/>
      <c r="O396" s="264"/>
      <c r="P396" s="277"/>
      <c r="Q396" s="280"/>
      <c r="R396" s="283"/>
      <c r="S396" s="277"/>
      <c r="T396" s="286"/>
      <c r="U396" s="286"/>
      <c r="V396" s="286"/>
      <c r="W396" s="286"/>
      <c r="X396" s="280"/>
    </row>
    <row r="397" spans="2:24" ht="15" customHeight="1">
      <c r="B397" s="264"/>
      <c r="C397" s="277"/>
      <c r="D397" s="280"/>
      <c r="E397" s="283"/>
      <c r="F397" s="277"/>
      <c r="G397" s="286"/>
      <c r="H397" s="286"/>
      <c r="I397" s="286"/>
      <c r="J397" s="286"/>
      <c r="K397" s="280"/>
      <c r="L397" s="98"/>
      <c r="M397" s="159"/>
      <c r="N397" s="99"/>
      <c r="O397" s="264"/>
      <c r="P397" s="277"/>
      <c r="Q397" s="280"/>
      <c r="R397" s="283"/>
      <c r="S397" s="277"/>
      <c r="T397" s="286"/>
      <c r="U397" s="286"/>
      <c r="V397" s="286"/>
      <c r="W397" s="286"/>
      <c r="X397" s="280"/>
    </row>
    <row r="398" spans="2:24" ht="15" customHeight="1" thickBot="1">
      <c r="B398" s="288"/>
      <c r="C398" s="278"/>
      <c r="D398" s="281"/>
      <c r="E398" s="284"/>
      <c r="F398" s="278"/>
      <c r="G398" s="287"/>
      <c r="H398" s="286"/>
      <c r="I398" s="286"/>
      <c r="J398" s="286"/>
      <c r="K398" s="280"/>
      <c r="L398" s="98"/>
      <c r="M398" s="159"/>
      <c r="N398" s="99"/>
      <c r="O398" s="288"/>
      <c r="P398" s="278"/>
      <c r="Q398" s="281"/>
      <c r="R398" s="284"/>
      <c r="S398" s="278"/>
      <c r="T398" s="287"/>
      <c r="U398" s="286"/>
      <c r="V398" s="286"/>
      <c r="W398" s="286"/>
      <c r="X398" s="280"/>
    </row>
    <row r="399" spans="2:24" ht="15" customHeight="1" thickTop="1">
      <c r="B399" s="263" t="s">
        <v>165</v>
      </c>
      <c r="C399" s="293">
        <f>VLOOKUP(B378,'1ここに記入'!$A$13:$M$246,9)</f>
        <v>0</v>
      </c>
      <c r="D399" s="294" t="e">
        <f>VLOOKUP(C397,'1ここに記入'!$A$13:$M$246,2)</f>
        <v>#N/A</v>
      </c>
      <c r="E399" s="294" t="e">
        <f>VLOOKUP(D397,'1ここに記入'!$A$13:$M$246,2)</f>
        <v>#N/A</v>
      </c>
      <c r="F399" s="294" t="e">
        <f>VLOOKUP(E397,'1ここに記入'!$A$13:$M$246,2)</f>
        <v>#N/A</v>
      </c>
      <c r="G399" s="302" t="e">
        <f>VLOOKUP(F397,'1ここに記入'!$A$13:$M$246,2)</f>
        <v>#N/A</v>
      </c>
      <c r="H399" s="305" t="s">
        <v>167</v>
      </c>
      <c r="I399" s="308">
        <f>'1ここに記入'!$G$9</f>
        <v>0</v>
      </c>
      <c r="J399" s="309"/>
      <c r="K399" s="310"/>
      <c r="L399" s="102"/>
      <c r="M399" s="162"/>
      <c r="N399" s="103"/>
      <c r="O399" s="263" t="s">
        <v>165</v>
      </c>
      <c r="P399" s="293">
        <f>VLOOKUP(O378,'1ここに記入'!$A$13:$M$246,9)</f>
        <v>0</v>
      </c>
      <c r="Q399" s="294" t="e">
        <f>VLOOKUP(P397,'1ここに記入'!$A$13:$M$246,2)</f>
        <v>#N/A</v>
      </c>
      <c r="R399" s="294" t="e">
        <f>VLOOKUP(Q397,'1ここに記入'!$A$13:$M$246,2)</f>
        <v>#N/A</v>
      </c>
      <c r="S399" s="294" t="e">
        <f>VLOOKUP(R397,'1ここに記入'!$A$13:$M$246,2)</f>
        <v>#N/A</v>
      </c>
      <c r="T399" s="302" t="e">
        <f>VLOOKUP(S397,'1ここに記入'!$A$13:$M$246,2)</f>
        <v>#N/A</v>
      </c>
      <c r="U399" s="305" t="s">
        <v>167</v>
      </c>
      <c r="V399" s="308">
        <f>'1ここに記入'!$G$9</f>
        <v>0</v>
      </c>
      <c r="W399" s="309"/>
      <c r="X399" s="310"/>
    </row>
    <row r="400" spans="2:24" ht="15" customHeight="1">
      <c r="B400" s="264"/>
      <c r="C400" s="296"/>
      <c r="D400" s="297"/>
      <c r="E400" s="297"/>
      <c r="F400" s="297"/>
      <c r="G400" s="303"/>
      <c r="H400" s="306"/>
      <c r="I400" s="311"/>
      <c r="J400" s="312"/>
      <c r="K400" s="313"/>
      <c r="L400" s="102"/>
      <c r="M400" s="162"/>
      <c r="N400" s="103"/>
      <c r="O400" s="264"/>
      <c r="P400" s="296"/>
      <c r="Q400" s="297"/>
      <c r="R400" s="297"/>
      <c r="S400" s="297"/>
      <c r="T400" s="303"/>
      <c r="U400" s="306"/>
      <c r="V400" s="311"/>
      <c r="W400" s="312"/>
      <c r="X400" s="313"/>
    </row>
    <row r="401" spans="2:25" ht="15" customHeight="1" thickBot="1">
      <c r="B401" s="288"/>
      <c r="C401" s="299"/>
      <c r="D401" s="300"/>
      <c r="E401" s="300"/>
      <c r="F401" s="300"/>
      <c r="G401" s="304"/>
      <c r="H401" s="306"/>
      <c r="I401" s="311"/>
      <c r="J401" s="312"/>
      <c r="K401" s="313"/>
      <c r="L401" s="102"/>
      <c r="M401" s="162"/>
      <c r="N401" s="103"/>
      <c r="O401" s="288"/>
      <c r="P401" s="299"/>
      <c r="Q401" s="300"/>
      <c r="R401" s="300"/>
      <c r="S401" s="300"/>
      <c r="T401" s="304"/>
      <c r="U401" s="306"/>
      <c r="V401" s="311"/>
      <c r="W401" s="312"/>
      <c r="X401" s="313"/>
    </row>
    <row r="402" spans="2:25" ht="15" customHeight="1" thickBot="1">
      <c r="B402" s="317" t="s">
        <v>166</v>
      </c>
      <c r="C402" s="317"/>
      <c r="D402" s="317"/>
      <c r="E402" s="317"/>
      <c r="F402" s="317"/>
      <c r="G402" s="318"/>
      <c r="H402" s="307"/>
      <c r="I402" s="314"/>
      <c r="J402" s="315"/>
      <c r="K402" s="316"/>
      <c r="L402" s="102"/>
      <c r="M402" s="163"/>
      <c r="N402" s="41"/>
      <c r="O402" s="317" t="s">
        <v>166</v>
      </c>
      <c r="P402" s="317"/>
      <c r="Q402" s="317"/>
      <c r="R402" s="317"/>
      <c r="S402" s="317"/>
      <c r="T402" s="318"/>
      <c r="U402" s="307"/>
      <c r="V402" s="314"/>
      <c r="W402" s="315"/>
      <c r="X402" s="316"/>
    </row>
    <row r="403" spans="2:25" ht="15" customHeight="1" thickTop="1">
      <c r="B403" s="137"/>
      <c r="C403" s="137"/>
      <c r="D403" s="137"/>
      <c r="E403" s="137"/>
      <c r="F403" s="137"/>
      <c r="G403" s="137"/>
      <c r="H403" s="138"/>
      <c r="I403" s="142"/>
      <c r="J403" s="142"/>
      <c r="K403" s="142"/>
      <c r="L403" s="102"/>
      <c r="M403" s="163"/>
      <c r="N403" s="41"/>
      <c r="O403" s="137"/>
      <c r="P403" s="137"/>
      <c r="Q403" s="137"/>
      <c r="R403" s="137"/>
      <c r="S403" s="137"/>
      <c r="T403" s="137"/>
      <c r="U403" s="138"/>
      <c r="V403" s="142"/>
      <c r="W403" s="142"/>
      <c r="X403" s="142"/>
    </row>
    <row r="404" spans="2:25" ht="15" customHeight="1">
      <c r="B404" s="137"/>
      <c r="C404" s="137"/>
      <c r="D404" s="137"/>
      <c r="E404" s="137"/>
      <c r="F404" s="137"/>
      <c r="G404" s="137"/>
      <c r="H404" s="138"/>
      <c r="I404" s="142"/>
      <c r="J404" s="142"/>
      <c r="K404" s="142"/>
      <c r="L404" s="102"/>
      <c r="M404" s="163"/>
      <c r="N404" s="41"/>
      <c r="O404" s="137"/>
      <c r="P404" s="137"/>
      <c r="Q404" s="137"/>
      <c r="R404" s="137"/>
      <c r="S404" s="137"/>
      <c r="T404" s="137"/>
      <c r="U404" s="138"/>
      <c r="V404" s="142"/>
      <c r="W404" s="142"/>
      <c r="X404" s="142"/>
    </row>
    <row r="405" spans="2:25" ht="15" customHeight="1">
      <c r="B405" s="324" t="s">
        <v>1982</v>
      </c>
      <c r="C405" s="324"/>
      <c r="D405" s="324"/>
      <c r="E405" s="324"/>
      <c r="F405" s="324"/>
      <c r="G405" s="324"/>
      <c r="H405" s="324"/>
      <c r="I405" s="324"/>
      <c r="J405" s="324"/>
      <c r="K405" s="324"/>
      <c r="L405" s="156"/>
      <c r="M405" s="164"/>
      <c r="N405" s="156"/>
      <c r="O405" s="324" t="s">
        <v>1982</v>
      </c>
      <c r="P405" s="324"/>
      <c r="Q405" s="324"/>
      <c r="R405" s="324"/>
      <c r="S405" s="324"/>
      <c r="T405" s="324"/>
      <c r="U405" s="324"/>
      <c r="V405" s="324"/>
      <c r="W405" s="324"/>
      <c r="X405" s="324"/>
    </row>
    <row r="406" spans="2:25" ht="15" customHeight="1">
      <c r="B406" s="132"/>
      <c r="C406" s="319" t="str">
        <f>'1ここに記入'!$B$3&amp;"県教美展　特選確認票"</f>
        <v>第72回県教美展　特選確認票</v>
      </c>
      <c r="D406" s="319"/>
      <c r="E406" s="319"/>
      <c r="F406" s="319"/>
      <c r="G406" s="319"/>
      <c r="H406" s="319"/>
      <c r="I406" s="319"/>
      <c r="J406" s="319"/>
      <c r="K406" s="319"/>
      <c r="L406" s="104"/>
      <c r="M406" s="157"/>
      <c r="N406" s="104"/>
      <c r="O406" s="132"/>
      <c r="P406" s="319" t="str">
        <f>'1ここに記入'!$B$3&amp;"県教美展　特選確認票"</f>
        <v>第72回県教美展　特選確認票</v>
      </c>
      <c r="Q406" s="319"/>
      <c r="R406" s="319"/>
      <c r="S406" s="319"/>
      <c r="T406" s="319"/>
      <c r="U406" s="319"/>
      <c r="V406" s="319"/>
      <c r="W406" s="319"/>
      <c r="X406" s="319"/>
    </row>
    <row r="407" spans="2:25" ht="15" customHeight="1" thickBot="1">
      <c r="B407" s="165"/>
      <c r="C407" s="320"/>
      <c r="D407" s="320"/>
      <c r="E407" s="320"/>
      <c r="F407" s="320"/>
      <c r="G407" s="320"/>
      <c r="H407" s="320"/>
      <c r="I407" s="320"/>
      <c r="J407" s="320"/>
      <c r="K407" s="320"/>
      <c r="L407" s="104"/>
      <c r="M407" s="157"/>
      <c r="N407" s="104"/>
      <c r="O407" s="165"/>
      <c r="P407" s="320"/>
      <c r="Q407" s="320"/>
      <c r="R407" s="320"/>
      <c r="S407" s="320"/>
      <c r="T407" s="320"/>
      <c r="U407" s="320"/>
      <c r="V407" s="320"/>
      <c r="W407" s="320"/>
      <c r="X407" s="320"/>
    </row>
    <row r="408" spans="2:25" ht="15" customHeight="1" thickTop="1" thickBot="1">
      <c r="B408" s="144" t="s">
        <v>157</v>
      </c>
      <c r="C408" s="289">
        <f>VLOOKUP(B378,'1ここに記入'!$A$13:$M$246,2)</f>
        <v>0</v>
      </c>
      <c r="D408" s="289">
        <f>VLOOKUP(B378,'1ここに記入'!$A$13:$M$246,3)</f>
        <v>0</v>
      </c>
      <c r="E408" s="289">
        <f>VLOOKUP(B378,'1ここに記入'!$A$13:$M$246,4)</f>
        <v>0</v>
      </c>
      <c r="F408" s="289">
        <f>VLOOKUP(B378,'1ここに記入'!$A$13:$M$246,5)</f>
        <v>0</v>
      </c>
      <c r="G408" s="289" t="str">
        <f>VLOOKUP(B378,'1ここに記入'!$A$13:$M$246,13)</f>
        <v>00</v>
      </c>
      <c r="H408" s="290" t="e">
        <f>'1ここに記入'!$H$10</f>
        <v>#N/A</v>
      </c>
      <c r="I408" s="291"/>
      <c r="J408" s="291"/>
      <c r="K408" s="292" t="s">
        <v>158</v>
      </c>
      <c r="L408" s="104"/>
      <c r="M408" s="157"/>
      <c r="N408" s="104"/>
      <c r="O408" s="144" t="s">
        <v>157</v>
      </c>
      <c r="P408" s="289">
        <f>VLOOKUP(O378,'1ここに記入'!$A$13:$M$246,2)</f>
        <v>0</v>
      </c>
      <c r="Q408" s="289">
        <f>VLOOKUP(O378,'1ここに記入'!$A$13:$M$246,3)</f>
        <v>0</v>
      </c>
      <c r="R408" s="289">
        <f>VLOOKUP(O378,'1ここに記入'!$A$13:$M$246,4)</f>
        <v>0</v>
      </c>
      <c r="S408" s="289">
        <f>VLOOKUP(O378,'1ここに記入'!$A$13:$M$246,5)</f>
        <v>0</v>
      </c>
      <c r="T408" s="289" t="str">
        <f>VLOOKUP(O378,'1ここに記入'!$A$13:$M$246,13)</f>
        <v>00</v>
      </c>
      <c r="U408" s="290" t="e">
        <f>'1ここに記入'!$H$10</f>
        <v>#N/A</v>
      </c>
      <c r="V408" s="291"/>
      <c r="W408" s="291"/>
      <c r="X408" s="292" t="s">
        <v>158</v>
      </c>
    </row>
    <row r="409" spans="2:25" ht="15" customHeight="1" thickTop="1" thickBot="1">
      <c r="B409" s="145"/>
      <c r="C409" s="289"/>
      <c r="D409" s="289"/>
      <c r="E409" s="289"/>
      <c r="F409" s="289"/>
      <c r="G409" s="289"/>
      <c r="H409" s="290"/>
      <c r="I409" s="291"/>
      <c r="J409" s="291"/>
      <c r="K409" s="292"/>
      <c r="L409" s="104"/>
      <c r="M409" s="157"/>
      <c r="N409" s="104"/>
      <c r="O409" s="145"/>
      <c r="P409" s="289"/>
      <c r="Q409" s="289"/>
      <c r="R409" s="289"/>
      <c r="S409" s="289"/>
      <c r="T409" s="289"/>
      <c r="U409" s="290"/>
      <c r="V409" s="291"/>
      <c r="W409" s="291"/>
      <c r="X409" s="292"/>
    </row>
    <row r="410" spans="2:25" ht="15" customHeight="1" thickTop="1" thickBot="1">
      <c r="B410" s="146" t="s">
        <v>159</v>
      </c>
      <c r="C410" s="289"/>
      <c r="D410" s="289"/>
      <c r="E410" s="289"/>
      <c r="F410" s="289"/>
      <c r="G410" s="289"/>
      <c r="H410" s="290"/>
      <c r="I410" s="291"/>
      <c r="J410" s="291"/>
      <c r="K410" s="292"/>
      <c r="L410" s="104"/>
      <c r="M410" s="157"/>
      <c r="N410" s="104"/>
      <c r="O410" s="146" t="s">
        <v>159</v>
      </c>
      <c r="P410" s="289"/>
      <c r="Q410" s="289"/>
      <c r="R410" s="289"/>
      <c r="S410" s="289"/>
      <c r="T410" s="289"/>
      <c r="U410" s="290"/>
      <c r="V410" s="291"/>
      <c r="W410" s="291"/>
      <c r="X410" s="292"/>
    </row>
    <row r="411" spans="2:25" ht="15" customHeight="1" thickTop="1">
      <c r="B411" s="263" t="s">
        <v>160</v>
      </c>
      <c r="C411" s="276" t="e">
        <f>'1ここに記入'!$G$10</f>
        <v>#N/A</v>
      </c>
      <c r="D411" s="285"/>
      <c r="E411" s="279"/>
      <c r="F411" s="263" t="s">
        <v>161</v>
      </c>
      <c r="G411" s="293" t="e">
        <f>'1ここに記入'!$I$10</f>
        <v>#N/A</v>
      </c>
      <c r="H411" s="294"/>
      <c r="I411" s="294"/>
      <c r="J411" s="294"/>
      <c r="K411" s="295"/>
      <c r="L411" s="100"/>
      <c r="M411" s="159"/>
      <c r="N411" s="99"/>
      <c r="O411" s="263" t="s">
        <v>160</v>
      </c>
      <c r="P411" s="276" t="e">
        <f>'1ここに記入'!$G$10</f>
        <v>#N/A</v>
      </c>
      <c r="Q411" s="285"/>
      <c r="R411" s="279"/>
      <c r="S411" s="263" t="s">
        <v>161</v>
      </c>
      <c r="T411" s="293" t="e">
        <f>'1ここに記入'!$I$10</f>
        <v>#N/A</v>
      </c>
      <c r="U411" s="294"/>
      <c r="V411" s="294"/>
      <c r="W411" s="294"/>
      <c r="X411" s="295"/>
      <c r="Y411" s="143"/>
    </row>
    <row r="412" spans="2:25" ht="15" customHeight="1">
      <c r="B412" s="264"/>
      <c r="C412" s="277"/>
      <c r="D412" s="286"/>
      <c r="E412" s="280"/>
      <c r="F412" s="264"/>
      <c r="G412" s="296"/>
      <c r="H412" s="297"/>
      <c r="I412" s="297"/>
      <c r="J412" s="297"/>
      <c r="K412" s="298"/>
      <c r="L412" s="101"/>
      <c r="M412" s="159"/>
      <c r="N412" s="99"/>
      <c r="O412" s="264"/>
      <c r="P412" s="277"/>
      <c r="Q412" s="286"/>
      <c r="R412" s="280"/>
      <c r="S412" s="264"/>
      <c r="T412" s="296"/>
      <c r="U412" s="297"/>
      <c r="V412" s="297"/>
      <c r="W412" s="297"/>
      <c r="X412" s="298"/>
      <c r="Y412" s="143"/>
    </row>
    <row r="413" spans="2:25" ht="15" customHeight="1" thickBot="1">
      <c r="B413" s="288"/>
      <c r="C413" s="278"/>
      <c r="D413" s="287"/>
      <c r="E413" s="281"/>
      <c r="F413" s="288"/>
      <c r="G413" s="299"/>
      <c r="H413" s="300"/>
      <c r="I413" s="300"/>
      <c r="J413" s="300"/>
      <c r="K413" s="301"/>
      <c r="L413" s="101"/>
      <c r="M413" s="159"/>
      <c r="N413" s="99"/>
      <c r="O413" s="288"/>
      <c r="P413" s="278"/>
      <c r="Q413" s="287"/>
      <c r="R413" s="281"/>
      <c r="S413" s="288"/>
      <c r="T413" s="299"/>
      <c r="U413" s="300"/>
      <c r="V413" s="300"/>
      <c r="W413" s="300"/>
      <c r="X413" s="301"/>
      <c r="Y413" s="143"/>
    </row>
    <row r="414" spans="2:25" ht="15" customHeight="1">
      <c r="B414" s="263" t="s">
        <v>162</v>
      </c>
      <c r="C414" s="265">
        <f>VLOOKUP(B378,'1ここに記入'!$A$13:$M$246,10)</f>
        <v>0</v>
      </c>
      <c r="D414" s="266"/>
      <c r="E414" s="266"/>
      <c r="F414" s="266"/>
      <c r="G414" s="266"/>
      <c r="H414" s="266"/>
      <c r="I414" s="266"/>
      <c r="J414" s="266"/>
      <c r="K414" s="267"/>
      <c r="L414" s="34"/>
      <c r="M414" s="160"/>
      <c r="N414" s="36"/>
      <c r="O414" s="263" t="s">
        <v>162</v>
      </c>
      <c r="P414" s="265">
        <f>VLOOKUP(O378,'1ここに記入'!$A$13:$M$246,10)</f>
        <v>0</v>
      </c>
      <c r="Q414" s="266"/>
      <c r="R414" s="266"/>
      <c r="S414" s="266"/>
      <c r="T414" s="266"/>
      <c r="U414" s="266"/>
      <c r="V414" s="266"/>
      <c r="W414" s="266"/>
      <c r="X414" s="267"/>
      <c r="Y414" s="143"/>
    </row>
    <row r="415" spans="2:25" ht="15" customHeight="1">
      <c r="B415" s="264"/>
      <c r="C415" s="268"/>
      <c r="D415" s="269"/>
      <c r="E415" s="269"/>
      <c r="F415" s="269"/>
      <c r="G415" s="269"/>
      <c r="H415" s="269"/>
      <c r="I415" s="269"/>
      <c r="J415" s="269"/>
      <c r="K415" s="270"/>
      <c r="L415" s="130"/>
      <c r="M415" s="161"/>
      <c r="N415" s="38"/>
      <c r="O415" s="264"/>
      <c r="P415" s="268"/>
      <c r="Q415" s="269"/>
      <c r="R415" s="269"/>
      <c r="S415" s="269"/>
      <c r="T415" s="269"/>
      <c r="U415" s="269"/>
      <c r="V415" s="269"/>
      <c r="W415" s="269"/>
      <c r="X415" s="270"/>
      <c r="Y415" s="143"/>
    </row>
    <row r="416" spans="2:25" ht="15" customHeight="1">
      <c r="B416" s="264"/>
      <c r="C416" s="268"/>
      <c r="D416" s="269"/>
      <c r="E416" s="269"/>
      <c r="F416" s="269"/>
      <c r="G416" s="269"/>
      <c r="H416" s="269"/>
      <c r="I416" s="269"/>
      <c r="J416" s="269"/>
      <c r="K416" s="270"/>
      <c r="L416" s="130"/>
      <c r="M416" s="161"/>
      <c r="N416" s="38"/>
      <c r="O416" s="264"/>
      <c r="P416" s="268"/>
      <c r="Q416" s="269"/>
      <c r="R416" s="269"/>
      <c r="S416" s="269"/>
      <c r="T416" s="269"/>
      <c r="U416" s="269"/>
      <c r="V416" s="269"/>
      <c r="W416" s="269"/>
      <c r="X416" s="270"/>
      <c r="Y416" s="143"/>
    </row>
    <row r="417" spans="2:25" ht="15" customHeight="1">
      <c r="B417" s="271" t="s">
        <v>1881</v>
      </c>
      <c r="C417" s="268">
        <f>VLOOKUP(B378,'1ここに記入'!$A$13:$M$246,11)</f>
        <v>0</v>
      </c>
      <c r="D417" s="269"/>
      <c r="E417" s="269"/>
      <c r="F417" s="269"/>
      <c r="G417" s="269"/>
      <c r="H417" s="269"/>
      <c r="I417" s="269"/>
      <c r="J417" s="269"/>
      <c r="K417" s="270"/>
      <c r="L417" s="98"/>
      <c r="M417" s="159"/>
      <c r="N417" s="99"/>
      <c r="O417" s="271" t="s">
        <v>1881</v>
      </c>
      <c r="P417" s="268">
        <f>VLOOKUP(O378,'1ここに記入'!$A$13:$M$246,11)</f>
        <v>0</v>
      </c>
      <c r="Q417" s="269"/>
      <c r="R417" s="269"/>
      <c r="S417" s="269"/>
      <c r="T417" s="269"/>
      <c r="U417" s="269"/>
      <c r="V417" s="269"/>
      <c r="W417" s="269"/>
      <c r="X417" s="270"/>
      <c r="Y417" s="143"/>
    </row>
    <row r="418" spans="2:25" ht="15" customHeight="1">
      <c r="B418" s="271"/>
      <c r="C418" s="268"/>
      <c r="D418" s="269"/>
      <c r="E418" s="269"/>
      <c r="F418" s="269"/>
      <c r="G418" s="269"/>
      <c r="H418" s="269"/>
      <c r="I418" s="269"/>
      <c r="J418" s="269"/>
      <c r="K418" s="270"/>
      <c r="L418" s="98"/>
      <c r="M418" s="159"/>
      <c r="N418" s="99"/>
      <c r="O418" s="271"/>
      <c r="P418" s="268"/>
      <c r="Q418" s="269"/>
      <c r="R418" s="269"/>
      <c r="S418" s="269"/>
      <c r="T418" s="269"/>
      <c r="U418" s="269"/>
      <c r="V418" s="269"/>
      <c r="W418" s="269"/>
      <c r="X418" s="270"/>
      <c r="Y418" s="143"/>
    </row>
    <row r="419" spans="2:25" ht="15" customHeight="1" thickBot="1">
      <c r="B419" s="272"/>
      <c r="C419" s="273"/>
      <c r="D419" s="274"/>
      <c r="E419" s="274"/>
      <c r="F419" s="274"/>
      <c r="G419" s="274"/>
      <c r="H419" s="274"/>
      <c r="I419" s="274"/>
      <c r="J419" s="274"/>
      <c r="K419" s="275"/>
      <c r="L419" s="98"/>
      <c r="M419" s="159"/>
      <c r="N419" s="99"/>
      <c r="O419" s="272"/>
      <c r="P419" s="273"/>
      <c r="Q419" s="274"/>
      <c r="R419" s="274"/>
      <c r="S419" s="274"/>
      <c r="T419" s="274"/>
      <c r="U419" s="274"/>
      <c r="V419" s="274"/>
      <c r="W419" s="274"/>
      <c r="X419" s="275"/>
      <c r="Y419" s="143"/>
    </row>
    <row r="420" spans="2:25" ht="15" customHeight="1">
      <c r="B420" s="263" t="s">
        <v>163</v>
      </c>
      <c r="C420" s="276">
        <f>VLOOKUP(B378,'1ここに記入'!$A$13:$M$246,5)</f>
        <v>0</v>
      </c>
      <c r="D420" s="279" t="str">
        <f>VLOOKUP(B378,'1ここに記入'!$A$13:$M$246,6)</f>
        <v>　</v>
      </c>
      <c r="E420" s="282" t="s">
        <v>164</v>
      </c>
      <c r="F420" s="276">
        <f>VLOOKUP(B378,'1ここに記入'!$A$13:$M$246,8)</f>
        <v>0</v>
      </c>
      <c r="G420" s="285" t="e">
        <f>VLOOKUP(F415,'1ここに記入'!$A$13:$M$246,2)</f>
        <v>#N/A</v>
      </c>
      <c r="H420" s="285" t="e">
        <f>VLOOKUP(G415,'1ここに記入'!$A$13:$M$246,2)</f>
        <v>#N/A</v>
      </c>
      <c r="I420" s="285" t="e">
        <f>VLOOKUP(H415,'1ここに記入'!$A$13:$M$246,2)</f>
        <v>#N/A</v>
      </c>
      <c r="J420" s="285" t="e">
        <f>VLOOKUP(I415,'1ここに記入'!$A$13:$M$246,2)</f>
        <v>#N/A</v>
      </c>
      <c r="K420" s="279" t="e">
        <f>VLOOKUP(J415,'1ここに記入'!$A$13:$M$246,2)</f>
        <v>#N/A</v>
      </c>
      <c r="L420" s="102"/>
      <c r="M420" s="162"/>
      <c r="N420" s="103"/>
      <c r="O420" s="263" t="s">
        <v>163</v>
      </c>
      <c r="P420" s="276">
        <f>VLOOKUP(O378,'1ここに記入'!$A$13:$M$246,5)</f>
        <v>0</v>
      </c>
      <c r="Q420" s="279" t="str">
        <f>VLOOKUP(O378,'1ここに記入'!$A$13:$M$246,6)</f>
        <v>　</v>
      </c>
      <c r="R420" s="282" t="s">
        <v>164</v>
      </c>
      <c r="S420" s="276">
        <f>VLOOKUP(O378,'1ここに記入'!$A$13:$M$246,8)</f>
        <v>0</v>
      </c>
      <c r="T420" s="285" t="e">
        <f>VLOOKUP(S415,'1ここに記入'!$A$13:$M$246,2)</f>
        <v>#N/A</v>
      </c>
      <c r="U420" s="285" t="e">
        <f>VLOOKUP(T415,'1ここに記入'!$A$13:$M$246,2)</f>
        <v>#N/A</v>
      </c>
      <c r="V420" s="285" t="e">
        <f>VLOOKUP(U415,'1ここに記入'!$A$13:$M$246,2)</f>
        <v>#N/A</v>
      </c>
      <c r="W420" s="285" t="e">
        <f>VLOOKUP(V415,'1ここに記入'!$A$13:$M$246,2)</f>
        <v>#N/A</v>
      </c>
      <c r="X420" s="279" t="e">
        <f>VLOOKUP(W415,'1ここに記入'!$A$13:$M$246,2)</f>
        <v>#N/A</v>
      </c>
      <c r="Y420" s="143"/>
    </row>
    <row r="421" spans="2:25" ht="15" customHeight="1">
      <c r="B421" s="264"/>
      <c r="C421" s="277"/>
      <c r="D421" s="280"/>
      <c r="E421" s="283"/>
      <c r="F421" s="277"/>
      <c r="G421" s="286"/>
      <c r="H421" s="286"/>
      <c r="I421" s="286"/>
      <c r="J421" s="286"/>
      <c r="K421" s="280"/>
      <c r="L421" s="102"/>
      <c r="M421" s="162"/>
      <c r="N421" s="103"/>
      <c r="O421" s="264"/>
      <c r="P421" s="277"/>
      <c r="Q421" s="280"/>
      <c r="R421" s="283"/>
      <c r="S421" s="277"/>
      <c r="T421" s="286"/>
      <c r="U421" s="286"/>
      <c r="V421" s="286"/>
      <c r="W421" s="286"/>
      <c r="X421" s="280"/>
      <c r="Y421" s="143"/>
    </row>
    <row r="422" spans="2:25" ht="15" customHeight="1" thickBot="1">
      <c r="B422" s="288"/>
      <c r="C422" s="278"/>
      <c r="D422" s="281"/>
      <c r="E422" s="284"/>
      <c r="F422" s="278"/>
      <c r="G422" s="287"/>
      <c r="H422" s="287"/>
      <c r="I422" s="287"/>
      <c r="J422" s="287"/>
      <c r="K422" s="281"/>
      <c r="L422" s="102"/>
      <c r="M422" s="162"/>
      <c r="N422" s="103"/>
      <c r="O422" s="288"/>
      <c r="P422" s="278"/>
      <c r="Q422" s="281"/>
      <c r="R422" s="284"/>
      <c r="S422" s="278"/>
      <c r="T422" s="287"/>
      <c r="U422" s="287"/>
      <c r="V422" s="287"/>
      <c r="W422" s="287"/>
      <c r="X422" s="281"/>
    </row>
    <row r="423" spans="2:25" ht="15" customHeight="1">
      <c r="B423" s="147"/>
      <c r="C423" s="137"/>
      <c r="D423" s="137"/>
      <c r="E423" s="137"/>
      <c r="F423" s="137"/>
      <c r="G423" s="137"/>
      <c r="H423" s="138"/>
      <c r="I423" s="142"/>
      <c r="J423" s="142"/>
      <c r="K423" s="142"/>
      <c r="L423" s="104"/>
      <c r="M423" s="157"/>
      <c r="N423" s="104"/>
      <c r="O423" s="147"/>
      <c r="P423" s="137"/>
      <c r="Q423" s="137"/>
      <c r="R423" s="137"/>
      <c r="S423" s="137"/>
      <c r="T423" s="137"/>
      <c r="U423" s="138"/>
      <c r="V423" s="142"/>
      <c r="W423" s="142"/>
      <c r="X423" s="142"/>
    </row>
    <row r="424" spans="2:25" ht="15" customHeight="1">
      <c r="B424" s="117" t="s">
        <v>213</v>
      </c>
      <c r="C424" s="325" t="str">
        <f>'1ここに記入'!$B$3&amp;"滋賀県教育美術展出品票"</f>
        <v>第72回滋賀県教育美術展出品票</v>
      </c>
      <c r="D424" s="320"/>
      <c r="E424" s="320"/>
      <c r="F424" s="320"/>
      <c r="G424" s="320"/>
      <c r="H424" s="320"/>
      <c r="I424" s="320"/>
      <c r="J424" s="320"/>
      <c r="K424" s="320"/>
      <c r="L424" s="104"/>
      <c r="M424" s="157"/>
      <c r="N424" s="104"/>
      <c r="O424" s="117" t="s">
        <v>213</v>
      </c>
      <c r="P424" s="325" t="str">
        <f>'1ここに記入'!$B$3&amp;"滋賀県教育美術展出品票"</f>
        <v>第72回滋賀県教育美術展出品票</v>
      </c>
      <c r="Q424" s="320"/>
      <c r="R424" s="320"/>
      <c r="S424" s="320"/>
      <c r="T424" s="320"/>
      <c r="U424" s="320"/>
      <c r="V424" s="320"/>
      <c r="W424" s="320"/>
      <c r="X424" s="320"/>
    </row>
    <row r="425" spans="2:25" ht="15" customHeight="1">
      <c r="B425" s="327">
        <v>199</v>
      </c>
      <c r="C425" s="325"/>
      <c r="D425" s="320"/>
      <c r="E425" s="320"/>
      <c r="F425" s="320"/>
      <c r="G425" s="320"/>
      <c r="H425" s="320"/>
      <c r="I425" s="320"/>
      <c r="J425" s="320"/>
      <c r="K425" s="320"/>
      <c r="L425" s="104"/>
      <c r="M425" s="157"/>
      <c r="N425" s="104"/>
      <c r="O425" s="327">
        <v>200</v>
      </c>
      <c r="P425" s="325"/>
      <c r="Q425" s="320"/>
      <c r="R425" s="320"/>
      <c r="S425" s="320"/>
      <c r="T425" s="320"/>
      <c r="U425" s="320"/>
      <c r="V425" s="320"/>
      <c r="W425" s="320"/>
      <c r="X425" s="320"/>
    </row>
    <row r="426" spans="2:25" ht="15" customHeight="1" thickBot="1">
      <c r="B426" s="328"/>
      <c r="C426" s="325"/>
      <c r="D426" s="320"/>
      <c r="E426" s="320"/>
      <c r="F426" s="320"/>
      <c r="G426" s="320"/>
      <c r="H426" s="326"/>
      <c r="I426" s="326"/>
      <c r="J426" s="326"/>
      <c r="K426" s="326"/>
      <c r="L426" s="104"/>
      <c r="M426" s="157"/>
      <c r="N426" s="104"/>
      <c r="O426" s="328"/>
      <c r="P426" s="325"/>
      <c r="Q426" s="320"/>
      <c r="R426" s="320"/>
      <c r="S426" s="320"/>
      <c r="T426" s="320"/>
      <c r="U426" s="326"/>
      <c r="V426" s="326"/>
      <c r="W426" s="326"/>
      <c r="X426" s="326"/>
    </row>
    <row r="427" spans="2:25" ht="15" customHeight="1" thickTop="1" thickBot="1">
      <c r="B427" s="144" t="s">
        <v>157</v>
      </c>
      <c r="C427" s="289">
        <f>VLOOKUP(B425,'1ここに記入'!$A$13:$M$246,2)</f>
        <v>0</v>
      </c>
      <c r="D427" s="289">
        <f>VLOOKUP(B425,'1ここに記入'!$A$13:$M$246,3)</f>
        <v>0</v>
      </c>
      <c r="E427" s="289">
        <f>VLOOKUP(B425,'1ここに記入'!$A$13:$M$246,4)</f>
        <v>0</v>
      </c>
      <c r="F427" s="289">
        <f>VLOOKUP(B425,'1ここに記入'!$A$13:$M$246,5)</f>
        <v>0</v>
      </c>
      <c r="G427" s="289" t="str">
        <f>VLOOKUP(B425,'1ここに記入'!$A$13:$M$246,13)</f>
        <v>00</v>
      </c>
      <c r="H427" s="290" t="e">
        <f>'1ここに記入'!$H$10</f>
        <v>#N/A</v>
      </c>
      <c r="I427" s="291"/>
      <c r="J427" s="291"/>
      <c r="K427" s="292" t="s">
        <v>158</v>
      </c>
      <c r="L427" s="118"/>
      <c r="M427" s="158"/>
      <c r="N427" s="32"/>
      <c r="O427" s="144" t="s">
        <v>157</v>
      </c>
      <c r="P427" s="289">
        <f>VLOOKUP(O425,'1ここに記入'!$A$13:$M$246,2)</f>
        <v>0</v>
      </c>
      <c r="Q427" s="289">
        <f>VLOOKUP(O425,'1ここに記入'!$A$13:$M$246,3)</f>
        <v>0</v>
      </c>
      <c r="R427" s="289">
        <f>VLOOKUP(O425,'1ここに記入'!$A$13:$M$246,4)</f>
        <v>0</v>
      </c>
      <c r="S427" s="289">
        <f>VLOOKUP(O425,'1ここに記入'!$A$13:$M$246,5)</f>
        <v>0</v>
      </c>
      <c r="T427" s="289" t="str">
        <f>VLOOKUP(O425,'1ここに記入'!$A$13:$M$246,13)</f>
        <v>00</v>
      </c>
      <c r="U427" s="290" t="e">
        <f>'1ここに記入'!$H$10</f>
        <v>#N/A</v>
      </c>
      <c r="V427" s="291"/>
      <c r="W427" s="291"/>
      <c r="X427" s="292" t="s">
        <v>158</v>
      </c>
    </row>
    <row r="428" spans="2:25" ht="15" customHeight="1" thickTop="1" thickBot="1">
      <c r="B428" s="145"/>
      <c r="C428" s="289"/>
      <c r="D428" s="289"/>
      <c r="E428" s="289"/>
      <c r="F428" s="289"/>
      <c r="G428" s="289"/>
      <c r="H428" s="290"/>
      <c r="I428" s="291"/>
      <c r="J428" s="291"/>
      <c r="K428" s="292"/>
      <c r="L428" s="118"/>
      <c r="M428" s="158"/>
      <c r="N428" s="32"/>
      <c r="O428" s="145"/>
      <c r="P428" s="289"/>
      <c r="Q428" s="289"/>
      <c r="R428" s="289"/>
      <c r="S428" s="289"/>
      <c r="T428" s="289"/>
      <c r="U428" s="290"/>
      <c r="V428" s="291"/>
      <c r="W428" s="291"/>
      <c r="X428" s="292"/>
    </row>
    <row r="429" spans="2:25" ht="15" customHeight="1" thickTop="1" thickBot="1">
      <c r="B429" s="146" t="s">
        <v>159</v>
      </c>
      <c r="C429" s="289"/>
      <c r="D429" s="289"/>
      <c r="E429" s="289"/>
      <c r="F429" s="289"/>
      <c r="G429" s="289"/>
      <c r="H429" s="290"/>
      <c r="I429" s="291"/>
      <c r="J429" s="291"/>
      <c r="K429" s="292"/>
      <c r="L429" s="118"/>
      <c r="M429" s="158"/>
      <c r="N429" s="32"/>
      <c r="O429" s="146" t="s">
        <v>159</v>
      </c>
      <c r="P429" s="289"/>
      <c r="Q429" s="289"/>
      <c r="R429" s="289"/>
      <c r="S429" s="289"/>
      <c r="T429" s="289"/>
      <c r="U429" s="290"/>
      <c r="V429" s="291"/>
      <c r="W429" s="291"/>
      <c r="X429" s="292"/>
    </row>
    <row r="430" spans="2:25" ht="15" customHeight="1" thickTop="1">
      <c r="B430" s="264" t="s">
        <v>160</v>
      </c>
      <c r="C430" s="277" t="e">
        <f>'1ここに記入'!$G$10</f>
        <v>#N/A</v>
      </c>
      <c r="D430" s="286"/>
      <c r="E430" s="280"/>
      <c r="F430" s="264" t="s">
        <v>161</v>
      </c>
      <c r="G430" s="296" t="e">
        <f>'1ここに記入'!$I$10</f>
        <v>#N/A</v>
      </c>
      <c r="H430" s="297"/>
      <c r="I430" s="297"/>
      <c r="J430" s="297"/>
      <c r="K430" s="298"/>
      <c r="L430" s="100"/>
      <c r="M430" s="159"/>
      <c r="N430" s="99"/>
      <c r="O430" s="264" t="s">
        <v>160</v>
      </c>
      <c r="P430" s="277" t="e">
        <f>'1ここに記入'!$G$10</f>
        <v>#N/A</v>
      </c>
      <c r="Q430" s="286"/>
      <c r="R430" s="280"/>
      <c r="S430" s="264" t="s">
        <v>161</v>
      </c>
      <c r="T430" s="296" t="e">
        <f>'1ここに記入'!$I$10</f>
        <v>#N/A</v>
      </c>
      <c r="U430" s="297"/>
      <c r="V430" s="297"/>
      <c r="W430" s="297"/>
      <c r="X430" s="298"/>
    </row>
    <row r="431" spans="2:25" ht="15" customHeight="1">
      <c r="B431" s="264"/>
      <c r="C431" s="277"/>
      <c r="D431" s="286"/>
      <c r="E431" s="280"/>
      <c r="F431" s="264"/>
      <c r="G431" s="296"/>
      <c r="H431" s="297"/>
      <c r="I431" s="297"/>
      <c r="J431" s="297"/>
      <c r="K431" s="298"/>
      <c r="L431" s="101"/>
      <c r="M431" s="159"/>
      <c r="N431" s="99"/>
      <c r="O431" s="264"/>
      <c r="P431" s="277"/>
      <c r="Q431" s="286"/>
      <c r="R431" s="280"/>
      <c r="S431" s="264"/>
      <c r="T431" s="296"/>
      <c r="U431" s="297"/>
      <c r="V431" s="297"/>
      <c r="W431" s="297"/>
      <c r="X431" s="298"/>
    </row>
    <row r="432" spans="2:25" ht="15" customHeight="1">
      <c r="B432" s="264"/>
      <c r="C432" s="277"/>
      <c r="D432" s="286"/>
      <c r="E432" s="280"/>
      <c r="F432" s="264"/>
      <c r="G432" s="296"/>
      <c r="H432" s="297"/>
      <c r="I432" s="297"/>
      <c r="J432" s="297"/>
      <c r="K432" s="298"/>
      <c r="L432" s="101"/>
      <c r="M432" s="159"/>
      <c r="N432" s="99"/>
      <c r="O432" s="264"/>
      <c r="P432" s="277"/>
      <c r="Q432" s="286"/>
      <c r="R432" s="280"/>
      <c r="S432" s="264"/>
      <c r="T432" s="296"/>
      <c r="U432" s="297"/>
      <c r="V432" s="297"/>
      <c r="W432" s="297"/>
      <c r="X432" s="298"/>
    </row>
    <row r="433" spans="2:24" ht="15" customHeight="1" thickBot="1">
      <c r="B433" s="288"/>
      <c r="C433" s="278"/>
      <c r="D433" s="287"/>
      <c r="E433" s="281"/>
      <c r="F433" s="288"/>
      <c r="G433" s="299"/>
      <c r="H433" s="300"/>
      <c r="I433" s="300"/>
      <c r="J433" s="300"/>
      <c r="K433" s="301"/>
      <c r="L433" s="101"/>
      <c r="M433" s="159"/>
      <c r="N433" s="99"/>
      <c r="O433" s="288"/>
      <c r="P433" s="278"/>
      <c r="Q433" s="287"/>
      <c r="R433" s="281"/>
      <c r="S433" s="288"/>
      <c r="T433" s="299"/>
      <c r="U433" s="300"/>
      <c r="V433" s="300"/>
      <c r="W433" s="300"/>
      <c r="X433" s="301"/>
    </row>
    <row r="434" spans="2:24" ht="15" customHeight="1">
      <c r="B434" s="263" t="s">
        <v>162</v>
      </c>
      <c r="C434" s="265">
        <f>VLOOKUP(B425,'1ここに記入'!$A$13:$M$246,10)</f>
        <v>0</v>
      </c>
      <c r="D434" s="266"/>
      <c r="E434" s="266"/>
      <c r="F434" s="266"/>
      <c r="G434" s="266"/>
      <c r="H434" s="266"/>
      <c r="I434" s="267"/>
      <c r="J434" s="263" t="s">
        <v>203</v>
      </c>
      <c r="K434" s="321">
        <f>VLOOKUP(B425,'1ここに記入'!$A$13:$M$246,12)</f>
        <v>0</v>
      </c>
      <c r="L434" s="34"/>
      <c r="M434" s="160"/>
      <c r="N434" s="36"/>
      <c r="O434" s="263" t="s">
        <v>162</v>
      </c>
      <c r="P434" s="265">
        <f>VLOOKUP(O425,'1ここに記入'!$A$13:$M$246,10)</f>
        <v>0</v>
      </c>
      <c r="Q434" s="266"/>
      <c r="R434" s="266"/>
      <c r="S434" s="266"/>
      <c r="T434" s="266"/>
      <c r="U434" s="266"/>
      <c r="V434" s="267"/>
      <c r="W434" s="263" t="s">
        <v>203</v>
      </c>
      <c r="X434" s="321">
        <f>VLOOKUP(O425,'1ここに記入'!$A$13:$M$246,12)</f>
        <v>0</v>
      </c>
    </row>
    <row r="435" spans="2:24" ht="15" customHeight="1">
      <c r="B435" s="264"/>
      <c r="C435" s="268"/>
      <c r="D435" s="269"/>
      <c r="E435" s="269"/>
      <c r="F435" s="269"/>
      <c r="G435" s="269"/>
      <c r="H435" s="269"/>
      <c r="I435" s="270"/>
      <c r="J435" s="264"/>
      <c r="K435" s="322"/>
      <c r="L435" s="34"/>
      <c r="M435" s="160"/>
      <c r="N435" s="36"/>
      <c r="O435" s="264"/>
      <c r="P435" s="268"/>
      <c r="Q435" s="269"/>
      <c r="R435" s="269"/>
      <c r="S435" s="269"/>
      <c r="T435" s="269"/>
      <c r="U435" s="269"/>
      <c r="V435" s="270"/>
      <c r="W435" s="264"/>
      <c r="X435" s="322"/>
    </row>
    <row r="436" spans="2:24" ht="15" customHeight="1">
      <c r="B436" s="264"/>
      <c r="C436" s="268"/>
      <c r="D436" s="269"/>
      <c r="E436" s="269"/>
      <c r="F436" s="269"/>
      <c r="G436" s="269"/>
      <c r="H436" s="269"/>
      <c r="I436" s="270"/>
      <c r="J436" s="264"/>
      <c r="K436" s="322"/>
      <c r="L436" s="130"/>
      <c r="M436" s="161"/>
      <c r="N436" s="38"/>
      <c r="O436" s="264"/>
      <c r="P436" s="268"/>
      <c r="Q436" s="269"/>
      <c r="R436" s="269"/>
      <c r="S436" s="269"/>
      <c r="T436" s="269"/>
      <c r="U436" s="269"/>
      <c r="V436" s="270"/>
      <c r="W436" s="264"/>
      <c r="X436" s="322"/>
    </row>
    <row r="437" spans="2:24" ht="15" customHeight="1">
      <c r="B437" s="264"/>
      <c r="C437" s="268"/>
      <c r="D437" s="269"/>
      <c r="E437" s="269"/>
      <c r="F437" s="269"/>
      <c r="G437" s="269"/>
      <c r="H437" s="269"/>
      <c r="I437" s="270"/>
      <c r="J437" s="264"/>
      <c r="K437" s="322"/>
      <c r="L437" s="130"/>
      <c r="M437" s="161"/>
      <c r="N437" s="38"/>
      <c r="O437" s="264"/>
      <c r="P437" s="268"/>
      <c r="Q437" s="269"/>
      <c r="R437" s="269"/>
      <c r="S437" s="269"/>
      <c r="T437" s="269"/>
      <c r="U437" s="269"/>
      <c r="V437" s="270"/>
      <c r="W437" s="264"/>
      <c r="X437" s="322"/>
    </row>
    <row r="438" spans="2:24" ht="15" customHeight="1">
      <c r="B438" s="271" t="s">
        <v>1881</v>
      </c>
      <c r="C438" s="268">
        <f>VLOOKUP(B425,'1ここに記入'!$A$13:$M$246,11)</f>
        <v>0</v>
      </c>
      <c r="D438" s="269"/>
      <c r="E438" s="269"/>
      <c r="F438" s="269"/>
      <c r="G438" s="269"/>
      <c r="H438" s="269"/>
      <c r="I438" s="270"/>
      <c r="J438" s="264"/>
      <c r="K438" s="322"/>
      <c r="L438" s="130"/>
      <c r="M438" s="161"/>
      <c r="N438" s="38"/>
      <c r="O438" s="271" t="s">
        <v>1881</v>
      </c>
      <c r="P438" s="268">
        <f>VLOOKUP(O425,'1ここに記入'!$A$13:$M$246,11)</f>
        <v>0</v>
      </c>
      <c r="Q438" s="269"/>
      <c r="R438" s="269"/>
      <c r="S438" s="269"/>
      <c r="T438" s="269"/>
      <c r="U438" s="269"/>
      <c r="V438" s="270"/>
      <c r="W438" s="264"/>
      <c r="X438" s="322"/>
    </row>
    <row r="439" spans="2:24" ht="15" customHeight="1">
      <c r="B439" s="271"/>
      <c r="C439" s="268"/>
      <c r="D439" s="269"/>
      <c r="E439" s="269"/>
      <c r="F439" s="269"/>
      <c r="G439" s="269"/>
      <c r="H439" s="269"/>
      <c r="I439" s="270"/>
      <c r="J439" s="264"/>
      <c r="K439" s="322"/>
      <c r="L439" s="130"/>
      <c r="M439" s="161"/>
      <c r="N439" s="38"/>
      <c r="O439" s="271"/>
      <c r="P439" s="268"/>
      <c r="Q439" s="269"/>
      <c r="R439" s="269"/>
      <c r="S439" s="269"/>
      <c r="T439" s="269"/>
      <c r="U439" s="269"/>
      <c r="V439" s="270"/>
      <c r="W439" s="264"/>
      <c r="X439" s="322"/>
    </row>
    <row r="440" spans="2:24" ht="15" customHeight="1">
      <c r="B440" s="271"/>
      <c r="C440" s="268"/>
      <c r="D440" s="269"/>
      <c r="E440" s="269"/>
      <c r="F440" s="269"/>
      <c r="G440" s="269"/>
      <c r="H440" s="269"/>
      <c r="I440" s="270"/>
      <c r="J440" s="264"/>
      <c r="K440" s="322"/>
      <c r="L440" s="130"/>
      <c r="M440" s="161"/>
      <c r="N440" s="38"/>
      <c r="O440" s="271"/>
      <c r="P440" s="268"/>
      <c r="Q440" s="269"/>
      <c r="R440" s="269"/>
      <c r="S440" s="269"/>
      <c r="T440" s="269"/>
      <c r="U440" s="269"/>
      <c r="V440" s="270"/>
      <c r="W440" s="264"/>
      <c r="X440" s="322"/>
    </row>
    <row r="441" spans="2:24" ht="15" customHeight="1" thickBot="1">
      <c r="B441" s="272"/>
      <c r="C441" s="273"/>
      <c r="D441" s="274"/>
      <c r="E441" s="274"/>
      <c r="F441" s="274"/>
      <c r="G441" s="274"/>
      <c r="H441" s="274"/>
      <c r="I441" s="275"/>
      <c r="J441" s="288"/>
      <c r="K441" s="323"/>
      <c r="L441" s="130"/>
      <c r="M441" s="161"/>
      <c r="N441" s="38"/>
      <c r="O441" s="272"/>
      <c r="P441" s="273"/>
      <c r="Q441" s="274"/>
      <c r="R441" s="274"/>
      <c r="S441" s="274"/>
      <c r="T441" s="274"/>
      <c r="U441" s="274"/>
      <c r="V441" s="275"/>
      <c r="W441" s="288"/>
      <c r="X441" s="323"/>
    </row>
    <row r="442" spans="2:24" ht="15" customHeight="1">
      <c r="B442" s="263" t="s">
        <v>163</v>
      </c>
      <c r="C442" s="276">
        <f>VLOOKUP(B425,'1ここに記入'!$A$13:$M$246,5)</f>
        <v>0</v>
      </c>
      <c r="D442" s="279" t="str">
        <f>VLOOKUP(B425,'1ここに記入'!$A$13:$M$246,6)</f>
        <v>　</v>
      </c>
      <c r="E442" s="282" t="s">
        <v>164</v>
      </c>
      <c r="F442" s="276">
        <f>VLOOKUP(B425,'1ここに記入'!$A$13:$M$246,8)</f>
        <v>0</v>
      </c>
      <c r="G442" s="285" t="e">
        <f>VLOOKUP(F436,'1ここに記入'!$A$13:$M$246,2)</f>
        <v>#N/A</v>
      </c>
      <c r="H442" s="285" t="e">
        <f>VLOOKUP(G436,'1ここに記入'!$A$13:$M$246,2)</f>
        <v>#N/A</v>
      </c>
      <c r="I442" s="285" t="e">
        <f>VLOOKUP(H436,'1ここに記入'!$A$13:$M$246,2)</f>
        <v>#N/A</v>
      </c>
      <c r="J442" s="285" t="e">
        <f>VLOOKUP(I436,'1ここに記入'!$A$13:$M$246,2)</f>
        <v>#N/A</v>
      </c>
      <c r="K442" s="279" t="e">
        <f>VLOOKUP(J436,'1ここに記入'!$A$13:$M$246,2)</f>
        <v>#N/A</v>
      </c>
      <c r="L442" s="98"/>
      <c r="M442" s="159"/>
      <c r="N442" s="99"/>
      <c r="O442" s="263" t="s">
        <v>163</v>
      </c>
      <c r="P442" s="276">
        <f>VLOOKUP(O425,'1ここに記入'!$A$13:$M$246,5)</f>
        <v>0</v>
      </c>
      <c r="Q442" s="279" t="str">
        <f>VLOOKUP(O425,'1ここに記入'!$A$13:$M$246,6)</f>
        <v>　</v>
      </c>
      <c r="R442" s="282" t="s">
        <v>164</v>
      </c>
      <c r="S442" s="276">
        <f>VLOOKUP(O425,'1ここに記入'!$A$13:$M$246,8)</f>
        <v>0</v>
      </c>
      <c r="T442" s="285" t="e">
        <f>VLOOKUP(S436,'1ここに記入'!$A$13:$M$246,2)</f>
        <v>#N/A</v>
      </c>
      <c r="U442" s="285" t="e">
        <f>VLOOKUP(T436,'1ここに記入'!$A$13:$M$246,2)</f>
        <v>#N/A</v>
      </c>
      <c r="V442" s="285" t="e">
        <f>VLOOKUP(U436,'1ここに記入'!$A$13:$M$246,2)</f>
        <v>#N/A</v>
      </c>
      <c r="W442" s="285" t="e">
        <f>VLOOKUP(V436,'1ここに記入'!$A$13:$M$246,2)</f>
        <v>#N/A</v>
      </c>
      <c r="X442" s="279" t="e">
        <f>VLOOKUP(W436,'1ここに記入'!$A$13:$M$246,2)</f>
        <v>#N/A</v>
      </c>
    </row>
    <row r="443" spans="2:24" ht="15" customHeight="1">
      <c r="B443" s="264"/>
      <c r="C443" s="277"/>
      <c r="D443" s="280"/>
      <c r="E443" s="283"/>
      <c r="F443" s="277"/>
      <c r="G443" s="286"/>
      <c r="H443" s="286"/>
      <c r="I443" s="286"/>
      <c r="J443" s="286"/>
      <c r="K443" s="280"/>
      <c r="L443" s="98"/>
      <c r="M443" s="159"/>
      <c r="N443" s="99"/>
      <c r="O443" s="264"/>
      <c r="P443" s="277"/>
      <c r="Q443" s="280"/>
      <c r="R443" s="283"/>
      <c r="S443" s="277"/>
      <c r="T443" s="286"/>
      <c r="U443" s="286"/>
      <c r="V443" s="286"/>
      <c r="W443" s="286"/>
      <c r="X443" s="280"/>
    </row>
    <row r="444" spans="2:24" ht="15" customHeight="1">
      <c r="B444" s="264"/>
      <c r="C444" s="277"/>
      <c r="D444" s="280"/>
      <c r="E444" s="283"/>
      <c r="F444" s="277"/>
      <c r="G444" s="286"/>
      <c r="H444" s="286"/>
      <c r="I444" s="286"/>
      <c r="J444" s="286"/>
      <c r="K444" s="280"/>
      <c r="L444" s="98"/>
      <c r="M444" s="159"/>
      <c r="N444" s="99"/>
      <c r="O444" s="264"/>
      <c r="P444" s="277"/>
      <c r="Q444" s="280"/>
      <c r="R444" s="283"/>
      <c r="S444" s="277"/>
      <c r="T444" s="286"/>
      <c r="U444" s="286"/>
      <c r="V444" s="286"/>
      <c r="W444" s="286"/>
      <c r="X444" s="280"/>
    </row>
    <row r="445" spans="2:24" ht="15" customHeight="1" thickBot="1">
      <c r="B445" s="288"/>
      <c r="C445" s="278"/>
      <c r="D445" s="281"/>
      <c r="E445" s="284"/>
      <c r="F445" s="278"/>
      <c r="G445" s="287"/>
      <c r="H445" s="286"/>
      <c r="I445" s="286"/>
      <c r="J445" s="286"/>
      <c r="K445" s="280"/>
      <c r="L445" s="98"/>
      <c r="M445" s="159"/>
      <c r="N445" s="99"/>
      <c r="O445" s="288"/>
      <c r="P445" s="278"/>
      <c r="Q445" s="281"/>
      <c r="R445" s="284"/>
      <c r="S445" s="278"/>
      <c r="T445" s="287"/>
      <c r="U445" s="286"/>
      <c r="V445" s="286"/>
      <c r="W445" s="286"/>
      <c r="X445" s="280"/>
    </row>
    <row r="446" spans="2:24" ht="15" customHeight="1" thickTop="1">
      <c r="B446" s="263" t="s">
        <v>165</v>
      </c>
      <c r="C446" s="293">
        <f>VLOOKUP(B425,'1ここに記入'!$A$13:$M$246,9)</f>
        <v>0</v>
      </c>
      <c r="D446" s="294" t="e">
        <f>VLOOKUP(C444,'1ここに記入'!$A$13:$M$246,2)</f>
        <v>#N/A</v>
      </c>
      <c r="E446" s="294" t="e">
        <f>VLOOKUP(D444,'1ここに記入'!$A$13:$M$246,2)</f>
        <v>#N/A</v>
      </c>
      <c r="F446" s="294" t="e">
        <f>VLOOKUP(E444,'1ここに記入'!$A$13:$M$246,2)</f>
        <v>#N/A</v>
      </c>
      <c r="G446" s="302" t="e">
        <f>VLOOKUP(F444,'1ここに記入'!$A$13:$M$246,2)</f>
        <v>#N/A</v>
      </c>
      <c r="H446" s="305" t="s">
        <v>167</v>
      </c>
      <c r="I446" s="308">
        <f>'1ここに記入'!$G$9</f>
        <v>0</v>
      </c>
      <c r="J446" s="309"/>
      <c r="K446" s="310"/>
      <c r="L446" s="102"/>
      <c r="M446" s="162"/>
      <c r="N446" s="103"/>
      <c r="O446" s="263" t="s">
        <v>165</v>
      </c>
      <c r="P446" s="293">
        <f>VLOOKUP(O425,'1ここに記入'!$A$13:$M$246,9)</f>
        <v>0</v>
      </c>
      <c r="Q446" s="294" t="e">
        <f>VLOOKUP(P444,'1ここに記入'!$A$13:$M$246,2)</f>
        <v>#N/A</v>
      </c>
      <c r="R446" s="294" t="e">
        <f>VLOOKUP(Q444,'1ここに記入'!$A$13:$M$246,2)</f>
        <v>#N/A</v>
      </c>
      <c r="S446" s="294" t="e">
        <f>VLOOKUP(R444,'1ここに記入'!$A$13:$M$246,2)</f>
        <v>#N/A</v>
      </c>
      <c r="T446" s="302" t="e">
        <f>VLOOKUP(S444,'1ここに記入'!$A$13:$M$246,2)</f>
        <v>#N/A</v>
      </c>
      <c r="U446" s="305" t="s">
        <v>167</v>
      </c>
      <c r="V446" s="308">
        <f>'1ここに記入'!$G$9</f>
        <v>0</v>
      </c>
      <c r="W446" s="309"/>
      <c r="X446" s="310"/>
    </row>
    <row r="447" spans="2:24" ht="15" customHeight="1">
      <c r="B447" s="264"/>
      <c r="C447" s="296"/>
      <c r="D447" s="297"/>
      <c r="E447" s="297"/>
      <c r="F447" s="297"/>
      <c r="G447" s="303"/>
      <c r="H447" s="306"/>
      <c r="I447" s="311"/>
      <c r="J447" s="312"/>
      <c r="K447" s="313"/>
      <c r="L447" s="102"/>
      <c r="M447" s="162"/>
      <c r="N447" s="103"/>
      <c r="O447" s="264"/>
      <c r="P447" s="296"/>
      <c r="Q447" s="297"/>
      <c r="R447" s="297"/>
      <c r="S447" s="297"/>
      <c r="T447" s="303"/>
      <c r="U447" s="306"/>
      <c r="V447" s="311"/>
      <c r="W447" s="312"/>
      <c r="X447" s="313"/>
    </row>
    <row r="448" spans="2:24" ht="15" customHeight="1" thickBot="1">
      <c r="B448" s="288"/>
      <c r="C448" s="299"/>
      <c r="D448" s="300"/>
      <c r="E448" s="300"/>
      <c r="F448" s="300"/>
      <c r="G448" s="304"/>
      <c r="H448" s="306"/>
      <c r="I448" s="311"/>
      <c r="J448" s="312"/>
      <c r="K448" s="313"/>
      <c r="L448" s="102"/>
      <c r="M448" s="162"/>
      <c r="N448" s="103"/>
      <c r="O448" s="288"/>
      <c r="P448" s="299"/>
      <c r="Q448" s="300"/>
      <c r="R448" s="300"/>
      <c r="S448" s="300"/>
      <c r="T448" s="304"/>
      <c r="U448" s="306"/>
      <c r="V448" s="311"/>
      <c r="W448" s="312"/>
      <c r="X448" s="313"/>
    </row>
    <row r="449" spans="2:25" ht="15" customHeight="1" thickBot="1">
      <c r="B449" s="317" t="s">
        <v>166</v>
      </c>
      <c r="C449" s="317"/>
      <c r="D449" s="317"/>
      <c r="E449" s="317"/>
      <c r="F449" s="317"/>
      <c r="G449" s="318"/>
      <c r="H449" s="307"/>
      <c r="I449" s="314"/>
      <c r="J449" s="315"/>
      <c r="K449" s="316"/>
      <c r="L449" s="102"/>
      <c r="M449" s="163"/>
      <c r="N449" s="41"/>
      <c r="O449" s="317" t="s">
        <v>166</v>
      </c>
      <c r="P449" s="317"/>
      <c r="Q449" s="317"/>
      <c r="R449" s="317"/>
      <c r="S449" s="317"/>
      <c r="T449" s="318"/>
      <c r="U449" s="307"/>
      <c r="V449" s="314"/>
      <c r="W449" s="315"/>
      <c r="X449" s="316"/>
    </row>
    <row r="450" spans="2:25" ht="15" customHeight="1" thickTop="1">
      <c r="B450" s="137"/>
      <c r="C450" s="137"/>
      <c r="D450" s="137"/>
      <c r="E450" s="137"/>
      <c r="F450" s="137"/>
      <c r="G450" s="137"/>
      <c r="H450" s="138"/>
      <c r="I450" s="142"/>
      <c r="J450" s="142"/>
      <c r="K450" s="142"/>
      <c r="L450" s="102"/>
      <c r="M450" s="163"/>
      <c r="N450" s="41"/>
      <c r="O450" s="137"/>
      <c r="P450" s="137"/>
      <c r="Q450" s="137"/>
      <c r="R450" s="137"/>
      <c r="S450" s="137"/>
      <c r="T450" s="137"/>
      <c r="U450" s="138"/>
      <c r="V450" s="142"/>
      <c r="W450" s="142"/>
      <c r="X450" s="142"/>
    </row>
    <row r="451" spans="2:25" ht="15" customHeight="1">
      <c r="B451" s="137"/>
      <c r="C451" s="137"/>
      <c r="D451" s="137"/>
      <c r="E451" s="137"/>
      <c r="F451" s="137"/>
      <c r="G451" s="137"/>
      <c r="H451" s="138"/>
      <c r="I451" s="142"/>
      <c r="J451" s="142"/>
      <c r="K451" s="142"/>
      <c r="L451" s="102"/>
      <c r="M451" s="163"/>
      <c r="N451" s="41"/>
      <c r="O451" s="137"/>
      <c r="P451" s="137"/>
      <c r="Q451" s="137"/>
      <c r="R451" s="137"/>
      <c r="S451" s="137"/>
      <c r="T451" s="137"/>
      <c r="U451" s="138"/>
      <c r="V451" s="142"/>
      <c r="W451" s="142"/>
      <c r="X451" s="142"/>
    </row>
    <row r="452" spans="2:25" ht="15" customHeight="1">
      <c r="B452" s="324" t="s">
        <v>1982</v>
      </c>
      <c r="C452" s="324"/>
      <c r="D452" s="324"/>
      <c r="E452" s="324"/>
      <c r="F452" s="324"/>
      <c r="G452" s="324"/>
      <c r="H452" s="324"/>
      <c r="I452" s="324"/>
      <c r="J452" s="324"/>
      <c r="K452" s="324"/>
      <c r="L452" s="156"/>
      <c r="M452" s="164"/>
      <c r="N452" s="156"/>
      <c r="O452" s="324" t="s">
        <v>1982</v>
      </c>
      <c r="P452" s="324"/>
      <c r="Q452" s="324"/>
      <c r="R452" s="324"/>
      <c r="S452" s="324"/>
      <c r="T452" s="324"/>
      <c r="U452" s="324"/>
      <c r="V452" s="324"/>
      <c r="W452" s="324"/>
      <c r="X452" s="324"/>
    </row>
    <row r="453" spans="2:25" ht="15" customHeight="1">
      <c r="B453" s="132"/>
      <c r="C453" s="319" t="str">
        <f>'1ここに記入'!$B$3&amp;"県教美展　特選確認票"</f>
        <v>第72回県教美展　特選確認票</v>
      </c>
      <c r="D453" s="319"/>
      <c r="E453" s="319"/>
      <c r="F453" s="319"/>
      <c r="G453" s="319"/>
      <c r="H453" s="319"/>
      <c r="I453" s="319"/>
      <c r="J453" s="319"/>
      <c r="K453" s="319"/>
      <c r="L453" s="104"/>
      <c r="M453" s="157"/>
      <c r="N453" s="104"/>
      <c r="O453" s="132"/>
      <c r="P453" s="319" t="str">
        <f>'1ここに記入'!$B$3&amp;"県教美展　特選確認票"</f>
        <v>第72回県教美展　特選確認票</v>
      </c>
      <c r="Q453" s="319"/>
      <c r="R453" s="319"/>
      <c r="S453" s="319"/>
      <c r="T453" s="319"/>
      <c r="U453" s="319"/>
      <c r="V453" s="319"/>
      <c r="W453" s="319"/>
      <c r="X453" s="319"/>
    </row>
    <row r="454" spans="2:25" ht="15" customHeight="1" thickBot="1">
      <c r="B454" s="165"/>
      <c r="C454" s="320"/>
      <c r="D454" s="320"/>
      <c r="E454" s="320"/>
      <c r="F454" s="320"/>
      <c r="G454" s="320"/>
      <c r="H454" s="320"/>
      <c r="I454" s="320"/>
      <c r="J454" s="320"/>
      <c r="K454" s="320"/>
      <c r="L454" s="104"/>
      <c r="M454" s="157"/>
      <c r="N454" s="104"/>
      <c r="O454" s="165"/>
      <c r="P454" s="320"/>
      <c r="Q454" s="320"/>
      <c r="R454" s="320"/>
      <c r="S454" s="320"/>
      <c r="T454" s="320"/>
      <c r="U454" s="320"/>
      <c r="V454" s="320"/>
      <c r="W454" s="320"/>
      <c r="X454" s="320"/>
    </row>
    <row r="455" spans="2:25" ht="15" customHeight="1" thickTop="1" thickBot="1">
      <c r="B455" s="144" t="s">
        <v>157</v>
      </c>
      <c r="C455" s="289">
        <f>VLOOKUP(B425,'1ここに記入'!$A$13:$M$246,2)</f>
        <v>0</v>
      </c>
      <c r="D455" s="289">
        <f>VLOOKUP(B425,'1ここに記入'!$A$13:$M$246,3)</f>
        <v>0</v>
      </c>
      <c r="E455" s="289">
        <f>VLOOKUP(B425,'1ここに記入'!$A$13:$M$246,4)</f>
        <v>0</v>
      </c>
      <c r="F455" s="289">
        <f>VLOOKUP(B425,'1ここに記入'!$A$13:$M$246,5)</f>
        <v>0</v>
      </c>
      <c r="G455" s="289" t="str">
        <f>VLOOKUP(B425,'1ここに記入'!$A$13:$M$246,13)</f>
        <v>00</v>
      </c>
      <c r="H455" s="290" t="e">
        <f>'1ここに記入'!$H$10</f>
        <v>#N/A</v>
      </c>
      <c r="I455" s="291"/>
      <c r="J455" s="291"/>
      <c r="K455" s="292" t="s">
        <v>158</v>
      </c>
      <c r="L455" s="104"/>
      <c r="M455" s="157"/>
      <c r="N455" s="104"/>
      <c r="O455" s="144" t="s">
        <v>157</v>
      </c>
      <c r="P455" s="289">
        <f>VLOOKUP(O425,'1ここに記入'!$A$13:$M$246,2)</f>
        <v>0</v>
      </c>
      <c r="Q455" s="289">
        <f>VLOOKUP(O425,'1ここに記入'!$A$13:$M$246,3)</f>
        <v>0</v>
      </c>
      <c r="R455" s="289">
        <f>VLOOKUP(O425,'1ここに記入'!$A$13:$M$246,4)</f>
        <v>0</v>
      </c>
      <c r="S455" s="289">
        <f>VLOOKUP(O425,'1ここに記入'!$A$13:$M$246,5)</f>
        <v>0</v>
      </c>
      <c r="T455" s="289" t="str">
        <f>VLOOKUP(O425,'1ここに記入'!$A$13:$M$246,13)</f>
        <v>00</v>
      </c>
      <c r="U455" s="290" t="e">
        <f>'1ここに記入'!$H$10</f>
        <v>#N/A</v>
      </c>
      <c r="V455" s="291"/>
      <c r="W455" s="291"/>
      <c r="X455" s="292" t="s">
        <v>158</v>
      </c>
    </row>
    <row r="456" spans="2:25" ht="15" customHeight="1" thickTop="1" thickBot="1">
      <c r="B456" s="145"/>
      <c r="C456" s="289"/>
      <c r="D456" s="289"/>
      <c r="E456" s="289"/>
      <c r="F456" s="289"/>
      <c r="G456" s="289"/>
      <c r="H456" s="290"/>
      <c r="I456" s="291"/>
      <c r="J456" s="291"/>
      <c r="K456" s="292"/>
      <c r="L456" s="104"/>
      <c r="M456" s="157"/>
      <c r="N456" s="104"/>
      <c r="O456" s="145"/>
      <c r="P456" s="289"/>
      <c r="Q456" s="289"/>
      <c r="R456" s="289"/>
      <c r="S456" s="289"/>
      <c r="T456" s="289"/>
      <c r="U456" s="290"/>
      <c r="V456" s="291"/>
      <c r="W456" s="291"/>
      <c r="X456" s="292"/>
    </row>
    <row r="457" spans="2:25" ht="15" customHeight="1" thickTop="1" thickBot="1">
      <c r="B457" s="146" t="s">
        <v>159</v>
      </c>
      <c r="C457" s="289"/>
      <c r="D457" s="289"/>
      <c r="E457" s="289"/>
      <c r="F457" s="289"/>
      <c r="G457" s="289"/>
      <c r="H457" s="290"/>
      <c r="I457" s="291"/>
      <c r="J457" s="291"/>
      <c r="K457" s="292"/>
      <c r="L457" s="104"/>
      <c r="M457" s="157"/>
      <c r="N457" s="104"/>
      <c r="O457" s="146" t="s">
        <v>159</v>
      </c>
      <c r="P457" s="289"/>
      <c r="Q457" s="289"/>
      <c r="R457" s="289"/>
      <c r="S457" s="289"/>
      <c r="T457" s="289"/>
      <c r="U457" s="290"/>
      <c r="V457" s="291"/>
      <c r="W457" s="291"/>
      <c r="X457" s="292"/>
    </row>
    <row r="458" spans="2:25" ht="15" customHeight="1" thickTop="1">
      <c r="B458" s="263" t="s">
        <v>160</v>
      </c>
      <c r="C458" s="276" t="e">
        <f>'1ここに記入'!$G$10</f>
        <v>#N/A</v>
      </c>
      <c r="D458" s="285"/>
      <c r="E458" s="279"/>
      <c r="F458" s="263" t="s">
        <v>161</v>
      </c>
      <c r="G458" s="293" t="e">
        <f>'1ここに記入'!$I$10</f>
        <v>#N/A</v>
      </c>
      <c r="H458" s="294"/>
      <c r="I458" s="294"/>
      <c r="J458" s="294"/>
      <c r="K458" s="295"/>
      <c r="L458" s="100"/>
      <c r="M458" s="159"/>
      <c r="N458" s="99"/>
      <c r="O458" s="263" t="s">
        <v>160</v>
      </c>
      <c r="P458" s="276" t="e">
        <f>'1ここに記入'!$G$10</f>
        <v>#N/A</v>
      </c>
      <c r="Q458" s="285"/>
      <c r="R458" s="279"/>
      <c r="S458" s="263" t="s">
        <v>161</v>
      </c>
      <c r="T458" s="293" t="e">
        <f>'1ここに記入'!$I$10</f>
        <v>#N/A</v>
      </c>
      <c r="U458" s="294"/>
      <c r="V458" s="294"/>
      <c r="W458" s="294"/>
      <c r="X458" s="295"/>
      <c r="Y458" s="143"/>
    </row>
    <row r="459" spans="2:25" ht="15" customHeight="1">
      <c r="B459" s="264"/>
      <c r="C459" s="277"/>
      <c r="D459" s="286"/>
      <c r="E459" s="280"/>
      <c r="F459" s="264"/>
      <c r="G459" s="296"/>
      <c r="H459" s="297"/>
      <c r="I459" s="297"/>
      <c r="J459" s="297"/>
      <c r="K459" s="298"/>
      <c r="L459" s="101"/>
      <c r="M459" s="159"/>
      <c r="N459" s="99"/>
      <c r="O459" s="264"/>
      <c r="P459" s="277"/>
      <c r="Q459" s="286"/>
      <c r="R459" s="280"/>
      <c r="S459" s="264"/>
      <c r="T459" s="296"/>
      <c r="U459" s="297"/>
      <c r="V459" s="297"/>
      <c r="W459" s="297"/>
      <c r="X459" s="298"/>
      <c r="Y459" s="143"/>
    </row>
    <row r="460" spans="2:25" ht="15" customHeight="1" thickBot="1">
      <c r="B460" s="288"/>
      <c r="C460" s="278"/>
      <c r="D460" s="287"/>
      <c r="E460" s="281"/>
      <c r="F460" s="288"/>
      <c r="G460" s="299"/>
      <c r="H460" s="300"/>
      <c r="I460" s="300"/>
      <c r="J460" s="300"/>
      <c r="K460" s="301"/>
      <c r="L460" s="101"/>
      <c r="M460" s="159"/>
      <c r="N460" s="99"/>
      <c r="O460" s="288"/>
      <c r="P460" s="278"/>
      <c r="Q460" s="287"/>
      <c r="R460" s="281"/>
      <c r="S460" s="288"/>
      <c r="T460" s="299"/>
      <c r="U460" s="300"/>
      <c r="V460" s="300"/>
      <c r="W460" s="300"/>
      <c r="X460" s="301"/>
      <c r="Y460" s="143"/>
    </row>
    <row r="461" spans="2:25" ht="15" customHeight="1">
      <c r="B461" s="263" t="s">
        <v>162</v>
      </c>
      <c r="C461" s="265">
        <f>VLOOKUP(B425,'1ここに記入'!$A$13:$M$246,10)</f>
        <v>0</v>
      </c>
      <c r="D461" s="266"/>
      <c r="E461" s="266"/>
      <c r="F461" s="266"/>
      <c r="G461" s="266"/>
      <c r="H461" s="266"/>
      <c r="I461" s="266"/>
      <c r="J461" s="266"/>
      <c r="K461" s="267"/>
      <c r="L461" s="34"/>
      <c r="M461" s="160"/>
      <c r="N461" s="36"/>
      <c r="O461" s="263" t="s">
        <v>162</v>
      </c>
      <c r="P461" s="265">
        <f>VLOOKUP(O425,'1ここに記入'!$A$13:$M$246,10)</f>
        <v>0</v>
      </c>
      <c r="Q461" s="266"/>
      <c r="R461" s="266"/>
      <c r="S461" s="266"/>
      <c r="T461" s="266"/>
      <c r="U461" s="266"/>
      <c r="V461" s="266"/>
      <c r="W461" s="266"/>
      <c r="X461" s="267"/>
      <c r="Y461" s="143"/>
    </row>
    <row r="462" spans="2:25" ht="15" customHeight="1">
      <c r="B462" s="264"/>
      <c r="C462" s="268"/>
      <c r="D462" s="269"/>
      <c r="E462" s="269"/>
      <c r="F462" s="269"/>
      <c r="G462" s="269"/>
      <c r="H462" s="269"/>
      <c r="I462" s="269"/>
      <c r="J462" s="269"/>
      <c r="K462" s="270"/>
      <c r="L462" s="130"/>
      <c r="M462" s="161"/>
      <c r="N462" s="38"/>
      <c r="O462" s="264"/>
      <c r="P462" s="268"/>
      <c r="Q462" s="269"/>
      <c r="R462" s="269"/>
      <c r="S462" s="269"/>
      <c r="T462" s="269"/>
      <c r="U462" s="269"/>
      <c r="V462" s="269"/>
      <c r="W462" s="269"/>
      <c r="X462" s="270"/>
      <c r="Y462" s="143"/>
    </row>
    <row r="463" spans="2:25" ht="15" customHeight="1">
      <c r="B463" s="264"/>
      <c r="C463" s="268"/>
      <c r="D463" s="269"/>
      <c r="E463" s="269"/>
      <c r="F463" s="269"/>
      <c r="G463" s="269"/>
      <c r="H463" s="269"/>
      <c r="I463" s="269"/>
      <c r="J463" s="269"/>
      <c r="K463" s="270"/>
      <c r="L463" s="130"/>
      <c r="M463" s="161"/>
      <c r="N463" s="38"/>
      <c r="O463" s="264"/>
      <c r="P463" s="268"/>
      <c r="Q463" s="269"/>
      <c r="R463" s="269"/>
      <c r="S463" s="269"/>
      <c r="T463" s="269"/>
      <c r="U463" s="269"/>
      <c r="V463" s="269"/>
      <c r="W463" s="269"/>
      <c r="X463" s="270"/>
      <c r="Y463" s="143"/>
    </row>
    <row r="464" spans="2:25" ht="15" customHeight="1">
      <c r="B464" s="271" t="s">
        <v>1881</v>
      </c>
      <c r="C464" s="268">
        <f>VLOOKUP(B425,'1ここに記入'!$A$13:$M$246,11)</f>
        <v>0</v>
      </c>
      <c r="D464" s="269"/>
      <c r="E464" s="269"/>
      <c r="F464" s="269"/>
      <c r="G464" s="269"/>
      <c r="H464" s="269"/>
      <c r="I464" s="269"/>
      <c r="J464" s="269"/>
      <c r="K464" s="270"/>
      <c r="L464" s="98"/>
      <c r="M464" s="159"/>
      <c r="N464" s="99"/>
      <c r="O464" s="271" t="s">
        <v>1881</v>
      </c>
      <c r="P464" s="268">
        <f>VLOOKUP(O425,'1ここに記入'!$A$13:$M$246,11)</f>
        <v>0</v>
      </c>
      <c r="Q464" s="269"/>
      <c r="R464" s="269"/>
      <c r="S464" s="269"/>
      <c r="T464" s="269"/>
      <c r="U464" s="269"/>
      <c r="V464" s="269"/>
      <c r="W464" s="269"/>
      <c r="X464" s="270"/>
      <c r="Y464" s="143"/>
    </row>
    <row r="465" spans="2:25" ht="15" customHeight="1">
      <c r="B465" s="271"/>
      <c r="C465" s="268"/>
      <c r="D465" s="269"/>
      <c r="E465" s="269"/>
      <c r="F465" s="269"/>
      <c r="G465" s="269"/>
      <c r="H465" s="269"/>
      <c r="I465" s="269"/>
      <c r="J465" s="269"/>
      <c r="K465" s="270"/>
      <c r="L465" s="98"/>
      <c r="M465" s="159"/>
      <c r="N465" s="99"/>
      <c r="O465" s="271"/>
      <c r="P465" s="268"/>
      <c r="Q465" s="269"/>
      <c r="R465" s="269"/>
      <c r="S465" s="269"/>
      <c r="T465" s="269"/>
      <c r="U465" s="269"/>
      <c r="V465" s="269"/>
      <c r="W465" s="269"/>
      <c r="X465" s="270"/>
      <c r="Y465" s="143"/>
    </row>
    <row r="466" spans="2:25" ht="15" customHeight="1" thickBot="1">
      <c r="B466" s="272"/>
      <c r="C466" s="273"/>
      <c r="D466" s="274"/>
      <c r="E466" s="274"/>
      <c r="F466" s="274"/>
      <c r="G466" s="274"/>
      <c r="H466" s="274"/>
      <c r="I466" s="274"/>
      <c r="J466" s="274"/>
      <c r="K466" s="275"/>
      <c r="L466" s="98"/>
      <c r="M466" s="159"/>
      <c r="N466" s="99"/>
      <c r="O466" s="272"/>
      <c r="P466" s="273"/>
      <c r="Q466" s="274"/>
      <c r="R466" s="274"/>
      <c r="S466" s="274"/>
      <c r="T466" s="274"/>
      <c r="U466" s="274"/>
      <c r="V466" s="274"/>
      <c r="W466" s="274"/>
      <c r="X466" s="275"/>
      <c r="Y466" s="143"/>
    </row>
    <row r="467" spans="2:25" ht="15" customHeight="1">
      <c r="B467" s="263" t="s">
        <v>163</v>
      </c>
      <c r="C467" s="276">
        <f>VLOOKUP(B425,'1ここに記入'!$A$13:$M$246,5)</f>
        <v>0</v>
      </c>
      <c r="D467" s="279" t="str">
        <f>VLOOKUP(B425,'1ここに記入'!$A$13:$M$246,6)</f>
        <v>　</v>
      </c>
      <c r="E467" s="282" t="s">
        <v>164</v>
      </c>
      <c r="F467" s="276">
        <f>VLOOKUP(B425,'1ここに記入'!$A$13:$M$246,8)</f>
        <v>0</v>
      </c>
      <c r="G467" s="285" t="e">
        <f>VLOOKUP(F462,'1ここに記入'!$A$13:$M$246,2)</f>
        <v>#N/A</v>
      </c>
      <c r="H467" s="285" t="e">
        <f>VLOOKUP(G462,'1ここに記入'!$A$13:$M$246,2)</f>
        <v>#N/A</v>
      </c>
      <c r="I467" s="285" t="e">
        <f>VLOOKUP(H462,'1ここに記入'!$A$13:$M$246,2)</f>
        <v>#N/A</v>
      </c>
      <c r="J467" s="285" t="e">
        <f>VLOOKUP(I462,'1ここに記入'!$A$13:$M$246,2)</f>
        <v>#N/A</v>
      </c>
      <c r="K467" s="279" t="e">
        <f>VLOOKUP(J462,'1ここに記入'!$A$13:$M$246,2)</f>
        <v>#N/A</v>
      </c>
      <c r="L467" s="102"/>
      <c r="M467" s="162"/>
      <c r="N467" s="103"/>
      <c r="O467" s="263" t="s">
        <v>163</v>
      </c>
      <c r="P467" s="276">
        <f>VLOOKUP(O425,'1ここに記入'!$A$13:$M$246,5)</f>
        <v>0</v>
      </c>
      <c r="Q467" s="279" t="str">
        <f>VLOOKUP(O425,'1ここに記入'!$A$13:$M$246,6)</f>
        <v>　</v>
      </c>
      <c r="R467" s="282" t="s">
        <v>164</v>
      </c>
      <c r="S467" s="276">
        <f>VLOOKUP(O425,'1ここに記入'!$A$13:$M$246,8)</f>
        <v>0</v>
      </c>
      <c r="T467" s="285" t="e">
        <f>VLOOKUP(S462,'1ここに記入'!$A$13:$M$246,2)</f>
        <v>#N/A</v>
      </c>
      <c r="U467" s="285" t="e">
        <f>VLOOKUP(T462,'1ここに記入'!$A$13:$M$246,2)</f>
        <v>#N/A</v>
      </c>
      <c r="V467" s="285" t="e">
        <f>VLOOKUP(U462,'1ここに記入'!$A$13:$M$246,2)</f>
        <v>#N/A</v>
      </c>
      <c r="W467" s="285" t="e">
        <f>VLOOKUP(V462,'1ここに記入'!$A$13:$M$246,2)</f>
        <v>#N/A</v>
      </c>
      <c r="X467" s="279" t="e">
        <f>VLOOKUP(W462,'1ここに記入'!$A$13:$M$246,2)</f>
        <v>#N/A</v>
      </c>
      <c r="Y467" s="143"/>
    </row>
    <row r="468" spans="2:25" ht="15" customHeight="1">
      <c r="B468" s="264"/>
      <c r="C468" s="277"/>
      <c r="D468" s="280"/>
      <c r="E468" s="283"/>
      <c r="F468" s="277"/>
      <c r="G468" s="286"/>
      <c r="H468" s="286"/>
      <c r="I468" s="286"/>
      <c r="J468" s="286"/>
      <c r="K468" s="280"/>
      <c r="L468" s="102"/>
      <c r="M468" s="162"/>
      <c r="N468" s="103"/>
      <c r="O468" s="264"/>
      <c r="P468" s="277"/>
      <c r="Q468" s="280"/>
      <c r="R468" s="283"/>
      <c r="S468" s="277"/>
      <c r="T468" s="286"/>
      <c r="U468" s="286"/>
      <c r="V468" s="286"/>
      <c r="W468" s="286"/>
      <c r="X468" s="280"/>
      <c r="Y468" s="143"/>
    </row>
    <row r="469" spans="2:25" ht="15" customHeight="1" thickBot="1">
      <c r="B469" s="288"/>
      <c r="C469" s="278"/>
      <c r="D469" s="281"/>
      <c r="E469" s="284"/>
      <c r="F469" s="278"/>
      <c r="G469" s="287"/>
      <c r="H469" s="287"/>
      <c r="I469" s="287"/>
      <c r="J469" s="287"/>
      <c r="K469" s="281"/>
      <c r="L469" s="102"/>
      <c r="M469" s="162"/>
      <c r="N469" s="103"/>
      <c r="O469" s="288"/>
      <c r="P469" s="278"/>
      <c r="Q469" s="281"/>
      <c r="R469" s="284"/>
      <c r="S469" s="278"/>
      <c r="T469" s="287"/>
      <c r="U469" s="287"/>
      <c r="V469" s="287"/>
      <c r="W469" s="287"/>
      <c r="X469" s="281"/>
    </row>
    <row r="470" spans="2:25" ht="15" customHeight="1">
      <c r="B470" s="147"/>
      <c r="C470" s="137"/>
      <c r="D470" s="137"/>
      <c r="E470" s="137"/>
      <c r="F470" s="137"/>
      <c r="G470" s="137"/>
      <c r="H470" s="138"/>
      <c r="I470" s="142"/>
      <c r="J470" s="142"/>
      <c r="K470" s="142"/>
      <c r="L470" s="104"/>
      <c r="M470" s="157"/>
      <c r="N470" s="104"/>
      <c r="O470" s="147"/>
      <c r="P470" s="137"/>
      <c r="Q470" s="137"/>
      <c r="R470" s="137"/>
      <c r="S470" s="137"/>
      <c r="T470" s="137"/>
      <c r="U470" s="138"/>
      <c r="V470" s="142"/>
      <c r="W470" s="142"/>
      <c r="X470" s="142"/>
    </row>
    <row r="471" spans="2:25" ht="15" customHeight="1">
      <c r="B471" s="117" t="s">
        <v>213</v>
      </c>
      <c r="C471" s="325" t="str">
        <f>'1ここに記入'!$B$3&amp;"滋賀県教育美術展出品票"</f>
        <v>第72回滋賀県教育美術展出品票</v>
      </c>
      <c r="D471" s="320"/>
      <c r="E471" s="320"/>
      <c r="F471" s="320"/>
      <c r="G471" s="320"/>
      <c r="H471" s="320"/>
      <c r="I471" s="320"/>
      <c r="J471" s="320"/>
      <c r="K471" s="320"/>
      <c r="L471" s="104"/>
      <c r="M471" s="157"/>
      <c r="N471" s="104"/>
      <c r="O471" s="117" t="s">
        <v>213</v>
      </c>
      <c r="P471" s="325" t="str">
        <f>'1ここに記入'!$B$3&amp;"滋賀県教育美術展出品票"</f>
        <v>第72回滋賀県教育美術展出品票</v>
      </c>
      <c r="Q471" s="320"/>
      <c r="R471" s="320"/>
      <c r="S471" s="320"/>
      <c r="T471" s="320"/>
      <c r="U471" s="320"/>
      <c r="V471" s="320"/>
      <c r="W471" s="320"/>
      <c r="X471" s="320"/>
    </row>
    <row r="472" spans="2:25" ht="15" customHeight="1">
      <c r="B472" s="327">
        <v>201</v>
      </c>
      <c r="C472" s="325"/>
      <c r="D472" s="320"/>
      <c r="E472" s="320"/>
      <c r="F472" s="320"/>
      <c r="G472" s="320"/>
      <c r="H472" s="320"/>
      <c r="I472" s="320"/>
      <c r="J472" s="320"/>
      <c r="K472" s="320"/>
      <c r="L472" s="104"/>
      <c r="M472" s="157"/>
      <c r="N472" s="104"/>
      <c r="O472" s="327">
        <v>202</v>
      </c>
      <c r="P472" s="325"/>
      <c r="Q472" s="320"/>
      <c r="R472" s="320"/>
      <c r="S472" s="320"/>
      <c r="T472" s="320"/>
      <c r="U472" s="320"/>
      <c r="V472" s="320"/>
      <c r="W472" s="320"/>
      <c r="X472" s="320"/>
    </row>
    <row r="473" spans="2:25" ht="15" customHeight="1" thickBot="1">
      <c r="B473" s="328"/>
      <c r="C473" s="325"/>
      <c r="D473" s="320"/>
      <c r="E473" s="320"/>
      <c r="F473" s="320"/>
      <c r="G473" s="320"/>
      <c r="H473" s="326"/>
      <c r="I473" s="326"/>
      <c r="J473" s="326"/>
      <c r="K473" s="326"/>
      <c r="L473" s="104"/>
      <c r="M473" s="157"/>
      <c r="N473" s="104"/>
      <c r="O473" s="328"/>
      <c r="P473" s="325"/>
      <c r="Q473" s="320"/>
      <c r="R473" s="320"/>
      <c r="S473" s="320"/>
      <c r="T473" s="320"/>
      <c r="U473" s="326"/>
      <c r="V473" s="326"/>
      <c r="W473" s="326"/>
      <c r="X473" s="326"/>
    </row>
    <row r="474" spans="2:25" ht="15" customHeight="1" thickTop="1" thickBot="1">
      <c r="B474" s="144" t="s">
        <v>157</v>
      </c>
      <c r="C474" s="289">
        <f>VLOOKUP(B472,'1ここに記入'!$A$13:$M$246,2)</f>
        <v>0</v>
      </c>
      <c r="D474" s="289">
        <f>VLOOKUP(B472,'1ここに記入'!$A$13:$M$246,3)</f>
        <v>0</v>
      </c>
      <c r="E474" s="289">
        <f>VLOOKUP(B472,'1ここに記入'!$A$13:$M$246,4)</f>
        <v>0</v>
      </c>
      <c r="F474" s="289">
        <f>VLOOKUP(B472,'1ここに記入'!$A$13:$M$246,5)</f>
        <v>0</v>
      </c>
      <c r="G474" s="289" t="str">
        <f>VLOOKUP(B472,'1ここに記入'!$A$13:$M$246,13)</f>
        <v>00</v>
      </c>
      <c r="H474" s="290" t="e">
        <f>'1ここに記入'!$H$10</f>
        <v>#N/A</v>
      </c>
      <c r="I474" s="291"/>
      <c r="J474" s="291"/>
      <c r="K474" s="292" t="s">
        <v>158</v>
      </c>
      <c r="L474" s="118"/>
      <c r="M474" s="158"/>
      <c r="N474" s="32"/>
      <c r="O474" s="144" t="s">
        <v>157</v>
      </c>
      <c r="P474" s="289">
        <f>VLOOKUP(O472,'1ここに記入'!$A$13:$M$246,2)</f>
        <v>0</v>
      </c>
      <c r="Q474" s="289">
        <f>VLOOKUP(O472,'1ここに記入'!$A$13:$M$246,3)</f>
        <v>0</v>
      </c>
      <c r="R474" s="289">
        <f>VLOOKUP(O472,'1ここに記入'!$A$13:$M$246,4)</f>
        <v>0</v>
      </c>
      <c r="S474" s="289">
        <f>VLOOKUP(O472,'1ここに記入'!$A$13:$M$246,5)</f>
        <v>0</v>
      </c>
      <c r="T474" s="289" t="str">
        <f>VLOOKUP(O472,'1ここに記入'!$A$13:$M$246,13)</f>
        <v>00</v>
      </c>
      <c r="U474" s="290" t="e">
        <f>'1ここに記入'!$H$10</f>
        <v>#N/A</v>
      </c>
      <c r="V474" s="291"/>
      <c r="W474" s="291"/>
      <c r="X474" s="292" t="s">
        <v>158</v>
      </c>
    </row>
    <row r="475" spans="2:25" ht="15" customHeight="1" thickTop="1" thickBot="1">
      <c r="B475" s="145"/>
      <c r="C475" s="289"/>
      <c r="D475" s="289"/>
      <c r="E475" s="289"/>
      <c r="F475" s="289"/>
      <c r="G475" s="289"/>
      <c r="H475" s="290"/>
      <c r="I475" s="291"/>
      <c r="J475" s="291"/>
      <c r="K475" s="292"/>
      <c r="L475" s="118"/>
      <c r="M475" s="158"/>
      <c r="N475" s="32"/>
      <c r="O475" s="145"/>
      <c r="P475" s="289"/>
      <c r="Q475" s="289"/>
      <c r="R475" s="289"/>
      <c r="S475" s="289"/>
      <c r="T475" s="289"/>
      <c r="U475" s="290"/>
      <c r="V475" s="291"/>
      <c r="W475" s="291"/>
      <c r="X475" s="292"/>
    </row>
    <row r="476" spans="2:25" ht="15" customHeight="1" thickTop="1" thickBot="1">
      <c r="B476" s="146" t="s">
        <v>159</v>
      </c>
      <c r="C476" s="289"/>
      <c r="D476" s="289"/>
      <c r="E476" s="289"/>
      <c r="F476" s="289"/>
      <c r="G476" s="289"/>
      <c r="H476" s="290"/>
      <c r="I476" s="291"/>
      <c r="J476" s="291"/>
      <c r="K476" s="292"/>
      <c r="L476" s="118"/>
      <c r="M476" s="158"/>
      <c r="N476" s="32"/>
      <c r="O476" s="146" t="s">
        <v>159</v>
      </c>
      <c r="P476" s="289"/>
      <c r="Q476" s="289"/>
      <c r="R476" s="289"/>
      <c r="S476" s="289"/>
      <c r="T476" s="289"/>
      <c r="U476" s="290"/>
      <c r="V476" s="291"/>
      <c r="W476" s="291"/>
      <c r="X476" s="292"/>
    </row>
    <row r="477" spans="2:25" ht="15" customHeight="1" thickTop="1">
      <c r="B477" s="264" t="s">
        <v>160</v>
      </c>
      <c r="C477" s="277" t="e">
        <f>'1ここに記入'!$G$10</f>
        <v>#N/A</v>
      </c>
      <c r="D477" s="286"/>
      <c r="E477" s="280"/>
      <c r="F477" s="264" t="s">
        <v>161</v>
      </c>
      <c r="G477" s="296" t="e">
        <f>'1ここに記入'!$I$10</f>
        <v>#N/A</v>
      </c>
      <c r="H477" s="297"/>
      <c r="I477" s="297"/>
      <c r="J477" s="297"/>
      <c r="K477" s="298"/>
      <c r="L477" s="100"/>
      <c r="M477" s="159"/>
      <c r="N477" s="99"/>
      <c r="O477" s="264" t="s">
        <v>160</v>
      </c>
      <c r="P477" s="277" t="e">
        <f>'1ここに記入'!$G$10</f>
        <v>#N/A</v>
      </c>
      <c r="Q477" s="286"/>
      <c r="R477" s="280"/>
      <c r="S477" s="264" t="s">
        <v>161</v>
      </c>
      <c r="T477" s="296" t="e">
        <f>'1ここに記入'!$I$10</f>
        <v>#N/A</v>
      </c>
      <c r="U477" s="297"/>
      <c r="V477" s="297"/>
      <c r="W477" s="297"/>
      <c r="X477" s="298"/>
    </row>
    <row r="478" spans="2:25" ht="15" customHeight="1">
      <c r="B478" s="264"/>
      <c r="C478" s="277"/>
      <c r="D478" s="286"/>
      <c r="E478" s="280"/>
      <c r="F478" s="264"/>
      <c r="G478" s="296"/>
      <c r="H478" s="297"/>
      <c r="I478" s="297"/>
      <c r="J478" s="297"/>
      <c r="K478" s="298"/>
      <c r="L478" s="101"/>
      <c r="M478" s="159"/>
      <c r="N478" s="99"/>
      <c r="O478" s="264"/>
      <c r="P478" s="277"/>
      <c r="Q478" s="286"/>
      <c r="R478" s="280"/>
      <c r="S478" s="264"/>
      <c r="T478" s="296"/>
      <c r="U478" s="297"/>
      <c r="V478" s="297"/>
      <c r="W478" s="297"/>
      <c r="X478" s="298"/>
    </row>
    <row r="479" spans="2:25" ht="15" customHeight="1">
      <c r="B479" s="264"/>
      <c r="C479" s="277"/>
      <c r="D479" s="286"/>
      <c r="E479" s="280"/>
      <c r="F479" s="264"/>
      <c r="G479" s="296"/>
      <c r="H479" s="297"/>
      <c r="I479" s="297"/>
      <c r="J479" s="297"/>
      <c r="K479" s="298"/>
      <c r="L479" s="101"/>
      <c r="M479" s="159"/>
      <c r="N479" s="99"/>
      <c r="O479" s="264"/>
      <c r="P479" s="277"/>
      <c r="Q479" s="286"/>
      <c r="R479" s="280"/>
      <c r="S479" s="264"/>
      <c r="T479" s="296"/>
      <c r="U479" s="297"/>
      <c r="V479" s="297"/>
      <c r="W479" s="297"/>
      <c r="X479" s="298"/>
    </row>
    <row r="480" spans="2:25" ht="15" customHeight="1" thickBot="1">
      <c r="B480" s="288"/>
      <c r="C480" s="278"/>
      <c r="D480" s="287"/>
      <c r="E480" s="281"/>
      <c r="F480" s="288"/>
      <c r="G480" s="299"/>
      <c r="H480" s="300"/>
      <c r="I480" s="300"/>
      <c r="J480" s="300"/>
      <c r="K480" s="301"/>
      <c r="L480" s="101"/>
      <c r="M480" s="159"/>
      <c r="N480" s="99"/>
      <c r="O480" s="288"/>
      <c r="P480" s="278"/>
      <c r="Q480" s="287"/>
      <c r="R480" s="281"/>
      <c r="S480" s="288"/>
      <c r="T480" s="299"/>
      <c r="U480" s="300"/>
      <c r="V480" s="300"/>
      <c r="W480" s="300"/>
      <c r="X480" s="301"/>
    </row>
    <row r="481" spans="2:24" ht="15" customHeight="1">
      <c r="B481" s="263" t="s">
        <v>162</v>
      </c>
      <c r="C481" s="265">
        <f>VLOOKUP(B472,'1ここに記入'!$A$13:$M$246,10)</f>
        <v>0</v>
      </c>
      <c r="D481" s="266"/>
      <c r="E481" s="266"/>
      <c r="F481" s="266"/>
      <c r="G481" s="266"/>
      <c r="H481" s="266"/>
      <c r="I481" s="267"/>
      <c r="J481" s="263" t="s">
        <v>203</v>
      </c>
      <c r="K481" s="321">
        <f>VLOOKUP(B472,'1ここに記入'!$A$13:$M$246,12)</f>
        <v>0</v>
      </c>
      <c r="L481" s="34"/>
      <c r="M481" s="160"/>
      <c r="N481" s="36"/>
      <c r="O481" s="263" t="s">
        <v>162</v>
      </c>
      <c r="P481" s="265">
        <f>VLOOKUP(O472,'1ここに記入'!$A$13:$M$246,10)</f>
        <v>0</v>
      </c>
      <c r="Q481" s="266"/>
      <c r="R481" s="266"/>
      <c r="S481" s="266"/>
      <c r="T481" s="266"/>
      <c r="U481" s="266"/>
      <c r="V481" s="267"/>
      <c r="W481" s="263" t="s">
        <v>203</v>
      </c>
      <c r="X481" s="321">
        <f>VLOOKUP(O472,'1ここに記入'!$A$13:$M$246,12)</f>
        <v>0</v>
      </c>
    </row>
    <row r="482" spans="2:24" ht="15" customHeight="1">
      <c r="B482" s="264"/>
      <c r="C482" s="268"/>
      <c r="D482" s="269"/>
      <c r="E482" s="269"/>
      <c r="F482" s="269"/>
      <c r="G482" s="269"/>
      <c r="H482" s="269"/>
      <c r="I482" s="270"/>
      <c r="J482" s="264"/>
      <c r="K482" s="322"/>
      <c r="L482" s="34"/>
      <c r="M482" s="160"/>
      <c r="N482" s="36"/>
      <c r="O482" s="264"/>
      <c r="P482" s="268"/>
      <c r="Q482" s="269"/>
      <c r="R482" s="269"/>
      <c r="S482" s="269"/>
      <c r="T482" s="269"/>
      <c r="U482" s="269"/>
      <c r="V482" s="270"/>
      <c r="W482" s="264"/>
      <c r="X482" s="322"/>
    </row>
    <row r="483" spans="2:24" ht="15" customHeight="1">
      <c r="B483" s="264"/>
      <c r="C483" s="268"/>
      <c r="D483" s="269"/>
      <c r="E483" s="269"/>
      <c r="F483" s="269"/>
      <c r="G483" s="269"/>
      <c r="H483" s="269"/>
      <c r="I483" s="270"/>
      <c r="J483" s="264"/>
      <c r="K483" s="322"/>
      <c r="L483" s="130"/>
      <c r="M483" s="161"/>
      <c r="N483" s="38"/>
      <c r="O483" s="264"/>
      <c r="P483" s="268"/>
      <c r="Q483" s="269"/>
      <c r="R483" s="269"/>
      <c r="S483" s="269"/>
      <c r="T483" s="269"/>
      <c r="U483" s="269"/>
      <c r="V483" s="270"/>
      <c r="W483" s="264"/>
      <c r="X483" s="322"/>
    </row>
    <row r="484" spans="2:24" ht="15" customHeight="1">
      <c r="B484" s="264"/>
      <c r="C484" s="268"/>
      <c r="D484" s="269"/>
      <c r="E484" s="269"/>
      <c r="F484" s="269"/>
      <c r="G484" s="269"/>
      <c r="H484" s="269"/>
      <c r="I484" s="270"/>
      <c r="J484" s="264"/>
      <c r="K484" s="322"/>
      <c r="L484" s="130"/>
      <c r="M484" s="161"/>
      <c r="N484" s="38"/>
      <c r="O484" s="264"/>
      <c r="P484" s="268"/>
      <c r="Q484" s="269"/>
      <c r="R484" s="269"/>
      <c r="S484" s="269"/>
      <c r="T484" s="269"/>
      <c r="U484" s="269"/>
      <c r="V484" s="270"/>
      <c r="W484" s="264"/>
      <c r="X484" s="322"/>
    </row>
    <row r="485" spans="2:24" ht="15" customHeight="1">
      <c r="B485" s="271" t="s">
        <v>1881</v>
      </c>
      <c r="C485" s="268">
        <f>VLOOKUP(B472,'1ここに記入'!$A$13:$M$246,11)</f>
        <v>0</v>
      </c>
      <c r="D485" s="269"/>
      <c r="E485" s="269"/>
      <c r="F485" s="269"/>
      <c r="G485" s="269"/>
      <c r="H485" s="269"/>
      <c r="I485" s="270"/>
      <c r="J485" s="264"/>
      <c r="K485" s="322"/>
      <c r="L485" s="130"/>
      <c r="M485" s="161"/>
      <c r="N485" s="38"/>
      <c r="O485" s="271" t="s">
        <v>1881</v>
      </c>
      <c r="P485" s="268">
        <f>VLOOKUP(O472,'1ここに記入'!$A$13:$M$246,11)</f>
        <v>0</v>
      </c>
      <c r="Q485" s="269"/>
      <c r="R485" s="269"/>
      <c r="S485" s="269"/>
      <c r="T485" s="269"/>
      <c r="U485" s="269"/>
      <c r="V485" s="270"/>
      <c r="W485" s="264"/>
      <c r="X485" s="322"/>
    </row>
    <row r="486" spans="2:24" ht="15" customHeight="1">
      <c r="B486" s="271"/>
      <c r="C486" s="268"/>
      <c r="D486" s="269"/>
      <c r="E486" s="269"/>
      <c r="F486" s="269"/>
      <c r="G486" s="269"/>
      <c r="H486" s="269"/>
      <c r="I486" s="270"/>
      <c r="J486" s="264"/>
      <c r="K486" s="322"/>
      <c r="L486" s="130"/>
      <c r="M486" s="161"/>
      <c r="N486" s="38"/>
      <c r="O486" s="271"/>
      <c r="P486" s="268"/>
      <c r="Q486" s="269"/>
      <c r="R486" s="269"/>
      <c r="S486" s="269"/>
      <c r="T486" s="269"/>
      <c r="U486" s="269"/>
      <c r="V486" s="270"/>
      <c r="W486" s="264"/>
      <c r="X486" s="322"/>
    </row>
    <row r="487" spans="2:24" ht="15" customHeight="1">
      <c r="B487" s="271"/>
      <c r="C487" s="268"/>
      <c r="D487" s="269"/>
      <c r="E487" s="269"/>
      <c r="F487" s="269"/>
      <c r="G487" s="269"/>
      <c r="H487" s="269"/>
      <c r="I487" s="270"/>
      <c r="J487" s="264"/>
      <c r="K487" s="322"/>
      <c r="L487" s="130"/>
      <c r="M487" s="161"/>
      <c r="N487" s="38"/>
      <c r="O487" s="271"/>
      <c r="P487" s="268"/>
      <c r="Q487" s="269"/>
      <c r="R487" s="269"/>
      <c r="S487" s="269"/>
      <c r="T487" s="269"/>
      <c r="U487" s="269"/>
      <c r="V487" s="270"/>
      <c r="W487" s="264"/>
      <c r="X487" s="322"/>
    </row>
    <row r="488" spans="2:24" ht="15" customHeight="1" thickBot="1">
      <c r="B488" s="272"/>
      <c r="C488" s="273"/>
      <c r="D488" s="274"/>
      <c r="E488" s="274"/>
      <c r="F488" s="274"/>
      <c r="G488" s="274"/>
      <c r="H488" s="274"/>
      <c r="I488" s="275"/>
      <c r="J488" s="288"/>
      <c r="K488" s="323"/>
      <c r="L488" s="130"/>
      <c r="M488" s="161"/>
      <c r="N488" s="38"/>
      <c r="O488" s="272"/>
      <c r="P488" s="273"/>
      <c r="Q488" s="274"/>
      <c r="R488" s="274"/>
      <c r="S488" s="274"/>
      <c r="T488" s="274"/>
      <c r="U488" s="274"/>
      <c r="V488" s="275"/>
      <c r="W488" s="288"/>
      <c r="X488" s="323"/>
    </row>
    <row r="489" spans="2:24" ht="15" customHeight="1">
      <c r="B489" s="263" t="s">
        <v>163</v>
      </c>
      <c r="C489" s="276">
        <f>VLOOKUP(B472,'1ここに記入'!$A$13:$M$246,5)</f>
        <v>0</v>
      </c>
      <c r="D489" s="279" t="str">
        <f>VLOOKUP(B472,'1ここに記入'!$A$13:$M$246,6)</f>
        <v>　</v>
      </c>
      <c r="E489" s="282" t="s">
        <v>164</v>
      </c>
      <c r="F489" s="276">
        <f>VLOOKUP(B472,'1ここに記入'!$A$13:$M$246,8)</f>
        <v>0</v>
      </c>
      <c r="G489" s="285" t="e">
        <f>VLOOKUP(F483,'1ここに記入'!$A$13:$M$246,2)</f>
        <v>#N/A</v>
      </c>
      <c r="H489" s="285" t="e">
        <f>VLOOKUP(G483,'1ここに記入'!$A$13:$M$246,2)</f>
        <v>#N/A</v>
      </c>
      <c r="I489" s="285" t="e">
        <f>VLOOKUP(H483,'1ここに記入'!$A$13:$M$246,2)</f>
        <v>#N/A</v>
      </c>
      <c r="J489" s="285" t="e">
        <f>VLOOKUP(I483,'1ここに記入'!$A$13:$M$246,2)</f>
        <v>#N/A</v>
      </c>
      <c r="K489" s="279" t="e">
        <f>VLOOKUP(J483,'1ここに記入'!$A$13:$M$246,2)</f>
        <v>#N/A</v>
      </c>
      <c r="L489" s="98"/>
      <c r="M489" s="159"/>
      <c r="N489" s="99"/>
      <c r="O489" s="263" t="s">
        <v>163</v>
      </c>
      <c r="P489" s="276">
        <f>VLOOKUP(O472,'1ここに記入'!$A$13:$M$246,5)</f>
        <v>0</v>
      </c>
      <c r="Q489" s="279" t="str">
        <f>VLOOKUP(O472,'1ここに記入'!$A$13:$M$246,6)</f>
        <v>　</v>
      </c>
      <c r="R489" s="282" t="s">
        <v>164</v>
      </c>
      <c r="S489" s="276">
        <f>VLOOKUP(O472,'1ここに記入'!$A$13:$M$246,8)</f>
        <v>0</v>
      </c>
      <c r="T489" s="285" t="e">
        <f>VLOOKUP(S483,'1ここに記入'!$A$13:$M$246,2)</f>
        <v>#N/A</v>
      </c>
      <c r="U489" s="285" t="e">
        <f>VLOOKUP(T483,'1ここに記入'!$A$13:$M$246,2)</f>
        <v>#N/A</v>
      </c>
      <c r="V489" s="285" t="e">
        <f>VLOOKUP(U483,'1ここに記入'!$A$13:$M$246,2)</f>
        <v>#N/A</v>
      </c>
      <c r="W489" s="285" t="e">
        <f>VLOOKUP(V483,'1ここに記入'!$A$13:$M$246,2)</f>
        <v>#N/A</v>
      </c>
      <c r="X489" s="279" t="e">
        <f>VLOOKUP(W483,'1ここに記入'!$A$13:$M$246,2)</f>
        <v>#N/A</v>
      </c>
    </row>
    <row r="490" spans="2:24" ht="15" customHeight="1">
      <c r="B490" s="264"/>
      <c r="C490" s="277"/>
      <c r="D490" s="280"/>
      <c r="E490" s="283"/>
      <c r="F490" s="277"/>
      <c r="G490" s="286"/>
      <c r="H490" s="286"/>
      <c r="I490" s="286"/>
      <c r="J490" s="286"/>
      <c r="K490" s="280"/>
      <c r="L490" s="98"/>
      <c r="M490" s="159"/>
      <c r="N490" s="99"/>
      <c r="O490" s="264"/>
      <c r="P490" s="277"/>
      <c r="Q490" s="280"/>
      <c r="R490" s="283"/>
      <c r="S490" s="277"/>
      <c r="T490" s="286"/>
      <c r="U490" s="286"/>
      <c r="V490" s="286"/>
      <c r="W490" s="286"/>
      <c r="X490" s="280"/>
    </row>
    <row r="491" spans="2:24" ht="15" customHeight="1">
      <c r="B491" s="264"/>
      <c r="C491" s="277"/>
      <c r="D491" s="280"/>
      <c r="E491" s="283"/>
      <c r="F491" s="277"/>
      <c r="G491" s="286"/>
      <c r="H491" s="286"/>
      <c r="I491" s="286"/>
      <c r="J491" s="286"/>
      <c r="K491" s="280"/>
      <c r="L491" s="98"/>
      <c r="M491" s="159"/>
      <c r="N491" s="99"/>
      <c r="O491" s="264"/>
      <c r="P491" s="277"/>
      <c r="Q491" s="280"/>
      <c r="R491" s="283"/>
      <c r="S491" s="277"/>
      <c r="T491" s="286"/>
      <c r="U491" s="286"/>
      <c r="V491" s="286"/>
      <c r="W491" s="286"/>
      <c r="X491" s="280"/>
    </row>
    <row r="492" spans="2:24" ht="15" customHeight="1" thickBot="1">
      <c r="B492" s="288"/>
      <c r="C492" s="278"/>
      <c r="D492" s="281"/>
      <c r="E492" s="284"/>
      <c r="F492" s="278"/>
      <c r="G492" s="287"/>
      <c r="H492" s="286"/>
      <c r="I492" s="286"/>
      <c r="J492" s="286"/>
      <c r="K492" s="280"/>
      <c r="L492" s="98"/>
      <c r="M492" s="159"/>
      <c r="N492" s="99"/>
      <c r="O492" s="288"/>
      <c r="P492" s="278"/>
      <c r="Q492" s="281"/>
      <c r="R492" s="284"/>
      <c r="S492" s="278"/>
      <c r="T492" s="287"/>
      <c r="U492" s="286"/>
      <c r="V492" s="286"/>
      <c r="W492" s="286"/>
      <c r="X492" s="280"/>
    </row>
    <row r="493" spans="2:24" ht="15" customHeight="1" thickTop="1">
      <c r="B493" s="263" t="s">
        <v>165</v>
      </c>
      <c r="C493" s="293">
        <f>VLOOKUP(B472,'1ここに記入'!$A$13:$M$246,9)</f>
        <v>0</v>
      </c>
      <c r="D493" s="294" t="e">
        <f>VLOOKUP(C491,'1ここに記入'!$A$13:$M$246,2)</f>
        <v>#N/A</v>
      </c>
      <c r="E493" s="294" t="e">
        <f>VLOOKUP(D491,'1ここに記入'!$A$13:$M$246,2)</f>
        <v>#N/A</v>
      </c>
      <c r="F493" s="294" t="e">
        <f>VLOOKUP(E491,'1ここに記入'!$A$13:$M$246,2)</f>
        <v>#N/A</v>
      </c>
      <c r="G493" s="302" t="e">
        <f>VLOOKUP(F491,'1ここに記入'!$A$13:$M$246,2)</f>
        <v>#N/A</v>
      </c>
      <c r="H493" s="305" t="s">
        <v>167</v>
      </c>
      <c r="I493" s="308">
        <f>'1ここに記入'!$G$9</f>
        <v>0</v>
      </c>
      <c r="J493" s="309"/>
      <c r="K493" s="310"/>
      <c r="L493" s="102"/>
      <c r="M493" s="162"/>
      <c r="N493" s="103"/>
      <c r="O493" s="263" t="s">
        <v>165</v>
      </c>
      <c r="P493" s="293">
        <f>VLOOKUP(O472,'1ここに記入'!$A$13:$M$246,9)</f>
        <v>0</v>
      </c>
      <c r="Q493" s="294" t="e">
        <f>VLOOKUP(P491,'1ここに記入'!$A$13:$M$246,2)</f>
        <v>#N/A</v>
      </c>
      <c r="R493" s="294" t="e">
        <f>VLOOKUP(Q491,'1ここに記入'!$A$13:$M$246,2)</f>
        <v>#N/A</v>
      </c>
      <c r="S493" s="294" t="e">
        <f>VLOOKUP(R491,'1ここに記入'!$A$13:$M$246,2)</f>
        <v>#N/A</v>
      </c>
      <c r="T493" s="302" t="e">
        <f>VLOOKUP(S491,'1ここに記入'!$A$13:$M$246,2)</f>
        <v>#N/A</v>
      </c>
      <c r="U493" s="305" t="s">
        <v>167</v>
      </c>
      <c r="V493" s="308">
        <f>'1ここに記入'!$G$9</f>
        <v>0</v>
      </c>
      <c r="W493" s="309"/>
      <c r="X493" s="310"/>
    </row>
    <row r="494" spans="2:24" ht="15" customHeight="1">
      <c r="B494" s="264"/>
      <c r="C494" s="296"/>
      <c r="D494" s="297"/>
      <c r="E494" s="297"/>
      <c r="F494" s="297"/>
      <c r="G494" s="303"/>
      <c r="H494" s="306"/>
      <c r="I494" s="311"/>
      <c r="J494" s="312"/>
      <c r="K494" s="313"/>
      <c r="L494" s="102"/>
      <c r="M494" s="162"/>
      <c r="N494" s="103"/>
      <c r="O494" s="264"/>
      <c r="P494" s="296"/>
      <c r="Q494" s="297"/>
      <c r="R494" s="297"/>
      <c r="S494" s="297"/>
      <c r="T494" s="303"/>
      <c r="U494" s="306"/>
      <c r="V494" s="311"/>
      <c r="W494" s="312"/>
      <c r="X494" s="313"/>
    </row>
    <row r="495" spans="2:24" ht="15" customHeight="1" thickBot="1">
      <c r="B495" s="288"/>
      <c r="C495" s="299"/>
      <c r="D495" s="300"/>
      <c r="E495" s="300"/>
      <c r="F495" s="300"/>
      <c r="G495" s="304"/>
      <c r="H495" s="306"/>
      <c r="I495" s="311"/>
      <c r="J495" s="312"/>
      <c r="K495" s="313"/>
      <c r="L495" s="102"/>
      <c r="M495" s="162"/>
      <c r="N495" s="103"/>
      <c r="O495" s="288"/>
      <c r="P495" s="299"/>
      <c r="Q495" s="300"/>
      <c r="R495" s="300"/>
      <c r="S495" s="300"/>
      <c r="T495" s="304"/>
      <c r="U495" s="306"/>
      <c r="V495" s="311"/>
      <c r="W495" s="312"/>
      <c r="X495" s="313"/>
    </row>
    <row r="496" spans="2:24" ht="15" customHeight="1" thickBot="1">
      <c r="B496" s="317" t="s">
        <v>166</v>
      </c>
      <c r="C496" s="317"/>
      <c r="D496" s="317"/>
      <c r="E496" s="317"/>
      <c r="F496" s="317"/>
      <c r="G496" s="318"/>
      <c r="H496" s="307"/>
      <c r="I496" s="314"/>
      <c r="J496" s="315"/>
      <c r="K496" s="316"/>
      <c r="L496" s="102"/>
      <c r="M496" s="163"/>
      <c r="N496" s="41"/>
      <c r="O496" s="317" t="s">
        <v>166</v>
      </c>
      <c r="P496" s="317"/>
      <c r="Q496" s="317"/>
      <c r="R496" s="317"/>
      <c r="S496" s="317"/>
      <c r="T496" s="318"/>
      <c r="U496" s="307"/>
      <c r="V496" s="314"/>
      <c r="W496" s="315"/>
      <c r="X496" s="316"/>
    </row>
    <row r="497" spans="2:25" ht="15" customHeight="1" thickTop="1">
      <c r="B497" s="137"/>
      <c r="C497" s="137"/>
      <c r="D497" s="137"/>
      <c r="E497" s="137"/>
      <c r="F497" s="137"/>
      <c r="G497" s="137"/>
      <c r="H497" s="138"/>
      <c r="I497" s="142"/>
      <c r="J497" s="142"/>
      <c r="K497" s="142"/>
      <c r="L497" s="102"/>
      <c r="M497" s="163"/>
      <c r="N497" s="41"/>
      <c r="O497" s="137"/>
      <c r="P497" s="137"/>
      <c r="Q497" s="137"/>
      <c r="R497" s="137"/>
      <c r="S497" s="137"/>
      <c r="T497" s="137"/>
      <c r="U497" s="138"/>
      <c r="V497" s="142"/>
      <c r="W497" s="142"/>
      <c r="X497" s="142"/>
    </row>
    <row r="498" spans="2:25" ht="15" customHeight="1">
      <c r="B498" s="137"/>
      <c r="C498" s="137"/>
      <c r="D498" s="137"/>
      <c r="E498" s="137"/>
      <c r="F498" s="137"/>
      <c r="G498" s="137"/>
      <c r="H498" s="138"/>
      <c r="I498" s="142"/>
      <c r="J498" s="142"/>
      <c r="K498" s="142"/>
      <c r="L498" s="102"/>
      <c r="M498" s="163"/>
      <c r="N498" s="41"/>
      <c r="O498" s="137"/>
      <c r="P498" s="137"/>
      <c r="Q498" s="137"/>
      <c r="R498" s="137"/>
      <c r="S498" s="137"/>
      <c r="T498" s="137"/>
      <c r="U498" s="138"/>
      <c r="V498" s="142"/>
      <c r="W498" s="142"/>
      <c r="X498" s="142"/>
    </row>
    <row r="499" spans="2:25" ht="15" customHeight="1">
      <c r="B499" s="324" t="s">
        <v>1982</v>
      </c>
      <c r="C499" s="324"/>
      <c r="D499" s="324"/>
      <c r="E499" s="324"/>
      <c r="F499" s="324"/>
      <c r="G499" s="324"/>
      <c r="H499" s="324"/>
      <c r="I499" s="324"/>
      <c r="J499" s="324"/>
      <c r="K499" s="324"/>
      <c r="L499" s="156"/>
      <c r="M499" s="164"/>
      <c r="N499" s="156"/>
      <c r="O499" s="324" t="s">
        <v>1982</v>
      </c>
      <c r="P499" s="324"/>
      <c r="Q499" s="324"/>
      <c r="R499" s="324"/>
      <c r="S499" s="324"/>
      <c r="T499" s="324"/>
      <c r="U499" s="324"/>
      <c r="V499" s="324"/>
      <c r="W499" s="324"/>
      <c r="X499" s="324"/>
    </row>
    <row r="500" spans="2:25" ht="15" customHeight="1">
      <c r="B500" s="132"/>
      <c r="C500" s="319" t="str">
        <f>'1ここに記入'!$B$3&amp;"県教美展　特選確認票"</f>
        <v>第72回県教美展　特選確認票</v>
      </c>
      <c r="D500" s="319"/>
      <c r="E500" s="319"/>
      <c r="F500" s="319"/>
      <c r="G500" s="319"/>
      <c r="H500" s="319"/>
      <c r="I500" s="319"/>
      <c r="J500" s="319"/>
      <c r="K500" s="319"/>
      <c r="L500" s="104"/>
      <c r="M500" s="157"/>
      <c r="N500" s="104"/>
      <c r="O500" s="132"/>
      <c r="P500" s="319" t="str">
        <f>'1ここに記入'!$B$3&amp;"県教美展　特選確認票"</f>
        <v>第72回県教美展　特選確認票</v>
      </c>
      <c r="Q500" s="319"/>
      <c r="R500" s="319"/>
      <c r="S500" s="319"/>
      <c r="T500" s="319"/>
      <c r="U500" s="319"/>
      <c r="V500" s="319"/>
      <c r="W500" s="319"/>
      <c r="X500" s="319"/>
    </row>
    <row r="501" spans="2:25" ht="15" customHeight="1" thickBot="1">
      <c r="B501" s="165"/>
      <c r="C501" s="320"/>
      <c r="D501" s="320"/>
      <c r="E501" s="320"/>
      <c r="F501" s="320"/>
      <c r="G501" s="320"/>
      <c r="H501" s="320"/>
      <c r="I501" s="320"/>
      <c r="J501" s="320"/>
      <c r="K501" s="320"/>
      <c r="L501" s="104"/>
      <c r="M501" s="157"/>
      <c r="N501" s="104"/>
      <c r="O501" s="165"/>
      <c r="P501" s="320"/>
      <c r="Q501" s="320"/>
      <c r="R501" s="320"/>
      <c r="S501" s="320"/>
      <c r="T501" s="320"/>
      <c r="U501" s="320"/>
      <c r="V501" s="320"/>
      <c r="W501" s="320"/>
      <c r="X501" s="320"/>
    </row>
    <row r="502" spans="2:25" ht="15" customHeight="1" thickTop="1" thickBot="1">
      <c r="B502" s="144" t="s">
        <v>157</v>
      </c>
      <c r="C502" s="289">
        <f>VLOOKUP(B472,'1ここに記入'!$A$13:$M$246,2)</f>
        <v>0</v>
      </c>
      <c r="D502" s="289">
        <f>VLOOKUP(B472,'1ここに記入'!$A$13:$M$246,3)</f>
        <v>0</v>
      </c>
      <c r="E502" s="289">
        <f>VLOOKUP(B472,'1ここに記入'!$A$13:$M$246,4)</f>
        <v>0</v>
      </c>
      <c r="F502" s="289">
        <f>VLOOKUP(B472,'1ここに記入'!$A$13:$M$246,5)</f>
        <v>0</v>
      </c>
      <c r="G502" s="289" t="str">
        <f>VLOOKUP(B472,'1ここに記入'!$A$13:$M$246,13)</f>
        <v>00</v>
      </c>
      <c r="H502" s="290" t="e">
        <f>'1ここに記入'!$H$10</f>
        <v>#N/A</v>
      </c>
      <c r="I502" s="291"/>
      <c r="J502" s="291"/>
      <c r="K502" s="292" t="s">
        <v>158</v>
      </c>
      <c r="L502" s="104"/>
      <c r="M502" s="157"/>
      <c r="N502" s="104"/>
      <c r="O502" s="144" t="s">
        <v>157</v>
      </c>
      <c r="P502" s="289">
        <f>VLOOKUP(O472,'1ここに記入'!$A$13:$M$246,2)</f>
        <v>0</v>
      </c>
      <c r="Q502" s="289">
        <f>VLOOKUP(O472,'1ここに記入'!$A$13:$M$246,3)</f>
        <v>0</v>
      </c>
      <c r="R502" s="289">
        <f>VLOOKUP(O472,'1ここに記入'!$A$13:$M$246,4)</f>
        <v>0</v>
      </c>
      <c r="S502" s="289">
        <f>VLOOKUP(O472,'1ここに記入'!$A$13:$M$246,5)</f>
        <v>0</v>
      </c>
      <c r="T502" s="289" t="str">
        <f>VLOOKUP(O472,'1ここに記入'!$A$13:$M$246,13)</f>
        <v>00</v>
      </c>
      <c r="U502" s="290" t="e">
        <f>'1ここに記入'!$H$10</f>
        <v>#N/A</v>
      </c>
      <c r="V502" s="291"/>
      <c r="W502" s="291"/>
      <c r="X502" s="292" t="s">
        <v>158</v>
      </c>
    </row>
    <row r="503" spans="2:25" ht="15" customHeight="1" thickTop="1" thickBot="1">
      <c r="B503" s="145"/>
      <c r="C503" s="289"/>
      <c r="D503" s="289"/>
      <c r="E503" s="289"/>
      <c r="F503" s="289"/>
      <c r="G503" s="289"/>
      <c r="H503" s="290"/>
      <c r="I503" s="291"/>
      <c r="J503" s="291"/>
      <c r="K503" s="292"/>
      <c r="L503" s="104"/>
      <c r="M503" s="157"/>
      <c r="N503" s="104"/>
      <c r="O503" s="145"/>
      <c r="P503" s="289"/>
      <c r="Q503" s="289"/>
      <c r="R503" s="289"/>
      <c r="S503" s="289"/>
      <c r="T503" s="289"/>
      <c r="U503" s="290"/>
      <c r="V503" s="291"/>
      <c r="W503" s="291"/>
      <c r="X503" s="292"/>
    </row>
    <row r="504" spans="2:25" ht="15" customHeight="1" thickTop="1" thickBot="1">
      <c r="B504" s="146" t="s">
        <v>159</v>
      </c>
      <c r="C504" s="289"/>
      <c r="D504" s="289"/>
      <c r="E504" s="289"/>
      <c r="F504" s="289"/>
      <c r="G504" s="289"/>
      <c r="H504" s="290"/>
      <c r="I504" s="291"/>
      <c r="J504" s="291"/>
      <c r="K504" s="292"/>
      <c r="L504" s="104"/>
      <c r="M504" s="157"/>
      <c r="N504" s="104"/>
      <c r="O504" s="146" t="s">
        <v>159</v>
      </c>
      <c r="P504" s="289"/>
      <c r="Q504" s="289"/>
      <c r="R504" s="289"/>
      <c r="S504" s="289"/>
      <c r="T504" s="289"/>
      <c r="U504" s="290"/>
      <c r="V504" s="291"/>
      <c r="W504" s="291"/>
      <c r="X504" s="292"/>
    </row>
    <row r="505" spans="2:25" ht="15" customHeight="1" thickTop="1">
      <c r="B505" s="263" t="s">
        <v>160</v>
      </c>
      <c r="C505" s="276" t="e">
        <f>'1ここに記入'!$G$10</f>
        <v>#N/A</v>
      </c>
      <c r="D505" s="285"/>
      <c r="E505" s="279"/>
      <c r="F505" s="263" t="s">
        <v>161</v>
      </c>
      <c r="G505" s="293" t="e">
        <f>'1ここに記入'!$I$10</f>
        <v>#N/A</v>
      </c>
      <c r="H505" s="294"/>
      <c r="I505" s="294"/>
      <c r="J505" s="294"/>
      <c r="K505" s="295"/>
      <c r="L505" s="100"/>
      <c r="M505" s="159"/>
      <c r="N505" s="99"/>
      <c r="O505" s="263" t="s">
        <v>160</v>
      </c>
      <c r="P505" s="276" t="e">
        <f>'1ここに記入'!$G$10</f>
        <v>#N/A</v>
      </c>
      <c r="Q505" s="285"/>
      <c r="R505" s="279"/>
      <c r="S505" s="263" t="s">
        <v>161</v>
      </c>
      <c r="T505" s="293" t="e">
        <f>'1ここに記入'!$I$10</f>
        <v>#N/A</v>
      </c>
      <c r="U505" s="294"/>
      <c r="V505" s="294"/>
      <c r="W505" s="294"/>
      <c r="X505" s="295"/>
      <c r="Y505" s="143"/>
    </row>
    <row r="506" spans="2:25" ht="15" customHeight="1">
      <c r="B506" s="264"/>
      <c r="C506" s="277"/>
      <c r="D506" s="286"/>
      <c r="E506" s="280"/>
      <c r="F506" s="264"/>
      <c r="G506" s="296"/>
      <c r="H506" s="297"/>
      <c r="I506" s="297"/>
      <c r="J506" s="297"/>
      <c r="K506" s="298"/>
      <c r="L506" s="101"/>
      <c r="M506" s="159"/>
      <c r="N506" s="99"/>
      <c r="O506" s="264"/>
      <c r="P506" s="277"/>
      <c r="Q506" s="286"/>
      <c r="R506" s="280"/>
      <c r="S506" s="264"/>
      <c r="T506" s="296"/>
      <c r="U506" s="297"/>
      <c r="V506" s="297"/>
      <c r="W506" s="297"/>
      <c r="X506" s="298"/>
      <c r="Y506" s="143"/>
    </row>
    <row r="507" spans="2:25" ht="15" customHeight="1" thickBot="1">
      <c r="B507" s="288"/>
      <c r="C507" s="278"/>
      <c r="D507" s="287"/>
      <c r="E507" s="281"/>
      <c r="F507" s="288"/>
      <c r="G507" s="299"/>
      <c r="H507" s="300"/>
      <c r="I507" s="300"/>
      <c r="J507" s="300"/>
      <c r="K507" s="301"/>
      <c r="L507" s="101"/>
      <c r="M507" s="159"/>
      <c r="N507" s="99"/>
      <c r="O507" s="288"/>
      <c r="P507" s="278"/>
      <c r="Q507" s="287"/>
      <c r="R507" s="281"/>
      <c r="S507" s="288"/>
      <c r="T507" s="299"/>
      <c r="U507" s="300"/>
      <c r="V507" s="300"/>
      <c r="W507" s="300"/>
      <c r="X507" s="301"/>
      <c r="Y507" s="143"/>
    </row>
    <row r="508" spans="2:25" ht="15" customHeight="1">
      <c r="B508" s="263" t="s">
        <v>162</v>
      </c>
      <c r="C508" s="265">
        <f>VLOOKUP(B472,'1ここに記入'!$A$13:$M$246,10)</f>
        <v>0</v>
      </c>
      <c r="D508" s="266"/>
      <c r="E508" s="266"/>
      <c r="F508" s="266"/>
      <c r="G508" s="266"/>
      <c r="H508" s="266"/>
      <c r="I508" s="266"/>
      <c r="J508" s="266"/>
      <c r="K508" s="267"/>
      <c r="L508" s="34"/>
      <c r="M508" s="160"/>
      <c r="N508" s="36"/>
      <c r="O508" s="263" t="s">
        <v>162</v>
      </c>
      <c r="P508" s="265">
        <f>VLOOKUP(O472,'1ここに記入'!$A$13:$M$246,10)</f>
        <v>0</v>
      </c>
      <c r="Q508" s="266"/>
      <c r="R508" s="266"/>
      <c r="S508" s="266"/>
      <c r="T508" s="266"/>
      <c r="U508" s="266"/>
      <c r="V508" s="266"/>
      <c r="W508" s="266"/>
      <c r="X508" s="267"/>
      <c r="Y508" s="143"/>
    </row>
    <row r="509" spans="2:25" ht="15" customHeight="1">
      <c r="B509" s="264"/>
      <c r="C509" s="268"/>
      <c r="D509" s="269"/>
      <c r="E509" s="269"/>
      <c r="F509" s="269"/>
      <c r="G509" s="269"/>
      <c r="H509" s="269"/>
      <c r="I509" s="269"/>
      <c r="J509" s="269"/>
      <c r="K509" s="270"/>
      <c r="L509" s="130"/>
      <c r="M509" s="161"/>
      <c r="N509" s="38"/>
      <c r="O509" s="264"/>
      <c r="P509" s="268"/>
      <c r="Q509" s="269"/>
      <c r="R509" s="269"/>
      <c r="S509" s="269"/>
      <c r="T509" s="269"/>
      <c r="U509" s="269"/>
      <c r="V509" s="269"/>
      <c r="W509" s="269"/>
      <c r="X509" s="270"/>
      <c r="Y509" s="143"/>
    </row>
    <row r="510" spans="2:25" ht="15" customHeight="1">
      <c r="B510" s="264"/>
      <c r="C510" s="268"/>
      <c r="D510" s="269"/>
      <c r="E510" s="269"/>
      <c r="F510" s="269"/>
      <c r="G510" s="269"/>
      <c r="H510" s="269"/>
      <c r="I510" s="269"/>
      <c r="J510" s="269"/>
      <c r="K510" s="270"/>
      <c r="L510" s="130"/>
      <c r="M510" s="161"/>
      <c r="N510" s="38"/>
      <c r="O510" s="264"/>
      <c r="P510" s="268"/>
      <c r="Q510" s="269"/>
      <c r="R510" s="269"/>
      <c r="S510" s="269"/>
      <c r="T510" s="269"/>
      <c r="U510" s="269"/>
      <c r="V510" s="269"/>
      <c r="W510" s="269"/>
      <c r="X510" s="270"/>
      <c r="Y510" s="143"/>
    </row>
    <row r="511" spans="2:25" ht="15" customHeight="1">
      <c r="B511" s="271" t="s">
        <v>1881</v>
      </c>
      <c r="C511" s="268">
        <f>VLOOKUP(B472,'1ここに記入'!$A$13:$M$246,11)</f>
        <v>0</v>
      </c>
      <c r="D511" s="269"/>
      <c r="E511" s="269"/>
      <c r="F511" s="269"/>
      <c r="G511" s="269"/>
      <c r="H511" s="269"/>
      <c r="I511" s="269"/>
      <c r="J511" s="269"/>
      <c r="K511" s="270"/>
      <c r="L511" s="98"/>
      <c r="M511" s="159"/>
      <c r="N511" s="99"/>
      <c r="O511" s="271" t="s">
        <v>1881</v>
      </c>
      <c r="P511" s="268">
        <f>VLOOKUP(O472,'1ここに記入'!$A$13:$M$246,11)</f>
        <v>0</v>
      </c>
      <c r="Q511" s="269"/>
      <c r="R511" s="269"/>
      <c r="S511" s="269"/>
      <c r="T511" s="269"/>
      <c r="U511" s="269"/>
      <c r="V511" s="269"/>
      <c r="W511" s="269"/>
      <c r="X511" s="270"/>
      <c r="Y511" s="143"/>
    </row>
    <row r="512" spans="2:25" ht="15" customHeight="1">
      <c r="B512" s="271"/>
      <c r="C512" s="268"/>
      <c r="D512" s="269"/>
      <c r="E512" s="269"/>
      <c r="F512" s="269"/>
      <c r="G512" s="269"/>
      <c r="H512" s="269"/>
      <c r="I512" s="269"/>
      <c r="J512" s="269"/>
      <c r="K512" s="270"/>
      <c r="L512" s="98"/>
      <c r="M512" s="159"/>
      <c r="N512" s="99"/>
      <c r="O512" s="271"/>
      <c r="P512" s="268"/>
      <c r="Q512" s="269"/>
      <c r="R512" s="269"/>
      <c r="S512" s="269"/>
      <c r="T512" s="269"/>
      <c r="U512" s="269"/>
      <c r="V512" s="269"/>
      <c r="W512" s="269"/>
      <c r="X512" s="270"/>
      <c r="Y512" s="143"/>
    </row>
    <row r="513" spans="2:25" ht="15" customHeight="1" thickBot="1">
      <c r="B513" s="272"/>
      <c r="C513" s="273"/>
      <c r="D513" s="274"/>
      <c r="E513" s="274"/>
      <c r="F513" s="274"/>
      <c r="G513" s="274"/>
      <c r="H513" s="274"/>
      <c r="I513" s="274"/>
      <c r="J513" s="274"/>
      <c r="K513" s="275"/>
      <c r="L513" s="98"/>
      <c r="M513" s="159"/>
      <c r="N513" s="99"/>
      <c r="O513" s="272"/>
      <c r="P513" s="273"/>
      <c r="Q513" s="274"/>
      <c r="R513" s="274"/>
      <c r="S513" s="274"/>
      <c r="T513" s="274"/>
      <c r="U513" s="274"/>
      <c r="V513" s="274"/>
      <c r="W513" s="274"/>
      <c r="X513" s="275"/>
      <c r="Y513" s="143"/>
    </row>
    <row r="514" spans="2:25" ht="15" customHeight="1">
      <c r="B514" s="263" t="s">
        <v>163</v>
      </c>
      <c r="C514" s="276">
        <f>VLOOKUP(B472,'1ここに記入'!$A$13:$M$246,5)</f>
        <v>0</v>
      </c>
      <c r="D514" s="279" t="str">
        <f>VLOOKUP(B472,'1ここに記入'!$A$13:$M$246,6)</f>
        <v>　</v>
      </c>
      <c r="E514" s="282" t="s">
        <v>164</v>
      </c>
      <c r="F514" s="276">
        <f>VLOOKUP(B472,'1ここに記入'!$A$13:$M$246,8)</f>
        <v>0</v>
      </c>
      <c r="G514" s="285" t="e">
        <f>VLOOKUP(F509,'1ここに記入'!$A$13:$M$246,2)</f>
        <v>#N/A</v>
      </c>
      <c r="H514" s="285" t="e">
        <f>VLOOKUP(G509,'1ここに記入'!$A$13:$M$246,2)</f>
        <v>#N/A</v>
      </c>
      <c r="I514" s="285" t="e">
        <f>VLOOKUP(H509,'1ここに記入'!$A$13:$M$246,2)</f>
        <v>#N/A</v>
      </c>
      <c r="J514" s="285" t="e">
        <f>VLOOKUP(I509,'1ここに記入'!$A$13:$M$246,2)</f>
        <v>#N/A</v>
      </c>
      <c r="K514" s="279" t="e">
        <f>VLOOKUP(J509,'1ここに記入'!$A$13:$M$246,2)</f>
        <v>#N/A</v>
      </c>
      <c r="L514" s="102"/>
      <c r="M514" s="162"/>
      <c r="N514" s="103"/>
      <c r="O514" s="263" t="s">
        <v>163</v>
      </c>
      <c r="P514" s="276">
        <f>VLOOKUP(O472,'1ここに記入'!$A$13:$M$246,5)</f>
        <v>0</v>
      </c>
      <c r="Q514" s="279" t="str">
        <f>VLOOKUP(O472,'1ここに記入'!$A$13:$M$246,6)</f>
        <v>　</v>
      </c>
      <c r="R514" s="282" t="s">
        <v>164</v>
      </c>
      <c r="S514" s="276">
        <f>VLOOKUP(O472,'1ここに記入'!$A$13:$M$246,8)</f>
        <v>0</v>
      </c>
      <c r="T514" s="285" t="e">
        <f>VLOOKUP(S509,'1ここに記入'!$A$13:$M$246,2)</f>
        <v>#N/A</v>
      </c>
      <c r="U514" s="285" t="e">
        <f>VLOOKUP(T509,'1ここに記入'!$A$13:$M$246,2)</f>
        <v>#N/A</v>
      </c>
      <c r="V514" s="285" t="e">
        <f>VLOOKUP(U509,'1ここに記入'!$A$13:$M$246,2)</f>
        <v>#N/A</v>
      </c>
      <c r="W514" s="285" t="e">
        <f>VLOOKUP(V509,'1ここに記入'!$A$13:$M$246,2)</f>
        <v>#N/A</v>
      </c>
      <c r="X514" s="279" t="e">
        <f>VLOOKUP(W509,'1ここに記入'!$A$13:$M$246,2)</f>
        <v>#N/A</v>
      </c>
      <c r="Y514" s="143"/>
    </row>
    <row r="515" spans="2:25" ht="15" customHeight="1">
      <c r="B515" s="264"/>
      <c r="C515" s="277"/>
      <c r="D515" s="280"/>
      <c r="E515" s="283"/>
      <c r="F515" s="277"/>
      <c r="G515" s="286"/>
      <c r="H515" s="286"/>
      <c r="I515" s="286"/>
      <c r="J515" s="286"/>
      <c r="K515" s="280"/>
      <c r="L515" s="102"/>
      <c r="M515" s="162"/>
      <c r="N515" s="103"/>
      <c r="O515" s="264"/>
      <c r="P515" s="277"/>
      <c r="Q515" s="280"/>
      <c r="R515" s="283"/>
      <c r="S515" s="277"/>
      <c r="T515" s="286"/>
      <c r="U515" s="286"/>
      <c r="V515" s="286"/>
      <c r="W515" s="286"/>
      <c r="X515" s="280"/>
      <c r="Y515" s="143"/>
    </row>
    <row r="516" spans="2:25" ht="15" customHeight="1" thickBot="1">
      <c r="B516" s="288"/>
      <c r="C516" s="278"/>
      <c r="D516" s="281"/>
      <c r="E516" s="284"/>
      <c r="F516" s="278"/>
      <c r="G516" s="287"/>
      <c r="H516" s="287"/>
      <c r="I516" s="287"/>
      <c r="J516" s="287"/>
      <c r="K516" s="281"/>
      <c r="L516" s="102"/>
      <c r="M516" s="162"/>
      <c r="N516" s="103"/>
      <c r="O516" s="288"/>
      <c r="P516" s="278"/>
      <c r="Q516" s="281"/>
      <c r="R516" s="284"/>
      <c r="S516" s="278"/>
      <c r="T516" s="287"/>
      <c r="U516" s="287"/>
      <c r="V516" s="287"/>
      <c r="W516" s="287"/>
      <c r="X516" s="281"/>
    </row>
    <row r="517" spans="2:25" ht="15" customHeight="1">
      <c r="B517" s="147"/>
      <c r="C517" s="137"/>
      <c r="D517" s="137"/>
      <c r="E517" s="137"/>
      <c r="F517" s="137"/>
      <c r="G517" s="137"/>
      <c r="H517" s="138"/>
      <c r="I517" s="142"/>
      <c r="J517" s="142"/>
      <c r="K517" s="142"/>
      <c r="L517" s="104"/>
      <c r="M517" s="157"/>
      <c r="N517" s="104"/>
      <c r="O517" s="147"/>
      <c r="P517" s="137"/>
      <c r="Q517" s="137"/>
      <c r="R517" s="137"/>
      <c r="S517" s="137"/>
      <c r="T517" s="137"/>
      <c r="U517" s="138"/>
      <c r="V517" s="142"/>
      <c r="W517" s="142"/>
      <c r="X517" s="142"/>
    </row>
    <row r="518" spans="2:25" ht="15" customHeight="1">
      <c r="B518" s="117" t="s">
        <v>213</v>
      </c>
      <c r="C518" s="325" t="str">
        <f>'1ここに記入'!$B$3&amp;"滋賀県教育美術展出品票"</f>
        <v>第72回滋賀県教育美術展出品票</v>
      </c>
      <c r="D518" s="320"/>
      <c r="E518" s="320"/>
      <c r="F518" s="320"/>
      <c r="G518" s="320"/>
      <c r="H518" s="320"/>
      <c r="I518" s="320"/>
      <c r="J518" s="320"/>
      <c r="K518" s="320"/>
      <c r="L518" s="104"/>
      <c r="M518" s="157"/>
      <c r="N518" s="104"/>
      <c r="O518" s="117" t="s">
        <v>213</v>
      </c>
      <c r="P518" s="325" t="str">
        <f>'1ここに記入'!$B$3&amp;"滋賀県教育美術展出品票"</f>
        <v>第72回滋賀県教育美術展出品票</v>
      </c>
      <c r="Q518" s="320"/>
      <c r="R518" s="320"/>
      <c r="S518" s="320"/>
      <c r="T518" s="320"/>
      <c r="U518" s="320"/>
      <c r="V518" s="320"/>
      <c r="W518" s="320"/>
      <c r="X518" s="320"/>
    </row>
    <row r="519" spans="2:25" ht="15" customHeight="1">
      <c r="B519" s="327">
        <v>203</v>
      </c>
      <c r="C519" s="325"/>
      <c r="D519" s="320"/>
      <c r="E519" s="320"/>
      <c r="F519" s="320"/>
      <c r="G519" s="320"/>
      <c r="H519" s="320"/>
      <c r="I519" s="320"/>
      <c r="J519" s="320"/>
      <c r="K519" s="320"/>
      <c r="L519" s="104"/>
      <c r="M519" s="157"/>
      <c r="N519" s="104"/>
      <c r="O519" s="327">
        <v>204</v>
      </c>
      <c r="P519" s="325"/>
      <c r="Q519" s="320"/>
      <c r="R519" s="320"/>
      <c r="S519" s="320"/>
      <c r="T519" s="320"/>
      <c r="U519" s="320"/>
      <c r="V519" s="320"/>
      <c r="W519" s="320"/>
      <c r="X519" s="320"/>
    </row>
    <row r="520" spans="2:25" ht="15" customHeight="1" thickBot="1">
      <c r="B520" s="328"/>
      <c r="C520" s="325"/>
      <c r="D520" s="320"/>
      <c r="E520" s="320"/>
      <c r="F520" s="320"/>
      <c r="G520" s="320"/>
      <c r="H520" s="326"/>
      <c r="I520" s="326"/>
      <c r="J520" s="326"/>
      <c r="K520" s="326"/>
      <c r="L520" s="104"/>
      <c r="M520" s="157"/>
      <c r="N520" s="104"/>
      <c r="O520" s="328"/>
      <c r="P520" s="325"/>
      <c r="Q520" s="320"/>
      <c r="R520" s="320"/>
      <c r="S520" s="320"/>
      <c r="T520" s="320"/>
      <c r="U520" s="326"/>
      <c r="V520" s="326"/>
      <c r="W520" s="326"/>
      <c r="X520" s="326"/>
    </row>
    <row r="521" spans="2:25" ht="15" customHeight="1" thickTop="1" thickBot="1">
      <c r="B521" s="144" t="s">
        <v>157</v>
      </c>
      <c r="C521" s="289">
        <f>VLOOKUP(B519,'1ここに記入'!$A$13:$M$246,2)</f>
        <v>0</v>
      </c>
      <c r="D521" s="289">
        <f>VLOOKUP(B519,'1ここに記入'!$A$13:$M$246,3)</f>
        <v>0</v>
      </c>
      <c r="E521" s="289">
        <f>VLOOKUP(B519,'1ここに記入'!$A$13:$M$246,4)</f>
        <v>0</v>
      </c>
      <c r="F521" s="289">
        <f>VLOOKUP(B519,'1ここに記入'!$A$13:$M$246,5)</f>
        <v>0</v>
      </c>
      <c r="G521" s="289" t="str">
        <f>VLOOKUP(B519,'1ここに記入'!$A$13:$M$246,13)</f>
        <v>00</v>
      </c>
      <c r="H521" s="290" t="e">
        <f>'1ここに記入'!$H$10</f>
        <v>#N/A</v>
      </c>
      <c r="I521" s="291"/>
      <c r="J521" s="291"/>
      <c r="K521" s="292" t="s">
        <v>158</v>
      </c>
      <c r="L521" s="118"/>
      <c r="M521" s="158"/>
      <c r="N521" s="32"/>
      <c r="O521" s="144" t="s">
        <v>157</v>
      </c>
      <c r="P521" s="289">
        <f>VLOOKUP(O519,'1ここに記入'!$A$13:$M$246,2)</f>
        <v>0</v>
      </c>
      <c r="Q521" s="289">
        <f>VLOOKUP(O519,'1ここに記入'!$A$13:$M$246,3)</f>
        <v>0</v>
      </c>
      <c r="R521" s="289">
        <f>VLOOKUP(O519,'1ここに記入'!$A$13:$M$246,4)</f>
        <v>0</v>
      </c>
      <c r="S521" s="289">
        <f>VLOOKUP(O519,'1ここに記入'!$A$13:$M$246,5)</f>
        <v>0</v>
      </c>
      <c r="T521" s="289" t="str">
        <f>VLOOKUP(O519,'1ここに記入'!$A$13:$M$246,13)</f>
        <v>00</v>
      </c>
      <c r="U521" s="290" t="e">
        <f>'1ここに記入'!$H$10</f>
        <v>#N/A</v>
      </c>
      <c r="V521" s="291"/>
      <c r="W521" s="291"/>
      <c r="X521" s="292" t="s">
        <v>158</v>
      </c>
    </row>
    <row r="522" spans="2:25" ht="15" customHeight="1" thickTop="1" thickBot="1">
      <c r="B522" s="145"/>
      <c r="C522" s="289"/>
      <c r="D522" s="289"/>
      <c r="E522" s="289"/>
      <c r="F522" s="289"/>
      <c r="G522" s="289"/>
      <c r="H522" s="290"/>
      <c r="I522" s="291"/>
      <c r="J522" s="291"/>
      <c r="K522" s="292"/>
      <c r="L522" s="118"/>
      <c r="M522" s="158"/>
      <c r="N522" s="32"/>
      <c r="O522" s="145"/>
      <c r="P522" s="289"/>
      <c r="Q522" s="289"/>
      <c r="R522" s="289"/>
      <c r="S522" s="289"/>
      <c r="T522" s="289"/>
      <c r="U522" s="290"/>
      <c r="V522" s="291"/>
      <c r="W522" s="291"/>
      <c r="X522" s="292"/>
    </row>
    <row r="523" spans="2:25" ht="15" customHeight="1" thickTop="1" thickBot="1">
      <c r="B523" s="146" t="s">
        <v>159</v>
      </c>
      <c r="C523" s="289"/>
      <c r="D523" s="289"/>
      <c r="E523" s="289"/>
      <c r="F523" s="289"/>
      <c r="G523" s="289"/>
      <c r="H523" s="290"/>
      <c r="I523" s="291"/>
      <c r="J523" s="291"/>
      <c r="K523" s="292"/>
      <c r="L523" s="118"/>
      <c r="M523" s="158"/>
      <c r="N523" s="32"/>
      <c r="O523" s="146" t="s">
        <v>159</v>
      </c>
      <c r="P523" s="289"/>
      <c r="Q523" s="289"/>
      <c r="R523" s="289"/>
      <c r="S523" s="289"/>
      <c r="T523" s="289"/>
      <c r="U523" s="290"/>
      <c r="V523" s="291"/>
      <c r="W523" s="291"/>
      <c r="X523" s="292"/>
    </row>
    <row r="524" spans="2:25" ht="15" customHeight="1" thickTop="1">
      <c r="B524" s="264" t="s">
        <v>160</v>
      </c>
      <c r="C524" s="277" t="e">
        <f>'1ここに記入'!$G$10</f>
        <v>#N/A</v>
      </c>
      <c r="D524" s="286"/>
      <c r="E524" s="280"/>
      <c r="F524" s="264" t="s">
        <v>161</v>
      </c>
      <c r="G524" s="296" t="e">
        <f>'1ここに記入'!$I$10</f>
        <v>#N/A</v>
      </c>
      <c r="H524" s="297"/>
      <c r="I524" s="297"/>
      <c r="J524" s="297"/>
      <c r="K524" s="298"/>
      <c r="L524" s="100"/>
      <c r="M524" s="159"/>
      <c r="N524" s="99"/>
      <c r="O524" s="264" t="s">
        <v>160</v>
      </c>
      <c r="P524" s="277" t="e">
        <f>'1ここに記入'!$G$10</f>
        <v>#N/A</v>
      </c>
      <c r="Q524" s="286"/>
      <c r="R524" s="280"/>
      <c r="S524" s="264" t="s">
        <v>161</v>
      </c>
      <c r="T524" s="296" t="e">
        <f>'1ここに記入'!$I$10</f>
        <v>#N/A</v>
      </c>
      <c r="U524" s="297"/>
      <c r="V524" s="297"/>
      <c r="W524" s="297"/>
      <c r="X524" s="298"/>
    </row>
    <row r="525" spans="2:25" ht="15" customHeight="1">
      <c r="B525" s="264"/>
      <c r="C525" s="277"/>
      <c r="D525" s="286"/>
      <c r="E525" s="280"/>
      <c r="F525" s="264"/>
      <c r="G525" s="296"/>
      <c r="H525" s="297"/>
      <c r="I525" s="297"/>
      <c r="J525" s="297"/>
      <c r="K525" s="298"/>
      <c r="L525" s="101"/>
      <c r="M525" s="159"/>
      <c r="N525" s="99"/>
      <c r="O525" s="264"/>
      <c r="P525" s="277"/>
      <c r="Q525" s="286"/>
      <c r="R525" s="280"/>
      <c r="S525" s="264"/>
      <c r="T525" s="296"/>
      <c r="U525" s="297"/>
      <c r="V525" s="297"/>
      <c r="W525" s="297"/>
      <c r="X525" s="298"/>
    </row>
    <row r="526" spans="2:25" ht="15" customHeight="1">
      <c r="B526" s="264"/>
      <c r="C526" s="277"/>
      <c r="D526" s="286"/>
      <c r="E526" s="280"/>
      <c r="F526" s="264"/>
      <c r="G526" s="296"/>
      <c r="H526" s="297"/>
      <c r="I526" s="297"/>
      <c r="J526" s="297"/>
      <c r="K526" s="298"/>
      <c r="L526" s="101"/>
      <c r="M526" s="159"/>
      <c r="N526" s="99"/>
      <c r="O526" s="264"/>
      <c r="P526" s="277"/>
      <c r="Q526" s="286"/>
      <c r="R526" s="280"/>
      <c r="S526" s="264"/>
      <c r="T526" s="296"/>
      <c r="U526" s="297"/>
      <c r="V526" s="297"/>
      <c r="W526" s="297"/>
      <c r="X526" s="298"/>
    </row>
    <row r="527" spans="2:25" ht="15" customHeight="1" thickBot="1">
      <c r="B527" s="288"/>
      <c r="C527" s="278"/>
      <c r="D527" s="287"/>
      <c r="E527" s="281"/>
      <c r="F527" s="288"/>
      <c r="G527" s="299"/>
      <c r="H527" s="300"/>
      <c r="I527" s="300"/>
      <c r="J527" s="300"/>
      <c r="K527" s="301"/>
      <c r="L527" s="101"/>
      <c r="M527" s="159"/>
      <c r="N527" s="99"/>
      <c r="O527" s="288"/>
      <c r="P527" s="278"/>
      <c r="Q527" s="287"/>
      <c r="R527" s="281"/>
      <c r="S527" s="288"/>
      <c r="T527" s="299"/>
      <c r="U527" s="300"/>
      <c r="V527" s="300"/>
      <c r="W527" s="300"/>
      <c r="X527" s="301"/>
    </row>
    <row r="528" spans="2:25" ht="15" customHeight="1">
      <c r="B528" s="263" t="s">
        <v>162</v>
      </c>
      <c r="C528" s="265">
        <f>VLOOKUP(B519,'1ここに記入'!$A$13:$M$246,10)</f>
        <v>0</v>
      </c>
      <c r="D528" s="266"/>
      <c r="E528" s="266"/>
      <c r="F528" s="266"/>
      <c r="G528" s="266"/>
      <c r="H528" s="266"/>
      <c r="I528" s="267"/>
      <c r="J528" s="263" t="s">
        <v>203</v>
      </c>
      <c r="K528" s="321">
        <f>VLOOKUP(B519,'1ここに記入'!$A$13:$M$246,12)</f>
        <v>0</v>
      </c>
      <c r="L528" s="34"/>
      <c r="M528" s="160"/>
      <c r="N528" s="36"/>
      <c r="O528" s="263" t="s">
        <v>162</v>
      </c>
      <c r="P528" s="265">
        <f>VLOOKUP(O519,'1ここに記入'!$A$13:$M$246,10)</f>
        <v>0</v>
      </c>
      <c r="Q528" s="266"/>
      <c r="R528" s="266"/>
      <c r="S528" s="266"/>
      <c r="T528" s="266"/>
      <c r="U528" s="266"/>
      <c r="V528" s="267"/>
      <c r="W528" s="263" t="s">
        <v>203</v>
      </c>
      <c r="X528" s="321">
        <f>VLOOKUP(O519,'1ここに記入'!$A$13:$M$246,12)</f>
        <v>0</v>
      </c>
    </row>
    <row r="529" spans="2:24" ht="15" customHeight="1">
      <c r="B529" s="264"/>
      <c r="C529" s="268"/>
      <c r="D529" s="269"/>
      <c r="E529" s="269"/>
      <c r="F529" s="269"/>
      <c r="G529" s="269"/>
      <c r="H529" s="269"/>
      <c r="I529" s="270"/>
      <c r="J529" s="264"/>
      <c r="K529" s="322"/>
      <c r="L529" s="34"/>
      <c r="M529" s="160"/>
      <c r="N529" s="36"/>
      <c r="O529" s="264"/>
      <c r="P529" s="268"/>
      <c r="Q529" s="269"/>
      <c r="R529" s="269"/>
      <c r="S529" s="269"/>
      <c r="T529" s="269"/>
      <c r="U529" s="269"/>
      <c r="V529" s="270"/>
      <c r="W529" s="264"/>
      <c r="X529" s="322"/>
    </row>
    <row r="530" spans="2:24" ht="15" customHeight="1">
      <c r="B530" s="264"/>
      <c r="C530" s="268"/>
      <c r="D530" s="269"/>
      <c r="E530" s="269"/>
      <c r="F530" s="269"/>
      <c r="G530" s="269"/>
      <c r="H530" s="269"/>
      <c r="I530" s="270"/>
      <c r="J530" s="264"/>
      <c r="K530" s="322"/>
      <c r="L530" s="130"/>
      <c r="M530" s="161"/>
      <c r="N530" s="38"/>
      <c r="O530" s="264"/>
      <c r="P530" s="268"/>
      <c r="Q530" s="269"/>
      <c r="R530" s="269"/>
      <c r="S530" s="269"/>
      <c r="T530" s="269"/>
      <c r="U530" s="269"/>
      <c r="V530" s="270"/>
      <c r="W530" s="264"/>
      <c r="X530" s="322"/>
    </row>
    <row r="531" spans="2:24" ht="15" customHeight="1">
      <c r="B531" s="264"/>
      <c r="C531" s="268"/>
      <c r="D531" s="269"/>
      <c r="E531" s="269"/>
      <c r="F531" s="269"/>
      <c r="G531" s="269"/>
      <c r="H531" s="269"/>
      <c r="I531" s="270"/>
      <c r="J531" s="264"/>
      <c r="K531" s="322"/>
      <c r="L531" s="130"/>
      <c r="M531" s="161"/>
      <c r="N531" s="38"/>
      <c r="O531" s="264"/>
      <c r="P531" s="268"/>
      <c r="Q531" s="269"/>
      <c r="R531" s="269"/>
      <c r="S531" s="269"/>
      <c r="T531" s="269"/>
      <c r="U531" s="269"/>
      <c r="V531" s="270"/>
      <c r="W531" s="264"/>
      <c r="X531" s="322"/>
    </row>
    <row r="532" spans="2:24" ht="15" customHeight="1">
      <c r="B532" s="271" t="s">
        <v>1881</v>
      </c>
      <c r="C532" s="268">
        <f>VLOOKUP(B519,'1ここに記入'!$A$13:$M$246,11)</f>
        <v>0</v>
      </c>
      <c r="D532" s="269"/>
      <c r="E532" s="269"/>
      <c r="F532" s="269"/>
      <c r="G532" s="269"/>
      <c r="H532" s="269"/>
      <c r="I532" s="270"/>
      <c r="J532" s="264"/>
      <c r="K532" s="322"/>
      <c r="L532" s="130"/>
      <c r="M532" s="161"/>
      <c r="N532" s="38"/>
      <c r="O532" s="271" t="s">
        <v>1881</v>
      </c>
      <c r="P532" s="268">
        <f>VLOOKUP(O519,'1ここに記入'!$A$13:$M$246,11)</f>
        <v>0</v>
      </c>
      <c r="Q532" s="269"/>
      <c r="R532" s="269"/>
      <c r="S532" s="269"/>
      <c r="T532" s="269"/>
      <c r="U532" s="269"/>
      <c r="V532" s="270"/>
      <c r="W532" s="264"/>
      <c r="X532" s="322"/>
    </row>
    <row r="533" spans="2:24" ht="15" customHeight="1">
      <c r="B533" s="271"/>
      <c r="C533" s="268"/>
      <c r="D533" s="269"/>
      <c r="E533" s="269"/>
      <c r="F533" s="269"/>
      <c r="G533" s="269"/>
      <c r="H533" s="269"/>
      <c r="I533" s="270"/>
      <c r="J533" s="264"/>
      <c r="K533" s="322"/>
      <c r="L533" s="130"/>
      <c r="M533" s="161"/>
      <c r="N533" s="38"/>
      <c r="O533" s="271"/>
      <c r="P533" s="268"/>
      <c r="Q533" s="269"/>
      <c r="R533" s="269"/>
      <c r="S533" s="269"/>
      <c r="T533" s="269"/>
      <c r="U533" s="269"/>
      <c r="V533" s="270"/>
      <c r="W533" s="264"/>
      <c r="X533" s="322"/>
    </row>
    <row r="534" spans="2:24" ht="15" customHeight="1">
      <c r="B534" s="271"/>
      <c r="C534" s="268"/>
      <c r="D534" s="269"/>
      <c r="E534" s="269"/>
      <c r="F534" s="269"/>
      <c r="G534" s="269"/>
      <c r="H534" s="269"/>
      <c r="I534" s="270"/>
      <c r="J534" s="264"/>
      <c r="K534" s="322"/>
      <c r="L534" s="130"/>
      <c r="M534" s="161"/>
      <c r="N534" s="38"/>
      <c r="O534" s="271"/>
      <c r="P534" s="268"/>
      <c r="Q534" s="269"/>
      <c r="R534" s="269"/>
      <c r="S534" s="269"/>
      <c r="T534" s="269"/>
      <c r="U534" s="269"/>
      <c r="V534" s="270"/>
      <c r="W534" s="264"/>
      <c r="X534" s="322"/>
    </row>
    <row r="535" spans="2:24" ht="15" customHeight="1" thickBot="1">
      <c r="B535" s="272"/>
      <c r="C535" s="273"/>
      <c r="D535" s="274"/>
      <c r="E535" s="274"/>
      <c r="F535" s="274"/>
      <c r="G535" s="274"/>
      <c r="H535" s="274"/>
      <c r="I535" s="275"/>
      <c r="J535" s="288"/>
      <c r="K535" s="323"/>
      <c r="L535" s="130"/>
      <c r="M535" s="161"/>
      <c r="N535" s="38"/>
      <c r="O535" s="272"/>
      <c r="P535" s="273"/>
      <c r="Q535" s="274"/>
      <c r="R535" s="274"/>
      <c r="S535" s="274"/>
      <c r="T535" s="274"/>
      <c r="U535" s="274"/>
      <c r="V535" s="275"/>
      <c r="W535" s="288"/>
      <c r="X535" s="323"/>
    </row>
    <row r="536" spans="2:24" ht="15" customHeight="1">
      <c r="B536" s="263" t="s">
        <v>163</v>
      </c>
      <c r="C536" s="276">
        <f>VLOOKUP(B519,'1ここに記入'!$A$13:$M$246,5)</f>
        <v>0</v>
      </c>
      <c r="D536" s="279" t="str">
        <f>VLOOKUP(B519,'1ここに記入'!$A$13:$M$246,6)</f>
        <v>　</v>
      </c>
      <c r="E536" s="282" t="s">
        <v>164</v>
      </c>
      <c r="F536" s="276">
        <f>VLOOKUP(B519,'1ここに記入'!$A$13:$M$246,8)</f>
        <v>0</v>
      </c>
      <c r="G536" s="285" t="e">
        <f>VLOOKUP(F530,'1ここに記入'!$A$13:$M$246,2)</f>
        <v>#N/A</v>
      </c>
      <c r="H536" s="285" t="e">
        <f>VLOOKUP(G530,'1ここに記入'!$A$13:$M$246,2)</f>
        <v>#N/A</v>
      </c>
      <c r="I536" s="285" t="e">
        <f>VLOOKUP(H530,'1ここに記入'!$A$13:$M$246,2)</f>
        <v>#N/A</v>
      </c>
      <c r="J536" s="285" t="e">
        <f>VLOOKUP(I530,'1ここに記入'!$A$13:$M$246,2)</f>
        <v>#N/A</v>
      </c>
      <c r="K536" s="279" t="e">
        <f>VLOOKUP(J530,'1ここに記入'!$A$13:$M$246,2)</f>
        <v>#N/A</v>
      </c>
      <c r="L536" s="98"/>
      <c r="M536" s="159"/>
      <c r="N536" s="99"/>
      <c r="O536" s="263" t="s">
        <v>163</v>
      </c>
      <c r="P536" s="276">
        <f>VLOOKUP(O519,'1ここに記入'!$A$13:$M$246,5)</f>
        <v>0</v>
      </c>
      <c r="Q536" s="279" t="str">
        <f>VLOOKUP(O519,'1ここに記入'!$A$13:$M$246,6)</f>
        <v>　</v>
      </c>
      <c r="R536" s="282" t="s">
        <v>164</v>
      </c>
      <c r="S536" s="276">
        <f>VLOOKUP(O519,'1ここに記入'!$A$13:$M$246,8)</f>
        <v>0</v>
      </c>
      <c r="T536" s="285" t="e">
        <f>VLOOKUP(S530,'1ここに記入'!$A$13:$M$246,2)</f>
        <v>#N/A</v>
      </c>
      <c r="U536" s="285" t="e">
        <f>VLOOKUP(T530,'1ここに記入'!$A$13:$M$246,2)</f>
        <v>#N/A</v>
      </c>
      <c r="V536" s="285" t="e">
        <f>VLOOKUP(U530,'1ここに記入'!$A$13:$M$246,2)</f>
        <v>#N/A</v>
      </c>
      <c r="W536" s="285" t="e">
        <f>VLOOKUP(V530,'1ここに記入'!$A$13:$M$246,2)</f>
        <v>#N/A</v>
      </c>
      <c r="X536" s="279" t="e">
        <f>VLOOKUP(W530,'1ここに記入'!$A$13:$M$246,2)</f>
        <v>#N/A</v>
      </c>
    </row>
    <row r="537" spans="2:24" ht="15" customHeight="1">
      <c r="B537" s="264"/>
      <c r="C537" s="277"/>
      <c r="D537" s="280"/>
      <c r="E537" s="283"/>
      <c r="F537" s="277"/>
      <c r="G537" s="286"/>
      <c r="H537" s="286"/>
      <c r="I537" s="286"/>
      <c r="J537" s="286"/>
      <c r="K537" s="280"/>
      <c r="L537" s="98"/>
      <c r="M537" s="159"/>
      <c r="N537" s="99"/>
      <c r="O537" s="264"/>
      <c r="P537" s="277"/>
      <c r="Q537" s="280"/>
      <c r="R537" s="283"/>
      <c r="S537" s="277"/>
      <c r="T537" s="286"/>
      <c r="U537" s="286"/>
      <c r="V537" s="286"/>
      <c r="W537" s="286"/>
      <c r="X537" s="280"/>
    </row>
    <row r="538" spans="2:24" ht="15" customHeight="1">
      <c r="B538" s="264"/>
      <c r="C538" s="277"/>
      <c r="D538" s="280"/>
      <c r="E538" s="283"/>
      <c r="F538" s="277"/>
      <c r="G538" s="286"/>
      <c r="H538" s="286"/>
      <c r="I538" s="286"/>
      <c r="J538" s="286"/>
      <c r="K538" s="280"/>
      <c r="L538" s="98"/>
      <c r="M538" s="159"/>
      <c r="N538" s="99"/>
      <c r="O538" s="264"/>
      <c r="P538" s="277"/>
      <c r="Q538" s="280"/>
      <c r="R538" s="283"/>
      <c r="S538" s="277"/>
      <c r="T538" s="286"/>
      <c r="U538" s="286"/>
      <c r="V538" s="286"/>
      <c r="W538" s="286"/>
      <c r="X538" s="280"/>
    </row>
    <row r="539" spans="2:24" ht="15" customHeight="1" thickBot="1">
      <c r="B539" s="288"/>
      <c r="C539" s="278"/>
      <c r="D539" s="281"/>
      <c r="E539" s="284"/>
      <c r="F539" s="278"/>
      <c r="G539" s="287"/>
      <c r="H539" s="286"/>
      <c r="I539" s="286"/>
      <c r="J539" s="286"/>
      <c r="K539" s="280"/>
      <c r="L539" s="98"/>
      <c r="M539" s="159"/>
      <c r="N539" s="99"/>
      <c r="O539" s="288"/>
      <c r="P539" s="278"/>
      <c r="Q539" s="281"/>
      <c r="R539" s="284"/>
      <c r="S539" s="278"/>
      <c r="T539" s="287"/>
      <c r="U539" s="286"/>
      <c r="V539" s="286"/>
      <c r="W539" s="286"/>
      <c r="X539" s="280"/>
    </row>
    <row r="540" spans="2:24" ht="15" customHeight="1" thickTop="1">
      <c r="B540" s="263" t="s">
        <v>165</v>
      </c>
      <c r="C540" s="293">
        <f>VLOOKUP(B519,'1ここに記入'!$A$13:$M$246,9)</f>
        <v>0</v>
      </c>
      <c r="D540" s="294" t="e">
        <f>VLOOKUP(C538,'1ここに記入'!$A$13:$M$246,2)</f>
        <v>#N/A</v>
      </c>
      <c r="E540" s="294" t="e">
        <f>VLOOKUP(D538,'1ここに記入'!$A$13:$M$246,2)</f>
        <v>#N/A</v>
      </c>
      <c r="F540" s="294" t="e">
        <f>VLOOKUP(E538,'1ここに記入'!$A$13:$M$246,2)</f>
        <v>#N/A</v>
      </c>
      <c r="G540" s="302" t="e">
        <f>VLOOKUP(F538,'1ここに記入'!$A$13:$M$246,2)</f>
        <v>#N/A</v>
      </c>
      <c r="H540" s="305" t="s">
        <v>167</v>
      </c>
      <c r="I540" s="308">
        <f>'1ここに記入'!$G$9</f>
        <v>0</v>
      </c>
      <c r="J540" s="309"/>
      <c r="K540" s="310"/>
      <c r="L540" s="102"/>
      <c r="M540" s="162"/>
      <c r="N540" s="103"/>
      <c r="O540" s="263" t="s">
        <v>165</v>
      </c>
      <c r="P540" s="293">
        <f>VLOOKUP(O519,'1ここに記入'!$A$13:$M$246,9)</f>
        <v>0</v>
      </c>
      <c r="Q540" s="294" t="e">
        <f>VLOOKUP(P538,'1ここに記入'!$A$13:$M$246,2)</f>
        <v>#N/A</v>
      </c>
      <c r="R540" s="294" t="e">
        <f>VLOOKUP(Q538,'1ここに記入'!$A$13:$M$246,2)</f>
        <v>#N/A</v>
      </c>
      <c r="S540" s="294" t="e">
        <f>VLOOKUP(R538,'1ここに記入'!$A$13:$M$246,2)</f>
        <v>#N/A</v>
      </c>
      <c r="T540" s="302" t="e">
        <f>VLOOKUP(S538,'1ここに記入'!$A$13:$M$246,2)</f>
        <v>#N/A</v>
      </c>
      <c r="U540" s="305" t="s">
        <v>167</v>
      </c>
      <c r="V540" s="308">
        <f>'1ここに記入'!$G$9</f>
        <v>0</v>
      </c>
      <c r="W540" s="309"/>
      <c r="X540" s="310"/>
    </row>
    <row r="541" spans="2:24" ht="15" customHeight="1">
      <c r="B541" s="264"/>
      <c r="C541" s="296"/>
      <c r="D541" s="297"/>
      <c r="E541" s="297"/>
      <c r="F541" s="297"/>
      <c r="G541" s="303"/>
      <c r="H541" s="306"/>
      <c r="I541" s="311"/>
      <c r="J541" s="312"/>
      <c r="K541" s="313"/>
      <c r="L541" s="102"/>
      <c r="M541" s="162"/>
      <c r="N541" s="103"/>
      <c r="O541" s="264"/>
      <c r="P541" s="296"/>
      <c r="Q541" s="297"/>
      <c r="R541" s="297"/>
      <c r="S541" s="297"/>
      <c r="T541" s="303"/>
      <c r="U541" s="306"/>
      <c r="V541" s="311"/>
      <c r="W541" s="312"/>
      <c r="X541" s="313"/>
    </row>
    <row r="542" spans="2:24" ht="15" customHeight="1" thickBot="1">
      <c r="B542" s="288"/>
      <c r="C542" s="299"/>
      <c r="D542" s="300"/>
      <c r="E542" s="300"/>
      <c r="F542" s="300"/>
      <c r="G542" s="304"/>
      <c r="H542" s="306"/>
      <c r="I542" s="311"/>
      <c r="J542" s="312"/>
      <c r="K542" s="313"/>
      <c r="L542" s="102"/>
      <c r="M542" s="162"/>
      <c r="N542" s="103"/>
      <c r="O542" s="288"/>
      <c r="P542" s="299"/>
      <c r="Q542" s="300"/>
      <c r="R542" s="300"/>
      <c r="S542" s="300"/>
      <c r="T542" s="304"/>
      <c r="U542" s="306"/>
      <c r="V542" s="311"/>
      <c r="W542" s="312"/>
      <c r="X542" s="313"/>
    </row>
    <row r="543" spans="2:24" ht="15" customHeight="1" thickBot="1">
      <c r="B543" s="317" t="s">
        <v>166</v>
      </c>
      <c r="C543" s="317"/>
      <c r="D543" s="317"/>
      <c r="E543" s="317"/>
      <c r="F543" s="317"/>
      <c r="G543" s="318"/>
      <c r="H543" s="307"/>
      <c r="I543" s="314"/>
      <c r="J543" s="315"/>
      <c r="K543" s="316"/>
      <c r="L543" s="102"/>
      <c r="M543" s="163"/>
      <c r="N543" s="41"/>
      <c r="O543" s="317" t="s">
        <v>166</v>
      </c>
      <c r="P543" s="317"/>
      <c r="Q543" s="317"/>
      <c r="R543" s="317"/>
      <c r="S543" s="317"/>
      <c r="T543" s="318"/>
      <c r="U543" s="307"/>
      <c r="V543" s="314"/>
      <c r="W543" s="315"/>
      <c r="X543" s="316"/>
    </row>
    <row r="544" spans="2:24" ht="15" customHeight="1" thickTop="1">
      <c r="B544" s="137"/>
      <c r="C544" s="137"/>
      <c r="D544" s="137"/>
      <c r="E544" s="137"/>
      <c r="F544" s="137"/>
      <c r="G544" s="137"/>
      <c r="H544" s="138"/>
      <c r="I544" s="142"/>
      <c r="J544" s="142"/>
      <c r="K544" s="142"/>
      <c r="L544" s="102"/>
      <c r="M544" s="163"/>
      <c r="N544" s="41"/>
      <c r="O544" s="137"/>
      <c r="P544" s="137"/>
      <c r="Q544" s="137"/>
      <c r="R544" s="137"/>
      <c r="S544" s="137"/>
      <c r="T544" s="137"/>
      <c r="U544" s="138"/>
      <c r="V544" s="142"/>
      <c r="W544" s="142"/>
      <c r="X544" s="142"/>
    </row>
    <row r="545" spans="2:25" ht="15" customHeight="1">
      <c r="B545" s="137"/>
      <c r="C545" s="137"/>
      <c r="D545" s="137"/>
      <c r="E545" s="137"/>
      <c r="F545" s="137"/>
      <c r="G545" s="137"/>
      <c r="H545" s="138"/>
      <c r="I545" s="142"/>
      <c r="J545" s="142"/>
      <c r="K545" s="142"/>
      <c r="L545" s="102"/>
      <c r="M545" s="163"/>
      <c r="N545" s="41"/>
      <c r="O545" s="137"/>
      <c r="P545" s="137"/>
      <c r="Q545" s="137"/>
      <c r="R545" s="137"/>
      <c r="S545" s="137"/>
      <c r="T545" s="137"/>
      <c r="U545" s="138"/>
      <c r="V545" s="142"/>
      <c r="W545" s="142"/>
      <c r="X545" s="142"/>
    </row>
    <row r="546" spans="2:25" ht="15" customHeight="1">
      <c r="B546" s="324" t="s">
        <v>1982</v>
      </c>
      <c r="C546" s="324"/>
      <c r="D546" s="324"/>
      <c r="E546" s="324"/>
      <c r="F546" s="324"/>
      <c r="G546" s="324"/>
      <c r="H546" s="324"/>
      <c r="I546" s="324"/>
      <c r="J546" s="324"/>
      <c r="K546" s="324"/>
      <c r="L546" s="156"/>
      <c r="M546" s="164"/>
      <c r="N546" s="156"/>
      <c r="O546" s="324" t="s">
        <v>1982</v>
      </c>
      <c r="P546" s="324"/>
      <c r="Q546" s="324"/>
      <c r="R546" s="324"/>
      <c r="S546" s="324"/>
      <c r="T546" s="324"/>
      <c r="U546" s="324"/>
      <c r="V546" s="324"/>
      <c r="W546" s="324"/>
      <c r="X546" s="324"/>
    </row>
    <row r="547" spans="2:25" ht="15" customHeight="1">
      <c r="B547" s="132"/>
      <c r="C547" s="319" t="str">
        <f>'1ここに記入'!$B$3&amp;"県教美展　特選確認票"</f>
        <v>第72回県教美展　特選確認票</v>
      </c>
      <c r="D547" s="319"/>
      <c r="E547" s="319"/>
      <c r="F547" s="319"/>
      <c r="G547" s="319"/>
      <c r="H547" s="319"/>
      <c r="I547" s="319"/>
      <c r="J547" s="319"/>
      <c r="K547" s="319"/>
      <c r="L547" s="104"/>
      <c r="M547" s="157"/>
      <c r="N547" s="104"/>
      <c r="O547" s="132"/>
      <c r="P547" s="319" t="str">
        <f>'1ここに記入'!$B$3&amp;"県教美展　特選確認票"</f>
        <v>第72回県教美展　特選確認票</v>
      </c>
      <c r="Q547" s="319"/>
      <c r="R547" s="319"/>
      <c r="S547" s="319"/>
      <c r="T547" s="319"/>
      <c r="U547" s="319"/>
      <c r="V547" s="319"/>
      <c r="W547" s="319"/>
      <c r="X547" s="319"/>
    </row>
    <row r="548" spans="2:25" ht="15" customHeight="1" thickBot="1">
      <c r="B548" s="165"/>
      <c r="C548" s="320"/>
      <c r="D548" s="320"/>
      <c r="E548" s="320"/>
      <c r="F548" s="320"/>
      <c r="G548" s="320"/>
      <c r="H548" s="320"/>
      <c r="I548" s="320"/>
      <c r="J548" s="320"/>
      <c r="K548" s="320"/>
      <c r="L548" s="104"/>
      <c r="M548" s="157"/>
      <c r="N548" s="104"/>
      <c r="O548" s="165"/>
      <c r="P548" s="320"/>
      <c r="Q548" s="320"/>
      <c r="R548" s="320"/>
      <c r="S548" s="320"/>
      <c r="T548" s="320"/>
      <c r="U548" s="320"/>
      <c r="V548" s="320"/>
      <c r="W548" s="320"/>
      <c r="X548" s="320"/>
    </row>
    <row r="549" spans="2:25" ht="15" customHeight="1" thickTop="1" thickBot="1">
      <c r="B549" s="144" t="s">
        <v>157</v>
      </c>
      <c r="C549" s="289">
        <f>VLOOKUP(B519,'1ここに記入'!$A$13:$M$246,2)</f>
        <v>0</v>
      </c>
      <c r="D549" s="289">
        <f>VLOOKUP(B519,'1ここに記入'!$A$13:$M$246,3)</f>
        <v>0</v>
      </c>
      <c r="E549" s="289">
        <f>VLOOKUP(B519,'1ここに記入'!$A$13:$M$246,4)</f>
        <v>0</v>
      </c>
      <c r="F549" s="289">
        <f>VLOOKUP(B519,'1ここに記入'!$A$13:$M$246,5)</f>
        <v>0</v>
      </c>
      <c r="G549" s="289" t="str">
        <f>VLOOKUP(B519,'1ここに記入'!$A$13:$M$246,13)</f>
        <v>00</v>
      </c>
      <c r="H549" s="290" t="e">
        <f>'1ここに記入'!$H$10</f>
        <v>#N/A</v>
      </c>
      <c r="I549" s="291"/>
      <c r="J549" s="291"/>
      <c r="K549" s="292" t="s">
        <v>158</v>
      </c>
      <c r="L549" s="104"/>
      <c r="M549" s="157"/>
      <c r="N549" s="104"/>
      <c r="O549" s="144" t="s">
        <v>157</v>
      </c>
      <c r="P549" s="289">
        <f>VLOOKUP(O519,'1ここに記入'!$A$13:$M$246,2)</f>
        <v>0</v>
      </c>
      <c r="Q549" s="289">
        <f>VLOOKUP(O519,'1ここに記入'!$A$13:$M$246,3)</f>
        <v>0</v>
      </c>
      <c r="R549" s="289">
        <f>VLOOKUP(O519,'1ここに記入'!$A$13:$M$246,4)</f>
        <v>0</v>
      </c>
      <c r="S549" s="289">
        <f>VLOOKUP(O519,'1ここに記入'!$A$13:$M$246,5)</f>
        <v>0</v>
      </c>
      <c r="T549" s="289" t="str">
        <f>VLOOKUP(O519,'1ここに記入'!$A$13:$M$246,13)</f>
        <v>00</v>
      </c>
      <c r="U549" s="290" t="e">
        <f>'1ここに記入'!$H$10</f>
        <v>#N/A</v>
      </c>
      <c r="V549" s="291"/>
      <c r="W549" s="291"/>
      <c r="X549" s="292" t="s">
        <v>158</v>
      </c>
    </row>
    <row r="550" spans="2:25" ht="15" customHeight="1" thickTop="1" thickBot="1">
      <c r="B550" s="145"/>
      <c r="C550" s="289"/>
      <c r="D550" s="289"/>
      <c r="E550" s="289"/>
      <c r="F550" s="289"/>
      <c r="G550" s="289"/>
      <c r="H550" s="290"/>
      <c r="I550" s="291"/>
      <c r="J550" s="291"/>
      <c r="K550" s="292"/>
      <c r="L550" s="104"/>
      <c r="M550" s="157"/>
      <c r="N550" s="104"/>
      <c r="O550" s="145"/>
      <c r="P550" s="289"/>
      <c r="Q550" s="289"/>
      <c r="R550" s="289"/>
      <c r="S550" s="289"/>
      <c r="T550" s="289"/>
      <c r="U550" s="290"/>
      <c r="V550" s="291"/>
      <c r="W550" s="291"/>
      <c r="X550" s="292"/>
    </row>
    <row r="551" spans="2:25" ht="15" customHeight="1" thickTop="1" thickBot="1">
      <c r="B551" s="146" t="s">
        <v>159</v>
      </c>
      <c r="C551" s="289"/>
      <c r="D551" s="289"/>
      <c r="E551" s="289"/>
      <c r="F551" s="289"/>
      <c r="G551" s="289"/>
      <c r="H551" s="290"/>
      <c r="I551" s="291"/>
      <c r="J551" s="291"/>
      <c r="K551" s="292"/>
      <c r="L551" s="104"/>
      <c r="M551" s="157"/>
      <c r="N551" s="104"/>
      <c r="O551" s="146" t="s">
        <v>159</v>
      </c>
      <c r="P551" s="289"/>
      <c r="Q551" s="289"/>
      <c r="R551" s="289"/>
      <c r="S551" s="289"/>
      <c r="T551" s="289"/>
      <c r="U551" s="290"/>
      <c r="V551" s="291"/>
      <c r="W551" s="291"/>
      <c r="X551" s="292"/>
    </row>
    <row r="552" spans="2:25" ht="15" customHeight="1" thickTop="1">
      <c r="B552" s="263" t="s">
        <v>160</v>
      </c>
      <c r="C552" s="276" t="e">
        <f>'1ここに記入'!$G$10</f>
        <v>#N/A</v>
      </c>
      <c r="D552" s="285"/>
      <c r="E552" s="279"/>
      <c r="F552" s="263" t="s">
        <v>161</v>
      </c>
      <c r="G552" s="293" t="e">
        <f>'1ここに記入'!$I$10</f>
        <v>#N/A</v>
      </c>
      <c r="H552" s="294"/>
      <c r="I552" s="294"/>
      <c r="J552" s="294"/>
      <c r="K552" s="295"/>
      <c r="L552" s="100"/>
      <c r="M552" s="159"/>
      <c r="N552" s="99"/>
      <c r="O552" s="263" t="s">
        <v>160</v>
      </c>
      <c r="P552" s="276" t="e">
        <f>'1ここに記入'!$G$10</f>
        <v>#N/A</v>
      </c>
      <c r="Q552" s="285"/>
      <c r="R552" s="279"/>
      <c r="S552" s="263" t="s">
        <v>161</v>
      </c>
      <c r="T552" s="293" t="e">
        <f>'1ここに記入'!$I$10</f>
        <v>#N/A</v>
      </c>
      <c r="U552" s="294"/>
      <c r="V552" s="294"/>
      <c r="W552" s="294"/>
      <c r="X552" s="295"/>
      <c r="Y552" s="143"/>
    </row>
    <row r="553" spans="2:25" ht="15" customHeight="1">
      <c r="B553" s="264"/>
      <c r="C553" s="277"/>
      <c r="D553" s="286"/>
      <c r="E553" s="280"/>
      <c r="F553" s="264"/>
      <c r="G553" s="296"/>
      <c r="H553" s="297"/>
      <c r="I553" s="297"/>
      <c r="J553" s="297"/>
      <c r="K553" s="298"/>
      <c r="L553" s="101"/>
      <c r="M553" s="159"/>
      <c r="N553" s="99"/>
      <c r="O553" s="264"/>
      <c r="P553" s="277"/>
      <c r="Q553" s="286"/>
      <c r="R553" s="280"/>
      <c r="S553" s="264"/>
      <c r="T553" s="296"/>
      <c r="U553" s="297"/>
      <c r="V553" s="297"/>
      <c r="W553" s="297"/>
      <c r="X553" s="298"/>
      <c r="Y553" s="143"/>
    </row>
    <row r="554" spans="2:25" ht="15" customHeight="1" thickBot="1">
      <c r="B554" s="288"/>
      <c r="C554" s="278"/>
      <c r="D554" s="287"/>
      <c r="E554" s="281"/>
      <c r="F554" s="288"/>
      <c r="G554" s="299"/>
      <c r="H554" s="300"/>
      <c r="I554" s="300"/>
      <c r="J554" s="300"/>
      <c r="K554" s="301"/>
      <c r="L554" s="101"/>
      <c r="M554" s="159"/>
      <c r="N554" s="99"/>
      <c r="O554" s="288"/>
      <c r="P554" s="278"/>
      <c r="Q554" s="287"/>
      <c r="R554" s="281"/>
      <c r="S554" s="288"/>
      <c r="T554" s="299"/>
      <c r="U554" s="300"/>
      <c r="V554" s="300"/>
      <c r="W554" s="300"/>
      <c r="X554" s="301"/>
      <c r="Y554" s="143"/>
    </row>
    <row r="555" spans="2:25" ht="15" customHeight="1">
      <c r="B555" s="263" t="s">
        <v>162</v>
      </c>
      <c r="C555" s="265">
        <f>VLOOKUP(B519,'1ここに記入'!$A$13:$M$246,10)</f>
        <v>0</v>
      </c>
      <c r="D555" s="266"/>
      <c r="E555" s="266"/>
      <c r="F555" s="266"/>
      <c r="G555" s="266"/>
      <c r="H555" s="266"/>
      <c r="I555" s="266"/>
      <c r="J555" s="266"/>
      <c r="K555" s="267"/>
      <c r="L555" s="34"/>
      <c r="M555" s="160"/>
      <c r="N555" s="36"/>
      <c r="O555" s="263" t="s">
        <v>162</v>
      </c>
      <c r="P555" s="265">
        <f>VLOOKUP(O519,'1ここに記入'!$A$13:$M$246,10)</f>
        <v>0</v>
      </c>
      <c r="Q555" s="266"/>
      <c r="R555" s="266"/>
      <c r="S555" s="266"/>
      <c r="T555" s="266"/>
      <c r="U555" s="266"/>
      <c r="V555" s="266"/>
      <c r="W555" s="266"/>
      <c r="X555" s="267"/>
      <c r="Y555" s="143"/>
    </row>
    <row r="556" spans="2:25" ht="15" customHeight="1">
      <c r="B556" s="264"/>
      <c r="C556" s="268"/>
      <c r="D556" s="269"/>
      <c r="E556" s="269"/>
      <c r="F556" s="269"/>
      <c r="G556" s="269"/>
      <c r="H556" s="269"/>
      <c r="I556" s="269"/>
      <c r="J556" s="269"/>
      <c r="K556" s="270"/>
      <c r="L556" s="130"/>
      <c r="M556" s="161"/>
      <c r="N556" s="38"/>
      <c r="O556" s="264"/>
      <c r="P556" s="268"/>
      <c r="Q556" s="269"/>
      <c r="R556" s="269"/>
      <c r="S556" s="269"/>
      <c r="T556" s="269"/>
      <c r="U556" s="269"/>
      <c r="V556" s="269"/>
      <c r="W556" s="269"/>
      <c r="X556" s="270"/>
      <c r="Y556" s="143"/>
    </row>
    <row r="557" spans="2:25" ht="15" customHeight="1">
      <c r="B557" s="264"/>
      <c r="C557" s="268"/>
      <c r="D557" s="269"/>
      <c r="E557" s="269"/>
      <c r="F557" s="269"/>
      <c r="G557" s="269"/>
      <c r="H557" s="269"/>
      <c r="I557" s="269"/>
      <c r="J557" s="269"/>
      <c r="K557" s="270"/>
      <c r="L557" s="130"/>
      <c r="M557" s="161"/>
      <c r="N557" s="38"/>
      <c r="O557" s="264"/>
      <c r="P557" s="268"/>
      <c r="Q557" s="269"/>
      <c r="R557" s="269"/>
      <c r="S557" s="269"/>
      <c r="T557" s="269"/>
      <c r="U557" s="269"/>
      <c r="V557" s="269"/>
      <c r="W557" s="269"/>
      <c r="X557" s="270"/>
      <c r="Y557" s="143"/>
    </row>
    <row r="558" spans="2:25" ht="15" customHeight="1">
      <c r="B558" s="271" t="s">
        <v>1881</v>
      </c>
      <c r="C558" s="268">
        <f>VLOOKUP(B519,'1ここに記入'!$A$13:$M$246,11)</f>
        <v>0</v>
      </c>
      <c r="D558" s="269"/>
      <c r="E558" s="269"/>
      <c r="F558" s="269"/>
      <c r="G558" s="269"/>
      <c r="H558" s="269"/>
      <c r="I558" s="269"/>
      <c r="J558" s="269"/>
      <c r="K558" s="270"/>
      <c r="L558" s="98"/>
      <c r="M558" s="159"/>
      <c r="N558" s="99"/>
      <c r="O558" s="271" t="s">
        <v>1881</v>
      </c>
      <c r="P558" s="268">
        <f>VLOOKUP(O519,'1ここに記入'!$A$13:$M$246,11)</f>
        <v>0</v>
      </c>
      <c r="Q558" s="269"/>
      <c r="R558" s="269"/>
      <c r="S558" s="269"/>
      <c r="T558" s="269"/>
      <c r="U558" s="269"/>
      <c r="V558" s="269"/>
      <c r="W558" s="269"/>
      <c r="X558" s="270"/>
      <c r="Y558" s="143"/>
    </row>
    <row r="559" spans="2:25" ht="15" customHeight="1">
      <c r="B559" s="271"/>
      <c r="C559" s="268"/>
      <c r="D559" s="269"/>
      <c r="E559" s="269"/>
      <c r="F559" s="269"/>
      <c r="G559" s="269"/>
      <c r="H559" s="269"/>
      <c r="I559" s="269"/>
      <c r="J559" s="269"/>
      <c r="K559" s="270"/>
      <c r="L559" s="98"/>
      <c r="M559" s="159"/>
      <c r="N559" s="99"/>
      <c r="O559" s="271"/>
      <c r="P559" s="268"/>
      <c r="Q559" s="269"/>
      <c r="R559" s="269"/>
      <c r="S559" s="269"/>
      <c r="T559" s="269"/>
      <c r="U559" s="269"/>
      <c r="V559" s="269"/>
      <c r="W559" s="269"/>
      <c r="X559" s="270"/>
      <c r="Y559" s="143"/>
    </row>
    <row r="560" spans="2:25" ht="15" customHeight="1" thickBot="1">
      <c r="B560" s="272"/>
      <c r="C560" s="273"/>
      <c r="D560" s="274"/>
      <c r="E560" s="274"/>
      <c r="F560" s="274"/>
      <c r="G560" s="274"/>
      <c r="H560" s="274"/>
      <c r="I560" s="274"/>
      <c r="J560" s="274"/>
      <c r="K560" s="275"/>
      <c r="L560" s="98"/>
      <c r="M560" s="159"/>
      <c r="N560" s="99"/>
      <c r="O560" s="272"/>
      <c r="P560" s="273"/>
      <c r="Q560" s="274"/>
      <c r="R560" s="274"/>
      <c r="S560" s="274"/>
      <c r="T560" s="274"/>
      <c r="U560" s="274"/>
      <c r="V560" s="274"/>
      <c r="W560" s="274"/>
      <c r="X560" s="275"/>
      <c r="Y560" s="143"/>
    </row>
    <row r="561" spans="2:25" ht="15" customHeight="1">
      <c r="B561" s="263" t="s">
        <v>163</v>
      </c>
      <c r="C561" s="276">
        <f>VLOOKUP(B519,'1ここに記入'!$A$13:$M$246,5)</f>
        <v>0</v>
      </c>
      <c r="D561" s="279" t="str">
        <f>VLOOKUP(B519,'1ここに記入'!$A$13:$M$246,6)</f>
        <v>　</v>
      </c>
      <c r="E561" s="282" t="s">
        <v>164</v>
      </c>
      <c r="F561" s="276">
        <f>VLOOKUP(B519,'1ここに記入'!$A$13:$M$246,8)</f>
        <v>0</v>
      </c>
      <c r="G561" s="285" t="e">
        <f>VLOOKUP(F556,'1ここに記入'!$A$13:$M$246,2)</f>
        <v>#N/A</v>
      </c>
      <c r="H561" s="285" t="e">
        <f>VLOOKUP(G556,'1ここに記入'!$A$13:$M$246,2)</f>
        <v>#N/A</v>
      </c>
      <c r="I561" s="285" t="e">
        <f>VLOOKUP(H556,'1ここに記入'!$A$13:$M$246,2)</f>
        <v>#N/A</v>
      </c>
      <c r="J561" s="285" t="e">
        <f>VLOOKUP(I556,'1ここに記入'!$A$13:$M$246,2)</f>
        <v>#N/A</v>
      </c>
      <c r="K561" s="279" t="e">
        <f>VLOOKUP(J556,'1ここに記入'!$A$13:$M$246,2)</f>
        <v>#N/A</v>
      </c>
      <c r="L561" s="102"/>
      <c r="M561" s="162"/>
      <c r="N561" s="103"/>
      <c r="O561" s="263" t="s">
        <v>163</v>
      </c>
      <c r="P561" s="276">
        <f>VLOOKUP(O519,'1ここに記入'!$A$13:$M$246,5)</f>
        <v>0</v>
      </c>
      <c r="Q561" s="279" t="str">
        <f>VLOOKUP(O519,'1ここに記入'!$A$13:$M$246,6)</f>
        <v>　</v>
      </c>
      <c r="R561" s="282" t="s">
        <v>164</v>
      </c>
      <c r="S561" s="276">
        <f>VLOOKUP(O519,'1ここに記入'!$A$13:$M$246,8)</f>
        <v>0</v>
      </c>
      <c r="T561" s="285" t="e">
        <f>VLOOKUP(S556,'1ここに記入'!$A$13:$M$246,2)</f>
        <v>#N/A</v>
      </c>
      <c r="U561" s="285" t="e">
        <f>VLOOKUP(T556,'1ここに記入'!$A$13:$M$246,2)</f>
        <v>#N/A</v>
      </c>
      <c r="V561" s="285" t="e">
        <f>VLOOKUP(U556,'1ここに記入'!$A$13:$M$246,2)</f>
        <v>#N/A</v>
      </c>
      <c r="W561" s="285" t="e">
        <f>VLOOKUP(V556,'1ここに記入'!$A$13:$M$246,2)</f>
        <v>#N/A</v>
      </c>
      <c r="X561" s="279" t="e">
        <f>VLOOKUP(W556,'1ここに記入'!$A$13:$M$246,2)</f>
        <v>#N/A</v>
      </c>
      <c r="Y561" s="143"/>
    </row>
    <row r="562" spans="2:25" ht="15" customHeight="1">
      <c r="B562" s="264"/>
      <c r="C562" s="277"/>
      <c r="D562" s="280"/>
      <c r="E562" s="283"/>
      <c r="F562" s="277"/>
      <c r="G562" s="286"/>
      <c r="H562" s="286"/>
      <c r="I562" s="286"/>
      <c r="J562" s="286"/>
      <c r="K562" s="280"/>
      <c r="L562" s="102"/>
      <c r="M562" s="162"/>
      <c r="N562" s="103"/>
      <c r="O562" s="264"/>
      <c r="P562" s="277"/>
      <c r="Q562" s="280"/>
      <c r="R562" s="283"/>
      <c r="S562" s="277"/>
      <c r="T562" s="286"/>
      <c r="U562" s="286"/>
      <c r="V562" s="286"/>
      <c r="W562" s="286"/>
      <c r="X562" s="280"/>
      <c r="Y562" s="143"/>
    </row>
    <row r="563" spans="2:25" ht="15" customHeight="1" thickBot="1">
      <c r="B563" s="288"/>
      <c r="C563" s="278"/>
      <c r="D563" s="281"/>
      <c r="E563" s="284"/>
      <c r="F563" s="278"/>
      <c r="G563" s="287"/>
      <c r="H563" s="287"/>
      <c r="I563" s="287"/>
      <c r="J563" s="287"/>
      <c r="K563" s="281"/>
      <c r="L563" s="102"/>
      <c r="M563" s="162"/>
      <c r="N563" s="103"/>
      <c r="O563" s="288"/>
      <c r="P563" s="278"/>
      <c r="Q563" s="281"/>
      <c r="R563" s="284"/>
      <c r="S563" s="278"/>
      <c r="T563" s="287"/>
      <c r="U563" s="287"/>
      <c r="V563" s="287"/>
      <c r="W563" s="287"/>
      <c r="X563" s="281"/>
    </row>
    <row r="564" spans="2:25" ht="15" customHeight="1">
      <c r="B564" s="147"/>
      <c r="C564" s="137"/>
      <c r="D564" s="137"/>
      <c r="E564" s="137"/>
      <c r="F564" s="137"/>
      <c r="G564" s="137"/>
      <c r="H564" s="138"/>
      <c r="I564" s="142"/>
      <c r="J564" s="142"/>
      <c r="K564" s="142"/>
      <c r="L564" s="104"/>
      <c r="M564" s="157"/>
      <c r="N564" s="104"/>
      <c r="O564" s="147"/>
      <c r="P564" s="137"/>
      <c r="Q564" s="137"/>
      <c r="R564" s="137"/>
      <c r="S564" s="137"/>
      <c r="T564" s="137"/>
      <c r="U564" s="138"/>
      <c r="V564" s="142"/>
      <c r="W564" s="142"/>
      <c r="X564" s="142"/>
    </row>
    <row r="565" spans="2:25" ht="15" customHeight="1">
      <c r="B565" s="117" t="s">
        <v>213</v>
      </c>
      <c r="C565" s="325" t="str">
        <f>'1ここに記入'!$B$3&amp;"滋賀県教育美術展出品票"</f>
        <v>第72回滋賀県教育美術展出品票</v>
      </c>
      <c r="D565" s="320"/>
      <c r="E565" s="320"/>
      <c r="F565" s="320"/>
      <c r="G565" s="320"/>
      <c r="H565" s="320"/>
      <c r="I565" s="320"/>
      <c r="J565" s="320"/>
      <c r="K565" s="320"/>
      <c r="L565" s="104"/>
      <c r="M565" s="157"/>
      <c r="N565" s="104"/>
      <c r="O565" s="117" t="s">
        <v>213</v>
      </c>
      <c r="P565" s="325" t="str">
        <f>'1ここに記入'!$B$3&amp;"滋賀県教育美術展出品票"</f>
        <v>第72回滋賀県教育美術展出品票</v>
      </c>
      <c r="Q565" s="320"/>
      <c r="R565" s="320"/>
      <c r="S565" s="320"/>
      <c r="T565" s="320"/>
      <c r="U565" s="320"/>
      <c r="V565" s="320"/>
      <c r="W565" s="320"/>
      <c r="X565" s="320"/>
    </row>
    <row r="566" spans="2:25" ht="15" customHeight="1">
      <c r="B566" s="327">
        <v>205</v>
      </c>
      <c r="C566" s="325"/>
      <c r="D566" s="320"/>
      <c r="E566" s="320"/>
      <c r="F566" s="320"/>
      <c r="G566" s="320"/>
      <c r="H566" s="320"/>
      <c r="I566" s="320"/>
      <c r="J566" s="320"/>
      <c r="K566" s="320"/>
      <c r="L566" s="104"/>
      <c r="M566" s="157"/>
      <c r="N566" s="104"/>
      <c r="O566" s="327">
        <v>206</v>
      </c>
      <c r="P566" s="325"/>
      <c r="Q566" s="320"/>
      <c r="R566" s="320"/>
      <c r="S566" s="320"/>
      <c r="T566" s="320"/>
      <c r="U566" s="320"/>
      <c r="V566" s="320"/>
      <c r="W566" s="320"/>
      <c r="X566" s="320"/>
    </row>
    <row r="567" spans="2:25" ht="15" customHeight="1" thickBot="1">
      <c r="B567" s="328"/>
      <c r="C567" s="325"/>
      <c r="D567" s="320"/>
      <c r="E567" s="320"/>
      <c r="F567" s="320"/>
      <c r="G567" s="320"/>
      <c r="H567" s="326"/>
      <c r="I567" s="326"/>
      <c r="J567" s="326"/>
      <c r="K567" s="326"/>
      <c r="L567" s="104"/>
      <c r="M567" s="157"/>
      <c r="N567" s="104"/>
      <c r="O567" s="328"/>
      <c r="P567" s="325"/>
      <c r="Q567" s="320"/>
      <c r="R567" s="320"/>
      <c r="S567" s="320"/>
      <c r="T567" s="320"/>
      <c r="U567" s="326"/>
      <c r="V567" s="326"/>
      <c r="W567" s="326"/>
      <c r="X567" s="326"/>
    </row>
    <row r="568" spans="2:25" ht="15" customHeight="1" thickTop="1" thickBot="1">
      <c r="B568" s="144" t="s">
        <v>157</v>
      </c>
      <c r="C568" s="289">
        <f>VLOOKUP(B566,'1ここに記入'!$A$13:$M$246,2)</f>
        <v>0</v>
      </c>
      <c r="D568" s="289">
        <f>VLOOKUP(B566,'1ここに記入'!$A$13:$M$246,3)</f>
        <v>0</v>
      </c>
      <c r="E568" s="289">
        <f>VLOOKUP(B566,'1ここに記入'!$A$13:$M$246,4)</f>
        <v>0</v>
      </c>
      <c r="F568" s="289">
        <f>VLOOKUP(B566,'1ここに記入'!$A$13:$M$246,5)</f>
        <v>0</v>
      </c>
      <c r="G568" s="289" t="str">
        <f>VLOOKUP(B566,'1ここに記入'!$A$13:$M$246,13)</f>
        <v>00</v>
      </c>
      <c r="H568" s="290" t="e">
        <f>'1ここに記入'!$H$10</f>
        <v>#N/A</v>
      </c>
      <c r="I568" s="291"/>
      <c r="J568" s="291"/>
      <c r="K568" s="292" t="s">
        <v>158</v>
      </c>
      <c r="L568" s="118"/>
      <c r="M568" s="158"/>
      <c r="N568" s="32"/>
      <c r="O568" s="144" t="s">
        <v>157</v>
      </c>
      <c r="P568" s="289">
        <f>VLOOKUP(O566,'1ここに記入'!$A$13:$M$246,2)</f>
        <v>0</v>
      </c>
      <c r="Q568" s="289">
        <f>VLOOKUP(O566,'1ここに記入'!$A$13:$M$246,3)</f>
        <v>0</v>
      </c>
      <c r="R568" s="289">
        <f>VLOOKUP(O566,'1ここに記入'!$A$13:$M$246,4)</f>
        <v>0</v>
      </c>
      <c r="S568" s="289">
        <f>VLOOKUP(O566,'1ここに記入'!$A$13:$M$246,5)</f>
        <v>0</v>
      </c>
      <c r="T568" s="289" t="str">
        <f>VLOOKUP(O566,'1ここに記入'!$A$13:$M$246,13)</f>
        <v>00</v>
      </c>
      <c r="U568" s="290" t="e">
        <f>'1ここに記入'!$H$10</f>
        <v>#N/A</v>
      </c>
      <c r="V568" s="291"/>
      <c r="W568" s="291"/>
      <c r="X568" s="292" t="s">
        <v>158</v>
      </c>
    </row>
    <row r="569" spans="2:25" ht="15" customHeight="1" thickTop="1" thickBot="1">
      <c r="B569" s="145"/>
      <c r="C569" s="289"/>
      <c r="D569" s="289"/>
      <c r="E569" s="289"/>
      <c r="F569" s="289"/>
      <c r="G569" s="289"/>
      <c r="H569" s="290"/>
      <c r="I569" s="291"/>
      <c r="J569" s="291"/>
      <c r="K569" s="292"/>
      <c r="L569" s="118"/>
      <c r="M569" s="158"/>
      <c r="N569" s="32"/>
      <c r="O569" s="145"/>
      <c r="P569" s="289"/>
      <c r="Q569" s="289"/>
      <c r="R569" s="289"/>
      <c r="S569" s="289"/>
      <c r="T569" s="289"/>
      <c r="U569" s="290"/>
      <c r="V569" s="291"/>
      <c r="W569" s="291"/>
      <c r="X569" s="292"/>
    </row>
    <row r="570" spans="2:25" ht="15" customHeight="1" thickTop="1" thickBot="1">
      <c r="B570" s="146" t="s">
        <v>159</v>
      </c>
      <c r="C570" s="289"/>
      <c r="D570" s="289"/>
      <c r="E570" s="289"/>
      <c r="F570" s="289"/>
      <c r="G570" s="289"/>
      <c r="H570" s="290"/>
      <c r="I570" s="291"/>
      <c r="J570" s="291"/>
      <c r="K570" s="292"/>
      <c r="L570" s="118"/>
      <c r="M570" s="158"/>
      <c r="N570" s="32"/>
      <c r="O570" s="146" t="s">
        <v>159</v>
      </c>
      <c r="P570" s="289"/>
      <c r="Q570" s="289"/>
      <c r="R570" s="289"/>
      <c r="S570" s="289"/>
      <c r="T570" s="289"/>
      <c r="U570" s="290"/>
      <c r="V570" s="291"/>
      <c r="W570" s="291"/>
      <c r="X570" s="292"/>
    </row>
    <row r="571" spans="2:25" ht="15" customHeight="1" thickTop="1">
      <c r="B571" s="264" t="s">
        <v>160</v>
      </c>
      <c r="C571" s="277" t="e">
        <f>'1ここに記入'!$G$10</f>
        <v>#N/A</v>
      </c>
      <c r="D571" s="286"/>
      <c r="E571" s="280"/>
      <c r="F571" s="264" t="s">
        <v>161</v>
      </c>
      <c r="G571" s="296" t="e">
        <f>'1ここに記入'!$I$10</f>
        <v>#N/A</v>
      </c>
      <c r="H571" s="297"/>
      <c r="I571" s="297"/>
      <c r="J571" s="297"/>
      <c r="K571" s="298"/>
      <c r="L571" s="100"/>
      <c r="M571" s="159"/>
      <c r="N571" s="99"/>
      <c r="O571" s="264" t="s">
        <v>160</v>
      </c>
      <c r="P571" s="277" t="e">
        <f>'1ここに記入'!$G$10</f>
        <v>#N/A</v>
      </c>
      <c r="Q571" s="286"/>
      <c r="R571" s="280"/>
      <c r="S571" s="264" t="s">
        <v>161</v>
      </c>
      <c r="T571" s="296" t="e">
        <f>'1ここに記入'!$I$10</f>
        <v>#N/A</v>
      </c>
      <c r="U571" s="297"/>
      <c r="V571" s="297"/>
      <c r="W571" s="297"/>
      <c r="X571" s="298"/>
    </row>
    <row r="572" spans="2:25" ht="15" customHeight="1">
      <c r="B572" s="264"/>
      <c r="C572" s="277"/>
      <c r="D572" s="286"/>
      <c r="E572" s="280"/>
      <c r="F572" s="264"/>
      <c r="G572" s="296"/>
      <c r="H572" s="297"/>
      <c r="I572" s="297"/>
      <c r="J572" s="297"/>
      <c r="K572" s="298"/>
      <c r="L572" s="101"/>
      <c r="M572" s="159"/>
      <c r="N572" s="99"/>
      <c r="O572" s="264"/>
      <c r="P572" s="277"/>
      <c r="Q572" s="286"/>
      <c r="R572" s="280"/>
      <c r="S572" s="264"/>
      <c r="T572" s="296"/>
      <c r="U572" s="297"/>
      <c r="V572" s="297"/>
      <c r="W572" s="297"/>
      <c r="X572" s="298"/>
    </row>
    <row r="573" spans="2:25" ht="15" customHeight="1">
      <c r="B573" s="264"/>
      <c r="C573" s="277"/>
      <c r="D573" s="286"/>
      <c r="E573" s="280"/>
      <c r="F573" s="264"/>
      <c r="G573" s="296"/>
      <c r="H573" s="297"/>
      <c r="I573" s="297"/>
      <c r="J573" s="297"/>
      <c r="K573" s="298"/>
      <c r="L573" s="101"/>
      <c r="M573" s="159"/>
      <c r="N573" s="99"/>
      <c r="O573" s="264"/>
      <c r="P573" s="277"/>
      <c r="Q573" s="286"/>
      <c r="R573" s="280"/>
      <c r="S573" s="264"/>
      <c r="T573" s="296"/>
      <c r="U573" s="297"/>
      <c r="V573" s="297"/>
      <c r="W573" s="297"/>
      <c r="X573" s="298"/>
    </row>
    <row r="574" spans="2:25" ht="15" customHeight="1" thickBot="1">
      <c r="B574" s="288"/>
      <c r="C574" s="278"/>
      <c r="D574" s="287"/>
      <c r="E574" s="281"/>
      <c r="F574" s="288"/>
      <c r="G574" s="299"/>
      <c r="H574" s="300"/>
      <c r="I574" s="300"/>
      <c r="J574" s="300"/>
      <c r="K574" s="301"/>
      <c r="L574" s="101"/>
      <c r="M574" s="159"/>
      <c r="N574" s="99"/>
      <c r="O574" s="288"/>
      <c r="P574" s="278"/>
      <c r="Q574" s="287"/>
      <c r="R574" s="281"/>
      <c r="S574" s="288"/>
      <c r="T574" s="299"/>
      <c r="U574" s="300"/>
      <c r="V574" s="300"/>
      <c r="W574" s="300"/>
      <c r="X574" s="301"/>
    </row>
    <row r="575" spans="2:25" ht="15" customHeight="1">
      <c r="B575" s="263" t="s">
        <v>162</v>
      </c>
      <c r="C575" s="265">
        <f>VLOOKUP(B566,'1ここに記入'!$A$13:$M$246,10)</f>
        <v>0</v>
      </c>
      <c r="D575" s="266"/>
      <c r="E575" s="266"/>
      <c r="F575" s="266"/>
      <c r="G575" s="266"/>
      <c r="H575" s="266"/>
      <c r="I575" s="267"/>
      <c r="J575" s="263" t="s">
        <v>203</v>
      </c>
      <c r="K575" s="321">
        <f>VLOOKUP(B566,'1ここに記入'!$A$13:$M$246,12)</f>
        <v>0</v>
      </c>
      <c r="L575" s="34"/>
      <c r="M575" s="160"/>
      <c r="N575" s="36"/>
      <c r="O575" s="263" t="s">
        <v>162</v>
      </c>
      <c r="P575" s="265">
        <f>VLOOKUP(O566,'1ここに記入'!$A$13:$M$246,10)</f>
        <v>0</v>
      </c>
      <c r="Q575" s="266"/>
      <c r="R575" s="266"/>
      <c r="S575" s="266"/>
      <c r="T575" s="266"/>
      <c r="U575" s="266"/>
      <c r="V575" s="267"/>
      <c r="W575" s="263" t="s">
        <v>203</v>
      </c>
      <c r="X575" s="321">
        <f>VLOOKUP(O566,'1ここに記入'!$A$13:$M$246,12)</f>
        <v>0</v>
      </c>
    </row>
    <row r="576" spans="2:25" ht="15" customHeight="1">
      <c r="B576" s="264"/>
      <c r="C576" s="268"/>
      <c r="D576" s="269"/>
      <c r="E576" s="269"/>
      <c r="F576" s="269"/>
      <c r="G576" s="269"/>
      <c r="H576" s="269"/>
      <c r="I576" s="270"/>
      <c r="J576" s="264"/>
      <c r="K576" s="322"/>
      <c r="L576" s="34"/>
      <c r="M576" s="160"/>
      <c r="N576" s="36"/>
      <c r="O576" s="264"/>
      <c r="P576" s="268"/>
      <c r="Q576" s="269"/>
      <c r="R576" s="269"/>
      <c r="S576" s="269"/>
      <c r="T576" s="269"/>
      <c r="U576" s="269"/>
      <c r="V576" s="270"/>
      <c r="W576" s="264"/>
      <c r="X576" s="322"/>
    </row>
    <row r="577" spans="2:24" ht="15" customHeight="1">
      <c r="B577" s="264"/>
      <c r="C577" s="268"/>
      <c r="D577" s="269"/>
      <c r="E577" s="269"/>
      <c r="F577" s="269"/>
      <c r="G577" s="269"/>
      <c r="H577" s="269"/>
      <c r="I577" s="270"/>
      <c r="J577" s="264"/>
      <c r="K577" s="322"/>
      <c r="L577" s="130"/>
      <c r="M577" s="161"/>
      <c r="N577" s="38"/>
      <c r="O577" s="264"/>
      <c r="P577" s="268"/>
      <c r="Q577" s="269"/>
      <c r="R577" s="269"/>
      <c r="S577" s="269"/>
      <c r="T577" s="269"/>
      <c r="U577" s="269"/>
      <c r="V577" s="270"/>
      <c r="W577" s="264"/>
      <c r="X577" s="322"/>
    </row>
    <row r="578" spans="2:24" ht="15" customHeight="1">
      <c r="B578" s="264"/>
      <c r="C578" s="268"/>
      <c r="D578" s="269"/>
      <c r="E578" s="269"/>
      <c r="F578" s="269"/>
      <c r="G578" s="269"/>
      <c r="H578" s="269"/>
      <c r="I578" s="270"/>
      <c r="J578" s="264"/>
      <c r="K578" s="322"/>
      <c r="L578" s="130"/>
      <c r="M578" s="161"/>
      <c r="N578" s="38"/>
      <c r="O578" s="264"/>
      <c r="P578" s="268"/>
      <c r="Q578" s="269"/>
      <c r="R578" s="269"/>
      <c r="S578" s="269"/>
      <c r="T578" s="269"/>
      <c r="U578" s="269"/>
      <c r="V578" s="270"/>
      <c r="W578" s="264"/>
      <c r="X578" s="322"/>
    </row>
    <row r="579" spans="2:24" ht="15" customHeight="1">
      <c r="B579" s="271" t="s">
        <v>1881</v>
      </c>
      <c r="C579" s="268">
        <f>VLOOKUP(B566,'1ここに記入'!$A$13:$M$246,11)</f>
        <v>0</v>
      </c>
      <c r="D579" s="269"/>
      <c r="E579" s="269"/>
      <c r="F579" s="269"/>
      <c r="G579" s="269"/>
      <c r="H579" s="269"/>
      <c r="I579" s="270"/>
      <c r="J579" s="264"/>
      <c r="K579" s="322"/>
      <c r="L579" s="130"/>
      <c r="M579" s="161"/>
      <c r="N579" s="38"/>
      <c r="O579" s="271" t="s">
        <v>1881</v>
      </c>
      <c r="P579" s="268">
        <f>VLOOKUP(O566,'1ここに記入'!$A$13:$M$246,11)</f>
        <v>0</v>
      </c>
      <c r="Q579" s="269"/>
      <c r="R579" s="269"/>
      <c r="S579" s="269"/>
      <c r="T579" s="269"/>
      <c r="U579" s="269"/>
      <c r="V579" s="270"/>
      <c r="W579" s="264"/>
      <c r="X579" s="322"/>
    </row>
    <row r="580" spans="2:24" ht="15" customHeight="1">
      <c r="B580" s="271"/>
      <c r="C580" s="268"/>
      <c r="D580" s="269"/>
      <c r="E580" s="269"/>
      <c r="F580" s="269"/>
      <c r="G580" s="269"/>
      <c r="H580" s="269"/>
      <c r="I580" s="270"/>
      <c r="J580" s="264"/>
      <c r="K580" s="322"/>
      <c r="L580" s="130"/>
      <c r="M580" s="161"/>
      <c r="N580" s="38"/>
      <c r="O580" s="271"/>
      <c r="P580" s="268"/>
      <c r="Q580" s="269"/>
      <c r="R580" s="269"/>
      <c r="S580" s="269"/>
      <c r="T580" s="269"/>
      <c r="U580" s="269"/>
      <c r="V580" s="270"/>
      <c r="W580" s="264"/>
      <c r="X580" s="322"/>
    </row>
    <row r="581" spans="2:24" ht="15" customHeight="1">
      <c r="B581" s="271"/>
      <c r="C581" s="268"/>
      <c r="D581" s="269"/>
      <c r="E581" s="269"/>
      <c r="F581" s="269"/>
      <c r="G581" s="269"/>
      <c r="H581" s="269"/>
      <c r="I581" s="270"/>
      <c r="J581" s="264"/>
      <c r="K581" s="322"/>
      <c r="L581" s="130"/>
      <c r="M581" s="161"/>
      <c r="N581" s="38"/>
      <c r="O581" s="271"/>
      <c r="P581" s="268"/>
      <c r="Q581" s="269"/>
      <c r="R581" s="269"/>
      <c r="S581" s="269"/>
      <c r="T581" s="269"/>
      <c r="U581" s="269"/>
      <c r="V581" s="270"/>
      <c r="W581" s="264"/>
      <c r="X581" s="322"/>
    </row>
    <row r="582" spans="2:24" ht="15" customHeight="1" thickBot="1">
      <c r="B582" s="272"/>
      <c r="C582" s="273"/>
      <c r="D582" s="274"/>
      <c r="E582" s="274"/>
      <c r="F582" s="274"/>
      <c r="G582" s="274"/>
      <c r="H582" s="274"/>
      <c r="I582" s="275"/>
      <c r="J582" s="288"/>
      <c r="K582" s="323"/>
      <c r="L582" s="130"/>
      <c r="M582" s="161"/>
      <c r="N582" s="38"/>
      <c r="O582" s="272"/>
      <c r="P582" s="273"/>
      <c r="Q582" s="274"/>
      <c r="R582" s="274"/>
      <c r="S582" s="274"/>
      <c r="T582" s="274"/>
      <c r="U582" s="274"/>
      <c r="V582" s="275"/>
      <c r="W582" s="288"/>
      <c r="X582" s="323"/>
    </row>
    <row r="583" spans="2:24" ht="15" customHeight="1">
      <c r="B583" s="263" t="s">
        <v>163</v>
      </c>
      <c r="C583" s="276">
        <f>VLOOKUP(B566,'1ここに記入'!$A$13:$M$246,5)</f>
        <v>0</v>
      </c>
      <c r="D583" s="279" t="str">
        <f>VLOOKUP(B566,'1ここに記入'!$A$13:$M$246,6)</f>
        <v>　</v>
      </c>
      <c r="E583" s="282" t="s">
        <v>164</v>
      </c>
      <c r="F583" s="276">
        <f>VLOOKUP(B566,'1ここに記入'!$A$13:$M$246,8)</f>
        <v>0</v>
      </c>
      <c r="G583" s="285" t="e">
        <f>VLOOKUP(F577,'1ここに記入'!$A$13:$M$246,2)</f>
        <v>#N/A</v>
      </c>
      <c r="H583" s="285" t="e">
        <f>VLOOKUP(G577,'1ここに記入'!$A$13:$M$246,2)</f>
        <v>#N/A</v>
      </c>
      <c r="I583" s="285" t="e">
        <f>VLOOKUP(H577,'1ここに記入'!$A$13:$M$246,2)</f>
        <v>#N/A</v>
      </c>
      <c r="J583" s="285" t="e">
        <f>VLOOKUP(I577,'1ここに記入'!$A$13:$M$246,2)</f>
        <v>#N/A</v>
      </c>
      <c r="K583" s="279" t="e">
        <f>VLOOKUP(J577,'1ここに記入'!$A$13:$M$246,2)</f>
        <v>#N/A</v>
      </c>
      <c r="L583" s="98"/>
      <c r="M583" s="159"/>
      <c r="N583" s="99"/>
      <c r="O583" s="263" t="s">
        <v>163</v>
      </c>
      <c r="P583" s="276">
        <f>VLOOKUP(O566,'1ここに記入'!$A$13:$M$246,5)</f>
        <v>0</v>
      </c>
      <c r="Q583" s="279" t="str">
        <f>VLOOKUP(O566,'1ここに記入'!$A$13:$M$246,6)</f>
        <v>　</v>
      </c>
      <c r="R583" s="282" t="s">
        <v>164</v>
      </c>
      <c r="S583" s="276">
        <f>VLOOKUP(O566,'1ここに記入'!$A$13:$M$246,8)</f>
        <v>0</v>
      </c>
      <c r="T583" s="285" t="e">
        <f>VLOOKUP(S577,'1ここに記入'!$A$13:$M$246,2)</f>
        <v>#N/A</v>
      </c>
      <c r="U583" s="285" t="e">
        <f>VLOOKUP(T577,'1ここに記入'!$A$13:$M$246,2)</f>
        <v>#N/A</v>
      </c>
      <c r="V583" s="285" t="e">
        <f>VLOOKUP(U577,'1ここに記入'!$A$13:$M$246,2)</f>
        <v>#N/A</v>
      </c>
      <c r="W583" s="285" t="e">
        <f>VLOOKUP(V577,'1ここに記入'!$A$13:$M$246,2)</f>
        <v>#N/A</v>
      </c>
      <c r="X583" s="279" t="e">
        <f>VLOOKUP(W577,'1ここに記入'!$A$13:$M$246,2)</f>
        <v>#N/A</v>
      </c>
    </row>
    <row r="584" spans="2:24" ht="15" customHeight="1">
      <c r="B584" s="264"/>
      <c r="C584" s="277"/>
      <c r="D584" s="280"/>
      <c r="E584" s="283"/>
      <c r="F584" s="277"/>
      <c r="G584" s="286"/>
      <c r="H584" s="286"/>
      <c r="I584" s="286"/>
      <c r="J584" s="286"/>
      <c r="K584" s="280"/>
      <c r="L584" s="98"/>
      <c r="M584" s="159"/>
      <c r="N584" s="99"/>
      <c r="O584" s="264"/>
      <c r="P584" s="277"/>
      <c r="Q584" s="280"/>
      <c r="R584" s="283"/>
      <c r="S584" s="277"/>
      <c r="T584" s="286"/>
      <c r="U584" s="286"/>
      <c r="V584" s="286"/>
      <c r="W584" s="286"/>
      <c r="X584" s="280"/>
    </row>
    <row r="585" spans="2:24" ht="15" customHeight="1">
      <c r="B585" s="264"/>
      <c r="C585" s="277"/>
      <c r="D585" s="280"/>
      <c r="E585" s="283"/>
      <c r="F585" s="277"/>
      <c r="G585" s="286"/>
      <c r="H585" s="286"/>
      <c r="I585" s="286"/>
      <c r="J585" s="286"/>
      <c r="K585" s="280"/>
      <c r="L585" s="98"/>
      <c r="M585" s="159"/>
      <c r="N585" s="99"/>
      <c r="O585" s="264"/>
      <c r="P585" s="277"/>
      <c r="Q585" s="280"/>
      <c r="R585" s="283"/>
      <c r="S585" s="277"/>
      <c r="T585" s="286"/>
      <c r="U585" s="286"/>
      <c r="V585" s="286"/>
      <c r="W585" s="286"/>
      <c r="X585" s="280"/>
    </row>
    <row r="586" spans="2:24" ht="15" customHeight="1" thickBot="1">
      <c r="B586" s="288"/>
      <c r="C586" s="278"/>
      <c r="D586" s="281"/>
      <c r="E586" s="284"/>
      <c r="F586" s="278"/>
      <c r="G586" s="287"/>
      <c r="H586" s="286"/>
      <c r="I586" s="286"/>
      <c r="J586" s="286"/>
      <c r="K586" s="280"/>
      <c r="L586" s="98"/>
      <c r="M586" s="159"/>
      <c r="N586" s="99"/>
      <c r="O586" s="288"/>
      <c r="P586" s="278"/>
      <c r="Q586" s="281"/>
      <c r="R586" s="284"/>
      <c r="S586" s="278"/>
      <c r="T586" s="287"/>
      <c r="U586" s="286"/>
      <c r="V586" s="286"/>
      <c r="W586" s="286"/>
      <c r="X586" s="280"/>
    </row>
    <row r="587" spans="2:24" ht="15" customHeight="1" thickTop="1">
      <c r="B587" s="263" t="s">
        <v>165</v>
      </c>
      <c r="C587" s="293">
        <f>VLOOKUP(B566,'1ここに記入'!$A$13:$M$246,9)</f>
        <v>0</v>
      </c>
      <c r="D587" s="294" t="e">
        <f>VLOOKUP(C585,'1ここに記入'!$A$13:$M$246,2)</f>
        <v>#N/A</v>
      </c>
      <c r="E587" s="294" t="e">
        <f>VLOOKUP(D585,'1ここに記入'!$A$13:$M$246,2)</f>
        <v>#N/A</v>
      </c>
      <c r="F587" s="294" t="e">
        <f>VLOOKUP(E585,'1ここに記入'!$A$13:$M$246,2)</f>
        <v>#N/A</v>
      </c>
      <c r="G587" s="302" t="e">
        <f>VLOOKUP(F585,'1ここに記入'!$A$13:$M$246,2)</f>
        <v>#N/A</v>
      </c>
      <c r="H587" s="305" t="s">
        <v>167</v>
      </c>
      <c r="I587" s="308">
        <f>'1ここに記入'!$G$9</f>
        <v>0</v>
      </c>
      <c r="J587" s="309"/>
      <c r="K587" s="310"/>
      <c r="L587" s="102"/>
      <c r="M587" s="162"/>
      <c r="N587" s="103"/>
      <c r="O587" s="263" t="s">
        <v>165</v>
      </c>
      <c r="P587" s="293">
        <f>VLOOKUP(O566,'1ここに記入'!$A$13:$M$246,9)</f>
        <v>0</v>
      </c>
      <c r="Q587" s="294" t="e">
        <f>VLOOKUP(P585,'1ここに記入'!$A$13:$M$246,2)</f>
        <v>#N/A</v>
      </c>
      <c r="R587" s="294" t="e">
        <f>VLOOKUP(Q585,'1ここに記入'!$A$13:$M$246,2)</f>
        <v>#N/A</v>
      </c>
      <c r="S587" s="294" t="e">
        <f>VLOOKUP(R585,'1ここに記入'!$A$13:$M$246,2)</f>
        <v>#N/A</v>
      </c>
      <c r="T587" s="302" t="e">
        <f>VLOOKUP(S585,'1ここに記入'!$A$13:$M$246,2)</f>
        <v>#N/A</v>
      </c>
      <c r="U587" s="305" t="s">
        <v>167</v>
      </c>
      <c r="V587" s="308">
        <f>'1ここに記入'!$G$9</f>
        <v>0</v>
      </c>
      <c r="W587" s="309"/>
      <c r="X587" s="310"/>
    </row>
    <row r="588" spans="2:24" ht="15" customHeight="1">
      <c r="B588" s="264"/>
      <c r="C588" s="296"/>
      <c r="D588" s="297"/>
      <c r="E588" s="297"/>
      <c r="F588" s="297"/>
      <c r="G588" s="303"/>
      <c r="H588" s="306"/>
      <c r="I588" s="311"/>
      <c r="J588" s="312"/>
      <c r="K588" s="313"/>
      <c r="L588" s="102"/>
      <c r="M588" s="162"/>
      <c r="N588" s="103"/>
      <c r="O588" s="264"/>
      <c r="P588" s="296"/>
      <c r="Q588" s="297"/>
      <c r="R588" s="297"/>
      <c r="S588" s="297"/>
      <c r="T588" s="303"/>
      <c r="U588" s="306"/>
      <c r="V588" s="311"/>
      <c r="W588" s="312"/>
      <c r="X588" s="313"/>
    </row>
    <row r="589" spans="2:24" ht="15" customHeight="1" thickBot="1">
      <c r="B589" s="288"/>
      <c r="C589" s="299"/>
      <c r="D589" s="300"/>
      <c r="E589" s="300"/>
      <c r="F589" s="300"/>
      <c r="G589" s="304"/>
      <c r="H589" s="306"/>
      <c r="I589" s="311"/>
      <c r="J589" s="312"/>
      <c r="K589" s="313"/>
      <c r="L589" s="102"/>
      <c r="M589" s="162"/>
      <c r="N589" s="103"/>
      <c r="O589" s="288"/>
      <c r="P589" s="299"/>
      <c r="Q589" s="300"/>
      <c r="R589" s="300"/>
      <c r="S589" s="300"/>
      <c r="T589" s="304"/>
      <c r="U589" s="306"/>
      <c r="V589" s="311"/>
      <c r="W589" s="312"/>
      <c r="X589" s="313"/>
    </row>
    <row r="590" spans="2:24" ht="15" customHeight="1" thickBot="1">
      <c r="B590" s="317" t="s">
        <v>166</v>
      </c>
      <c r="C590" s="317"/>
      <c r="D590" s="317"/>
      <c r="E590" s="317"/>
      <c r="F590" s="317"/>
      <c r="G590" s="318"/>
      <c r="H590" s="307"/>
      <c r="I590" s="314"/>
      <c r="J590" s="315"/>
      <c r="K590" s="316"/>
      <c r="L590" s="102"/>
      <c r="M590" s="163"/>
      <c r="N590" s="41"/>
      <c r="O590" s="317" t="s">
        <v>166</v>
      </c>
      <c r="P590" s="317"/>
      <c r="Q590" s="317"/>
      <c r="R590" s="317"/>
      <c r="S590" s="317"/>
      <c r="T590" s="318"/>
      <c r="U590" s="307"/>
      <c r="V590" s="314"/>
      <c r="W590" s="315"/>
      <c r="X590" s="316"/>
    </row>
    <row r="591" spans="2:24" ht="15" customHeight="1" thickTop="1">
      <c r="B591" s="137"/>
      <c r="C591" s="137"/>
      <c r="D591" s="137"/>
      <c r="E591" s="137"/>
      <c r="F591" s="137"/>
      <c r="G591" s="137"/>
      <c r="H591" s="138"/>
      <c r="I591" s="142"/>
      <c r="J591" s="142"/>
      <c r="K591" s="142"/>
      <c r="L591" s="102"/>
      <c r="M591" s="163"/>
      <c r="N591" s="41"/>
      <c r="O591" s="137"/>
      <c r="P591" s="137"/>
      <c r="Q591" s="137"/>
      <c r="R591" s="137"/>
      <c r="S591" s="137"/>
      <c r="T591" s="137"/>
      <c r="U591" s="138"/>
      <c r="V591" s="142"/>
      <c r="W591" s="142"/>
      <c r="X591" s="142"/>
    </row>
    <row r="592" spans="2:24" ht="15" customHeight="1">
      <c r="B592" s="137"/>
      <c r="C592" s="137"/>
      <c r="D592" s="137"/>
      <c r="E592" s="137"/>
      <c r="F592" s="137"/>
      <c r="G592" s="137"/>
      <c r="H592" s="138"/>
      <c r="I592" s="142"/>
      <c r="J592" s="142"/>
      <c r="K592" s="142"/>
      <c r="L592" s="102"/>
      <c r="M592" s="163"/>
      <c r="N592" s="41"/>
      <c r="O592" s="137"/>
      <c r="P592" s="137"/>
      <c r="Q592" s="137"/>
      <c r="R592" s="137"/>
      <c r="S592" s="137"/>
      <c r="T592" s="137"/>
      <c r="U592" s="138"/>
      <c r="V592" s="142"/>
      <c r="W592" s="142"/>
      <c r="X592" s="142"/>
    </row>
    <row r="593" spans="2:25" ht="15" customHeight="1">
      <c r="B593" s="324" t="s">
        <v>1982</v>
      </c>
      <c r="C593" s="324"/>
      <c r="D593" s="324"/>
      <c r="E593" s="324"/>
      <c r="F593" s="324"/>
      <c r="G593" s="324"/>
      <c r="H593" s="324"/>
      <c r="I593" s="324"/>
      <c r="J593" s="324"/>
      <c r="K593" s="324"/>
      <c r="L593" s="156"/>
      <c r="M593" s="164"/>
      <c r="N593" s="156"/>
      <c r="O593" s="324" t="s">
        <v>1982</v>
      </c>
      <c r="P593" s="324"/>
      <c r="Q593" s="324"/>
      <c r="R593" s="324"/>
      <c r="S593" s="324"/>
      <c r="T593" s="324"/>
      <c r="U593" s="324"/>
      <c r="V593" s="324"/>
      <c r="W593" s="324"/>
      <c r="X593" s="324"/>
    </row>
    <row r="594" spans="2:25" ht="15" customHeight="1">
      <c r="B594" s="132"/>
      <c r="C594" s="319" t="str">
        <f>'1ここに記入'!$B$3&amp;"県教美展　特選確認票"</f>
        <v>第72回県教美展　特選確認票</v>
      </c>
      <c r="D594" s="319"/>
      <c r="E594" s="319"/>
      <c r="F594" s="319"/>
      <c r="G594" s="319"/>
      <c r="H594" s="319"/>
      <c r="I594" s="319"/>
      <c r="J594" s="319"/>
      <c r="K594" s="319"/>
      <c r="L594" s="104"/>
      <c r="M594" s="157"/>
      <c r="N594" s="104"/>
      <c r="O594" s="132"/>
      <c r="P594" s="319" t="str">
        <f>'1ここに記入'!$B$3&amp;"県教美展　特選確認票"</f>
        <v>第72回県教美展　特選確認票</v>
      </c>
      <c r="Q594" s="319"/>
      <c r="R594" s="319"/>
      <c r="S594" s="319"/>
      <c r="T594" s="319"/>
      <c r="U594" s="319"/>
      <c r="V594" s="319"/>
      <c r="W594" s="319"/>
      <c r="X594" s="319"/>
    </row>
    <row r="595" spans="2:25" ht="15" customHeight="1" thickBot="1">
      <c r="B595" s="165"/>
      <c r="C595" s="320"/>
      <c r="D595" s="320"/>
      <c r="E595" s="320"/>
      <c r="F595" s="320"/>
      <c r="G595" s="320"/>
      <c r="H595" s="320"/>
      <c r="I595" s="320"/>
      <c r="J595" s="320"/>
      <c r="K595" s="320"/>
      <c r="L595" s="104"/>
      <c r="M595" s="157"/>
      <c r="N595" s="104"/>
      <c r="O595" s="165"/>
      <c r="P595" s="320"/>
      <c r="Q595" s="320"/>
      <c r="R595" s="320"/>
      <c r="S595" s="320"/>
      <c r="T595" s="320"/>
      <c r="U595" s="320"/>
      <c r="V595" s="320"/>
      <c r="W595" s="320"/>
      <c r="X595" s="320"/>
    </row>
    <row r="596" spans="2:25" ht="15" customHeight="1" thickTop="1" thickBot="1">
      <c r="B596" s="144" t="s">
        <v>157</v>
      </c>
      <c r="C596" s="289">
        <f>VLOOKUP(B566,'1ここに記入'!$A$13:$M$246,2)</f>
        <v>0</v>
      </c>
      <c r="D596" s="289">
        <f>VLOOKUP(B566,'1ここに記入'!$A$13:$M$246,3)</f>
        <v>0</v>
      </c>
      <c r="E596" s="289">
        <f>VLOOKUP(B566,'1ここに記入'!$A$13:$M$246,4)</f>
        <v>0</v>
      </c>
      <c r="F596" s="289">
        <f>VLOOKUP(B566,'1ここに記入'!$A$13:$M$246,5)</f>
        <v>0</v>
      </c>
      <c r="G596" s="289" t="str">
        <f>VLOOKUP(B566,'1ここに記入'!$A$13:$M$246,13)</f>
        <v>00</v>
      </c>
      <c r="H596" s="290" t="e">
        <f>'1ここに記入'!$H$10</f>
        <v>#N/A</v>
      </c>
      <c r="I596" s="291"/>
      <c r="J596" s="291"/>
      <c r="K596" s="292" t="s">
        <v>158</v>
      </c>
      <c r="L596" s="104"/>
      <c r="M596" s="157"/>
      <c r="N596" s="104"/>
      <c r="O596" s="144" t="s">
        <v>157</v>
      </c>
      <c r="P596" s="289">
        <f>VLOOKUP(O566,'1ここに記入'!$A$13:$M$246,2)</f>
        <v>0</v>
      </c>
      <c r="Q596" s="289">
        <f>VLOOKUP(O566,'1ここに記入'!$A$13:$M$246,3)</f>
        <v>0</v>
      </c>
      <c r="R596" s="289">
        <f>VLOOKUP(O566,'1ここに記入'!$A$13:$M$246,4)</f>
        <v>0</v>
      </c>
      <c r="S596" s="289">
        <f>VLOOKUP(O566,'1ここに記入'!$A$13:$M$246,5)</f>
        <v>0</v>
      </c>
      <c r="T596" s="289" t="str">
        <f>VLOOKUP(O566,'1ここに記入'!$A$13:$M$246,13)</f>
        <v>00</v>
      </c>
      <c r="U596" s="290" t="e">
        <f>'1ここに記入'!$H$10</f>
        <v>#N/A</v>
      </c>
      <c r="V596" s="291"/>
      <c r="W596" s="291"/>
      <c r="X596" s="292" t="s">
        <v>158</v>
      </c>
    </row>
    <row r="597" spans="2:25" ht="15" customHeight="1" thickTop="1" thickBot="1">
      <c r="B597" s="145"/>
      <c r="C597" s="289"/>
      <c r="D597" s="289"/>
      <c r="E597" s="289"/>
      <c r="F597" s="289"/>
      <c r="G597" s="289"/>
      <c r="H597" s="290"/>
      <c r="I597" s="291"/>
      <c r="J597" s="291"/>
      <c r="K597" s="292"/>
      <c r="L597" s="104"/>
      <c r="M597" s="157"/>
      <c r="N597" s="104"/>
      <c r="O597" s="145"/>
      <c r="P597" s="289"/>
      <c r="Q597" s="289"/>
      <c r="R597" s="289"/>
      <c r="S597" s="289"/>
      <c r="T597" s="289"/>
      <c r="U597" s="290"/>
      <c r="V597" s="291"/>
      <c r="W597" s="291"/>
      <c r="X597" s="292"/>
    </row>
    <row r="598" spans="2:25" ht="15" customHeight="1" thickTop="1" thickBot="1">
      <c r="B598" s="146" t="s">
        <v>159</v>
      </c>
      <c r="C598" s="289"/>
      <c r="D598" s="289"/>
      <c r="E598" s="289"/>
      <c r="F598" s="289"/>
      <c r="G598" s="289"/>
      <c r="H598" s="290"/>
      <c r="I598" s="291"/>
      <c r="J598" s="291"/>
      <c r="K598" s="292"/>
      <c r="L598" s="104"/>
      <c r="M598" s="157"/>
      <c r="N598" s="104"/>
      <c r="O598" s="146" t="s">
        <v>159</v>
      </c>
      <c r="P598" s="289"/>
      <c r="Q598" s="289"/>
      <c r="R598" s="289"/>
      <c r="S598" s="289"/>
      <c r="T598" s="289"/>
      <c r="U598" s="290"/>
      <c r="V598" s="291"/>
      <c r="W598" s="291"/>
      <c r="X598" s="292"/>
    </row>
    <row r="599" spans="2:25" ht="15" customHeight="1" thickTop="1">
      <c r="B599" s="263" t="s">
        <v>160</v>
      </c>
      <c r="C599" s="276" t="e">
        <f>'1ここに記入'!$G$10</f>
        <v>#N/A</v>
      </c>
      <c r="D599" s="285"/>
      <c r="E599" s="279"/>
      <c r="F599" s="263" t="s">
        <v>161</v>
      </c>
      <c r="G599" s="293" t="e">
        <f>'1ここに記入'!$I$10</f>
        <v>#N/A</v>
      </c>
      <c r="H599" s="294"/>
      <c r="I599" s="294"/>
      <c r="J599" s="294"/>
      <c r="K599" s="295"/>
      <c r="L599" s="100"/>
      <c r="M599" s="159"/>
      <c r="N599" s="99"/>
      <c r="O599" s="263" t="s">
        <v>160</v>
      </c>
      <c r="P599" s="276" t="e">
        <f>'1ここに記入'!$G$10</f>
        <v>#N/A</v>
      </c>
      <c r="Q599" s="285"/>
      <c r="R599" s="279"/>
      <c r="S599" s="263" t="s">
        <v>161</v>
      </c>
      <c r="T599" s="293" t="e">
        <f>'1ここに記入'!$I$10</f>
        <v>#N/A</v>
      </c>
      <c r="U599" s="294"/>
      <c r="V599" s="294"/>
      <c r="W599" s="294"/>
      <c r="X599" s="295"/>
      <c r="Y599" s="143"/>
    </row>
    <row r="600" spans="2:25" ht="15" customHeight="1">
      <c r="B600" s="264"/>
      <c r="C600" s="277"/>
      <c r="D600" s="286"/>
      <c r="E600" s="280"/>
      <c r="F600" s="264"/>
      <c r="G600" s="296"/>
      <c r="H600" s="297"/>
      <c r="I600" s="297"/>
      <c r="J600" s="297"/>
      <c r="K600" s="298"/>
      <c r="L600" s="101"/>
      <c r="M600" s="159"/>
      <c r="N600" s="99"/>
      <c r="O600" s="264"/>
      <c r="P600" s="277"/>
      <c r="Q600" s="286"/>
      <c r="R600" s="280"/>
      <c r="S600" s="264"/>
      <c r="T600" s="296"/>
      <c r="U600" s="297"/>
      <c r="V600" s="297"/>
      <c r="W600" s="297"/>
      <c r="X600" s="298"/>
      <c r="Y600" s="143"/>
    </row>
    <row r="601" spans="2:25" ht="15" customHeight="1" thickBot="1">
      <c r="B601" s="288"/>
      <c r="C601" s="278"/>
      <c r="D601" s="287"/>
      <c r="E601" s="281"/>
      <c r="F601" s="288"/>
      <c r="G601" s="299"/>
      <c r="H601" s="300"/>
      <c r="I601" s="300"/>
      <c r="J601" s="300"/>
      <c r="K601" s="301"/>
      <c r="L601" s="101"/>
      <c r="M601" s="159"/>
      <c r="N601" s="99"/>
      <c r="O601" s="288"/>
      <c r="P601" s="278"/>
      <c r="Q601" s="287"/>
      <c r="R601" s="281"/>
      <c r="S601" s="288"/>
      <c r="T601" s="299"/>
      <c r="U601" s="300"/>
      <c r="V601" s="300"/>
      <c r="W601" s="300"/>
      <c r="X601" s="301"/>
      <c r="Y601" s="143"/>
    </row>
    <row r="602" spans="2:25" ht="15" customHeight="1">
      <c r="B602" s="263" t="s">
        <v>162</v>
      </c>
      <c r="C602" s="265">
        <f>VLOOKUP(B566,'1ここに記入'!$A$13:$M$246,10)</f>
        <v>0</v>
      </c>
      <c r="D602" s="266"/>
      <c r="E602" s="266"/>
      <c r="F602" s="266"/>
      <c r="G602" s="266"/>
      <c r="H602" s="266"/>
      <c r="I602" s="266"/>
      <c r="J602" s="266"/>
      <c r="K602" s="267"/>
      <c r="L602" s="34"/>
      <c r="M602" s="160"/>
      <c r="N602" s="36"/>
      <c r="O602" s="263" t="s">
        <v>162</v>
      </c>
      <c r="P602" s="265">
        <f>VLOOKUP(O566,'1ここに記入'!$A$13:$M$246,10)</f>
        <v>0</v>
      </c>
      <c r="Q602" s="266"/>
      <c r="R602" s="266"/>
      <c r="S602" s="266"/>
      <c r="T602" s="266"/>
      <c r="U602" s="266"/>
      <c r="V602" s="266"/>
      <c r="W602" s="266"/>
      <c r="X602" s="267"/>
      <c r="Y602" s="143"/>
    </row>
    <row r="603" spans="2:25" ht="15" customHeight="1">
      <c r="B603" s="264"/>
      <c r="C603" s="268"/>
      <c r="D603" s="269"/>
      <c r="E603" s="269"/>
      <c r="F603" s="269"/>
      <c r="G603" s="269"/>
      <c r="H603" s="269"/>
      <c r="I603" s="269"/>
      <c r="J603" s="269"/>
      <c r="K603" s="270"/>
      <c r="L603" s="130"/>
      <c r="M603" s="161"/>
      <c r="N603" s="38"/>
      <c r="O603" s="264"/>
      <c r="P603" s="268"/>
      <c r="Q603" s="269"/>
      <c r="R603" s="269"/>
      <c r="S603" s="269"/>
      <c r="T603" s="269"/>
      <c r="U603" s="269"/>
      <c r="V603" s="269"/>
      <c r="W603" s="269"/>
      <c r="X603" s="270"/>
      <c r="Y603" s="143"/>
    </row>
    <row r="604" spans="2:25" ht="15" customHeight="1">
      <c r="B604" s="264"/>
      <c r="C604" s="268"/>
      <c r="D604" s="269"/>
      <c r="E604" s="269"/>
      <c r="F604" s="269"/>
      <c r="G604" s="269"/>
      <c r="H604" s="269"/>
      <c r="I604" s="269"/>
      <c r="J604" s="269"/>
      <c r="K604" s="270"/>
      <c r="L604" s="130"/>
      <c r="M604" s="161"/>
      <c r="N604" s="38"/>
      <c r="O604" s="264"/>
      <c r="P604" s="268"/>
      <c r="Q604" s="269"/>
      <c r="R604" s="269"/>
      <c r="S604" s="269"/>
      <c r="T604" s="269"/>
      <c r="U604" s="269"/>
      <c r="V604" s="269"/>
      <c r="W604" s="269"/>
      <c r="X604" s="270"/>
      <c r="Y604" s="143"/>
    </row>
    <row r="605" spans="2:25" ht="15" customHeight="1">
      <c r="B605" s="271" t="s">
        <v>1881</v>
      </c>
      <c r="C605" s="268">
        <f>VLOOKUP(B566,'1ここに記入'!$A$13:$M$246,11)</f>
        <v>0</v>
      </c>
      <c r="D605" s="269"/>
      <c r="E605" s="269"/>
      <c r="F605" s="269"/>
      <c r="G605" s="269"/>
      <c r="H605" s="269"/>
      <c r="I605" s="269"/>
      <c r="J605" s="269"/>
      <c r="K605" s="270"/>
      <c r="L605" s="98"/>
      <c r="M605" s="159"/>
      <c r="N605" s="99"/>
      <c r="O605" s="271" t="s">
        <v>1881</v>
      </c>
      <c r="P605" s="268">
        <f>VLOOKUP(O566,'1ここに記入'!$A$13:$M$246,11)</f>
        <v>0</v>
      </c>
      <c r="Q605" s="269"/>
      <c r="R605" s="269"/>
      <c r="S605" s="269"/>
      <c r="T605" s="269"/>
      <c r="U605" s="269"/>
      <c r="V605" s="269"/>
      <c r="W605" s="269"/>
      <c r="X605" s="270"/>
      <c r="Y605" s="143"/>
    </row>
    <row r="606" spans="2:25" ht="15" customHeight="1">
      <c r="B606" s="271"/>
      <c r="C606" s="268"/>
      <c r="D606" s="269"/>
      <c r="E606" s="269"/>
      <c r="F606" s="269"/>
      <c r="G606" s="269"/>
      <c r="H606" s="269"/>
      <c r="I606" s="269"/>
      <c r="J606" s="269"/>
      <c r="K606" s="270"/>
      <c r="L606" s="98"/>
      <c r="M606" s="159"/>
      <c r="N606" s="99"/>
      <c r="O606" s="271"/>
      <c r="P606" s="268"/>
      <c r="Q606" s="269"/>
      <c r="R606" s="269"/>
      <c r="S606" s="269"/>
      <c r="T606" s="269"/>
      <c r="U606" s="269"/>
      <c r="V606" s="269"/>
      <c r="W606" s="269"/>
      <c r="X606" s="270"/>
      <c r="Y606" s="143"/>
    </row>
    <row r="607" spans="2:25" ht="15" customHeight="1" thickBot="1">
      <c r="B607" s="272"/>
      <c r="C607" s="273"/>
      <c r="D607" s="274"/>
      <c r="E607" s="274"/>
      <c r="F607" s="274"/>
      <c r="G607" s="274"/>
      <c r="H607" s="274"/>
      <c r="I607" s="274"/>
      <c r="J607" s="274"/>
      <c r="K607" s="275"/>
      <c r="L607" s="98"/>
      <c r="M607" s="159"/>
      <c r="N607" s="99"/>
      <c r="O607" s="272"/>
      <c r="P607" s="273"/>
      <c r="Q607" s="274"/>
      <c r="R607" s="274"/>
      <c r="S607" s="274"/>
      <c r="T607" s="274"/>
      <c r="U607" s="274"/>
      <c r="V607" s="274"/>
      <c r="W607" s="274"/>
      <c r="X607" s="275"/>
      <c r="Y607" s="143"/>
    </row>
    <row r="608" spans="2:25" ht="15" customHeight="1">
      <c r="B608" s="263" t="s">
        <v>163</v>
      </c>
      <c r="C608" s="276">
        <f>VLOOKUP(B566,'1ここに記入'!$A$13:$M$246,5)</f>
        <v>0</v>
      </c>
      <c r="D608" s="279" t="str">
        <f>VLOOKUP(B566,'1ここに記入'!$A$13:$M$246,6)</f>
        <v>　</v>
      </c>
      <c r="E608" s="282" t="s">
        <v>164</v>
      </c>
      <c r="F608" s="276">
        <f>VLOOKUP(B566,'1ここに記入'!$A$13:$M$246,8)</f>
        <v>0</v>
      </c>
      <c r="G608" s="285" t="e">
        <f>VLOOKUP(F603,'1ここに記入'!$A$13:$M$246,2)</f>
        <v>#N/A</v>
      </c>
      <c r="H608" s="285" t="e">
        <f>VLOOKUP(G603,'1ここに記入'!$A$13:$M$246,2)</f>
        <v>#N/A</v>
      </c>
      <c r="I608" s="285" t="e">
        <f>VLOOKUP(H603,'1ここに記入'!$A$13:$M$246,2)</f>
        <v>#N/A</v>
      </c>
      <c r="J608" s="285" t="e">
        <f>VLOOKUP(I603,'1ここに記入'!$A$13:$M$246,2)</f>
        <v>#N/A</v>
      </c>
      <c r="K608" s="279" t="e">
        <f>VLOOKUP(J603,'1ここに記入'!$A$13:$M$246,2)</f>
        <v>#N/A</v>
      </c>
      <c r="L608" s="102"/>
      <c r="M608" s="162"/>
      <c r="N608" s="103"/>
      <c r="O608" s="263" t="s">
        <v>163</v>
      </c>
      <c r="P608" s="276">
        <f>VLOOKUP(O566,'1ここに記入'!$A$13:$M$246,5)</f>
        <v>0</v>
      </c>
      <c r="Q608" s="279" t="str">
        <f>VLOOKUP(O566,'1ここに記入'!$A$13:$M$246,6)</f>
        <v>　</v>
      </c>
      <c r="R608" s="282" t="s">
        <v>164</v>
      </c>
      <c r="S608" s="276">
        <f>VLOOKUP(O566,'1ここに記入'!$A$13:$M$246,8)</f>
        <v>0</v>
      </c>
      <c r="T608" s="285" t="e">
        <f>VLOOKUP(S603,'1ここに記入'!$A$13:$M$246,2)</f>
        <v>#N/A</v>
      </c>
      <c r="U608" s="285" t="e">
        <f>VLOOKUP(T603,'1ここに記入'!$A$13:$M$246,2)</f>
        <v>#N/A</v>
      </c>
      <c r="V608" s="285" t="e">
        <f>VLOOKUP(U603,'1ここに記入'!$A$13:$M$246,2)</f>
        <v>#N/A</v>
      </c>
      <c r="W608" s="285" t="e">
        <f>VLOOKUP(V603,'1ここに記入'!$A$13:$M$246,2)</f>
        <v>#N/A</v>
      </c>
      <c r="X608" s="279" t="e">
        <f>VLOOKUP(W603,'1ここに記入'!$A$13:$M$246,2)</f>
        <v>#N/A</v>
      </c>
      <c r="Y608" s="143"/>
    </row>
    <row r="609" spans="2:25" ht="15" customHeight="1">
      <c r="B609" s="264"/>
      <c r="C609" s="277"/>
      <c r="D609" s="280"/>
      <c r="E609" s="283"/>
      <c r="F609" s="277"/>
      <c r="G609" s="286"/>
      <c r="H609" s="286"/>
      <c r="I609" s="286"/>
      <c r="J609" s="286"/>
      <c r="K609" s="280"/>
      <c r="L609" s="102"/>
      <c r="M609" s="162"/>
      <c r="N609" s="103"/>
      <c r="O609" s="264"/>
      <c r="P609" s="277"/>
      <c r="Q609" s="280"/>
      <c r="R609" s="283"/>
      <c r="S609" s="277"/>
      <c r="T609" s="286"/>
      <c r="U609" s="286"/>
      <c r="V609" s="286"/>
      <c r="W609" s="286"/>
      <c r="X609" s="280"/>
      <c r="Y609" s="143"/>
    </row>
    <row r="610" spans="2:25" ht="15" customHeight="1" thickBot="1">
      <c r="B610" s="288"/>
      <c r="C610" s="278"/>
      <c r="D610" s="281"/>
      <c r="E610" s="284"/>
      <c r="F610" s="278"/>
      <c r="G610" s="287"/>
      <c r="H610" s="287"/>
      <c r="I610" s="287"/>
      <c r="J610" s="287"/>
      <c r="K610" s="281"/>
      <c r="L610" s="102"/>
      <c r="M610" s="162"/>
      <c r="N610" s="103"/>
      <c r="O610" s="288"/>
      <c r="P610" s="278"/>
      <c r="Q610" s="281"/>
      <c r="R610" s="284"/>
      <c r="S610" s="278"/>
      <c r="T610" s="287"/>
      <c r="U610" s="287"/>
      <c r="V610" s="287"/>
      <c r="W610" s="287"/>
      <c r="X610" s="281"/>
    </row>
    <row r="611" spans="2:25" ht="15" customHeight="1">
      <c r="B611" s="147"/>
      <c r="C611" s="137"/>
      <c r="D611" s="137"/>
      <c r="E611" s="137"/>
      <c r="F611" s="137"/>
      <c r="G611" s="137"/>
      <c r="H611" s="138"/>
      <c r="I611" s="142"/>
      <c r="J611" s="142"/>
      <c r="K611" s="142"/>
      <c r="L611" s="104"/>
      <c r="M611" s="157"/>
      <c r="N611" s="104"/>
      <c r="O611" s="147"/>
      <c r="P611" s="137"/>
      <c r="Q611" s="137"/>
      <c r="R611" s="137"/>
      <c r="S611" s="137"/>
      <c r="T611" s="137"/>
      <c r="U611" s="138"/>
      <c r="V611" s="142"/>
      <c r="W611" s="142"/>
      <c r="X611" s="142"/>
    </row>
    <row r="612" spans="2:25" ht="15" customHeight="1">
      <c r="B612" s="117" t="s">
        <v>213</v>
      </c>
      <c r="C612" s="325" t="str">
        <f>'1ここに記入'!$B$3&amp;"滋賀県教育美術展出品票"</f>
        <v>第72回滋賀県教育美術展出品票</v>
      </c>
      <c r="D612" s="320"/>
      <c r="E612" s="320"/>
      <c r="F612" s="320"/>
      <c r="G612" s="320"/>
      <c r="H612" s="320"/>
      <c r="I612" s="320"/>
      <c r="J612" s="320"/>
      <c r="K612" s="320"/>
      <c r="L612" s="104"/>
      <c r="M612" s="157"/>
      <c r="N612" s="104"/>
      <c r="O612" s="117" t="s">
        <v>213</v>
      </c>
      <c r="P612" s="325" t="str">
        <f>'1ここに記入'!$B$3&amp;"滋賀県教育美術展出品票"</f>
        <v>第72回滋賀県教育美術展出品票</v>
      </c>
      <c r="Q612" s="320"/>
      <c r="R612" s="320"/>
      <c r="S612" s="320"/>
      <c r="T612" s="320"/>
      <c r="U612" s="320"/>
      <c r="V612" s="320"/>
      <c r="W612" s="320"/>
      <c r="X612" s="320"/>
    </row>
    <row r="613" spans="2:25" ht="15" customHeight="1">
      <c r="B613" s="327">
        <v>207</v>
      </c>
      <c r="C613" s="325"/>
      <c r="D613" s="320"/>
      <c r="E613" s="320"/>
      <c r="F613" s="320"/>
      <c r="G613" s="320"/>
      <c r="H613" s="320"/>
      <c r="I613" s="320"/>
      <c r="J613" s="320"/>
      <c r="K613" s="320"/>
      <c r="L613" s="104"/>
      <c r="M613" s="157"/>
      <c r="N613" s="104"/>
      <c r="O613" s="327">
        <v>208</v>
      </c>
      <c r="P613" s="325"/>
      <c r="Q613" s="320"/>
      <c r="R613" s="320"/>
      <c r="S613" s="320"/>
      <c r="T613" s="320"/>
      <c r="U613" s="320"/>
      <c r="V613" s="320"/>
      <c r="W613" s="320"/>
      <c r="X613" s="320"/>
    </row>
    <row r="614" spans="2:25" ht="15" customHeight="1" thickBot="1">
      <c r="B614" s="328"/>
      <c r="C614" s="325"/>
      <c r="D614" s="320"/>
      <c r="E614" s="320"/>
      <c r="F614" s="320"/>
      <c r="G614" s="320"/>
      <c r="H614" s="326"/>
      <c r="I614" s="326"/>
      <c r="J614" s="326"/>
      <c r="K614" s="326"/>
      <c r="L614" s="104"/>
      <c r="M614" s="157"/>
      <c r="N614" s="104"/>
      <c r="O614" s="328"/>
      <c r="P614" s="325"/>
      <c r="Q614" s="320"/>
      <c r="R614" s="320"/>
      <c r="S614" s="320"/>
      <c r="T614" s="320"/>
      <c r="U614" s="326"/>
      <c r="V614" s="326"/>
      <c r="W614" s="326"/>
      <c r="X614" s="326"/>
    </row>
    <row r="615" spans="2:25" ht="15" customHeight="1" thickTop="1" thickBot="1">
      <c r="B615" s="144" t="s">
        <v>157</v>
      </c>
      <c r="C615" s="289">
        <f>VLOOKUP(B613,'1ここに記入'!$A$13:$M$246,2)</f>
        <v>0</v>
      </c>
      <c r="D615" s="289">
        <f>VLOOKUP(B613,'1ここに記入'!$A$13:$M$246,3)</f>
        <v>0</v>
      </c>
      <c r="E615" s="289">
        <f>VLOOKUP(B613,'1ここに記入'!$A$13:$M$246,4)</f>
        <v>0</v>
      </c>
      <c r="F615" s="289">
        <f>VLOOKUP(B613,'1ここに記入'!$A$13:$M$246,5)</f>
        <v>0</v>
      </c>
      <c r="G615" s="289" t="str">
        <f>VLOOKUP(B613,'1ここに記入'!$A$13:$M$246,13)</f>
        <v>00</v>
      </c>
      <c r="H615" s="290" t="e">
        <f>'1ここに記入'!$H$10</f>
        <v>#N/A</v>
      </c>
      <c r="I615" s="291"/>
      <c r="J615" s="291"/>
      <c r="K615" s="292" t="s">
        <v>158</v>
      </c>
      <c r="L615" s="118"/>
      <c r="M615" s="158"/>
      <c r="N615" s="32"/>
      <c r="O615" s="144" t="s">
        <v>157</v>
      </c>
      <c r="P615" s="289">
        <f>VLOOKUP(O613,'1ここに記入'!$A$13:$M$246,2)</f>
        <v>0</v>
      </c>
      <c r="Q615" s="289">
        <f>VLOOKUP(O613,'1ここに記入'!$A$13:$M$246,3)</f>
        <v>0</v>
      </c>
      <c r="R615" s="289">
        <f>VLOOKUP(O613,'1ここに記入'!$A$13:$M$246,4)</f>
        <v>0</v>
      </c>
      <c r="S615" s="289">
        <f>VLOOKUP(O613,'1ここに記入'!$A$13:$M$246,5)</f>
        <v>0</v>
      </c>
      <c r="T615" s="289" t="str">
        <f>VLOOKUP(O613,'1ここに記入'!$A$13:$M$246,13)</f>
        <v>00</v>
      </c>
      <c r="U615" s="290" t="e">
        <f>'1ここに記入'!$H$10</f>
        <v>#N/A</v>
      </c>
      <c r="V615" s="291"/>
      <c r="W615" s="291"/>
      <c r="X615" s="292" t="s">
        <v>158</v>
      </c>
    </row>
    <row r="616" spans="2:25" ht="15" customHeight="1" thickTop="1" thickBot="1">
      <c r="B616" s="145"/>
      <c r="C616" s="289"/>
      <c r="D616" s="289"/>
      <c r="E616" s="289"/>
      <c r="F616" s="289"/>
      <c r="G616" s="289"/>
      <c r="H616" s="290"/>
      <c r="I616" s="291"/>
      <c r="J616" s="291"/>
      <c r="K616" s="292"/>
      <c r="L616" s="118"/>
      <c r="M616" s="158"/>
      <c r="N616" s="32"/>
      <c r="O616" s="145"/>
      <c r="P616" s="289"/>
      <c r="Q616" s="289"/>
      <c r="R616" s="289"/>
      <c r="S616" s="289"/>
      <c r="T616" s="289"/>
      <c r="U616" s="290"/>
      <c r="V616" s="291"/>
      <c r="W616" s="291"/>
      <c r="X616" s="292"/>
    </row>
    <row r="617" spans="2:25" ht="15" customHeight="1" thickTop="1" thickBot="1">
      <c r="B617" s="146" t="s">
        <v>159</v>
      </c>
      <c r="C617" s="289"/>
      <c r="D617" s="289"/>
      <c r="E617" s="289"/>
      <c r="F617" s="289"/>
      <c r="G617" s="289"/>
      <c r="H617" s="290"/>
      <c r="I617" s="291"/>
      <c r="J617" s="291"/>
      <c r="K617" s="292"/>
      <c r="L617" s="118"/>
      <c r="M617" s="158"/>
      <c r="N617" s="32"/>
      <c r="O617" s="146" t="s">
        <v>159</v>
      </c>
      <c r="P617" s="289"/>
      <c r="Q617" s="289"/>
      <c r="R617" s="289"/>
      <c r="S617" s="289"/>
      <c r="T617" s="289"/>
      <c r="U617" s="290"/>
      <c r="V617" s="291"/>
      <c r="W617" s="291"/>
      <c r="X617" s="292"/>
    </row>
    <row r="618" spans="2:25" ht="15" customHeight="1" thickTop="1">
      <c r="B618" s="264" t="s">
        <v>160</v>
      </c>
      <c r="C618" s="277" t="e">
        <f>'1ここに記入'!$G$10</f>
        <v>#N/A</v>
      </c>
      <c r="D618" s="286"/>
      <c r="E618" s="280"/>
      <c r="F618" s="264" t="s">
        <v>161</v>
      </c>
      <c r="G618" s="296" t="e">
        <f>'1ここに記入'!$I$10</f>
        <v>#N/A</v>
      </c>
      <c r="H618" s="297"/>
      <c r="I618" s="297"/>
      <c r="J618" s="297"/>
      <c r="K618" s="298"/>
      <c r="L618" s="100"/>
      <c r="M618" s="159"/>
      <c r="N618" s="99"/>
      <c r="O618" s="264" t="s">
        <v>160</v>
      </c>
      <c r="P618" s="277" t="e">
        <f>'1ここに記入'!$G$10</f>
        <v>#N/A</v>
      </c>
      <c r="Q618" s="286"/>
      <c r="R618" s="280"/>
      <c r="S618" s="264" t="s">
        <v>161</v>
      </c>
      <c r="T618" s="296" t="e">
        <f>'1ここに記入'!$I$10</f>
        <v>#N/A</v>
      </c>
      <c r="U618" s="297"/>
      <c r="V618" s="297"/>
      <c r="W618" s="297"/>
      <c r="X618" s="298"/>
    </row>
    <row r="619" spans="2:25" ht="15" customHeight="1">
      <c r="B619" s="264"/>
      <c r="C619" s="277"/>
      <c r="D619" s="286"/>
      <c r="E619" s="280"/>
      <c r="F619" s="264"/>
      <c r="G619" s="296"/>
      <c r="H619" s="297"/>
      <c r="I619" s="297"/>
      <c r="J619" s="297"/>
      <c r="K619" s="298"/>
      <c r="L619" s="101"/>
      <c r="M619" s="159"/>
      <c r="N619" s="99"/>
      <c r="O619" s="264"/>
      <c r="P619" s="277"/>
      <c r="Q619" s="286"/>
      <c r="R619" s="280"/>
      <c r="S619" s="264"/>
      <c r="T619" s="296"/>
      <c r="U619" s="297"/>
      <c r="V619" s="297"/>
      <c r="W619" s="297"/>
      <c r="X619" s="298"/>
    </row>
    <row r="620" spans="2:25" ht="15" customHeight="1">
      <c r="B620" s="264"/>
      <c r="C620" s="277"/>
      <c r="D620" s="286"/>
      <c r="E620" s="280"/>
      <c r="F620" s="264"/>
      <c r="G620" s="296"/>
      <c r="H620" s="297"/>
      <c r="I620" s="297"/>
      <c r="J620" s="297"/>
      <c r="K620" s="298"/>
      <c r="L620" s="101"/>
      <c r="M620" s="159"/>
      <c r="N620" s="99"/>
      <c r="O620" s="264"/>
      <c r="P620" s="277"/>
      <c r="Q620" s="286"/>
      <c r="R620" s="280"/>
      <c r="S620" s="264"/>
      <c r="T620" s="296"/>
      <c r="U620" s="297"/>
      <c r="V620" s="297"/>
      <c r="W620" s="297"/>
      <c r="X620" s="298"/>
    </row>
    <row r="621" spans="2:25" ht="15" customHeight="1" thickBot="1">
      <c r="B621" s="288"/>
      <c r="C621" s="278"/>
      <c r="D621" s="287"/>
      <c r="E621" s="281"/>
      <c r="F621" s="288"/>
      <c r="G621" s="299"/>
      <c r="H621" s="300"/>
      <c r="I621" s="300"/>
      <c r="J621" s="300"/>
      <c r="K621" s="301"/>
      <c r="L621" s="101"/>
      <c r="M621" s="159"/>
      <c r="N621" s="99"/>
      <c r="O621" s="288"/>
      <c r="P621" s="278"/>
      <c r="Q621" s="287"/>
      <c r="R621" s="281"/>
      <c r="S621" s="288"/>
      <c r="T621" s="299"/>
      <c r="U621" s="300"/>
      <c r="V621" s="300"/>
      <c r="W621" s="300"/>
      <c r="X621" s="301"/>
    </row>
    <row r="622" spans="2:25" ht="15" customHeight="1">
      <c r="B622" s="263" t="s">
        <v>162</v>
      </c>
      <c r="C622" s="265">
        <f>VLOOKUP(B613,'1ここに記入'!$A$13:$M$246,10)</f>
        <v>0</v>
      </c>
      <c r="D622" s="266"/>
      <c r="E622" s="266"/>
      <c r="F622" s="266"/>
      <c r="G622" s="266"/>
      <c r="H622" s="266"/>
      <c r="I622" s="267"/>
      <c r="J622" s="263" t="s">
        <v>203</v>
      </c>
      <c r="K622" s="321">
        <f>VLOOKUP(B613,'1ここに記入'!$A$13:$M$246,12)</f>
        <v>0</v>
      </c>
      <c r="L622" s="34"/>
      <c r="M622" s="160"/>
      <c r="N622" s="36"/>
      <c r="O622" s="263" t="s">
        <v>162</v>
      </c>
      <c r="P622" s="265">
        <f>VLOOKUP(O613,'1ここに記入'!$A$13:$M$246,10)</f>
        <v>0</v>
      </c>
      <c r="Q622" s="266"/>
      <c r="R622" s="266"/>
      <c r="S622" s="266"/>
      <c r="T622" s="266"/>
      <c r="U622" s="266"/>
      <c r="V622" s="267"/>
      <c r="W622" s="263" t="s">
        <v>203</v>
      </c>
      <c r="X622" s="321">
        <f>VLOOKUP(O613,'1ここに記入'!$A$13:$M$246,12)</f>
        <v>0</v>
      </c>
    </row>
    <row r="623" spans="2:25" ht="15" customHeight="1">
      <c r="B623" s="264"/>
      <c r="C623" s="268"/>
      <c r="D623" s="269"/>
      <c r="E623" s="269"/>
      <c r="F623" s="269"/>
      <c r="G623" s="269"/>
      <c r="H623" s="269"/>
      <c r="I623" s="270"/>
      <c r="J623" s="264"/>
      <c r="K623" s="322"/>
      <c r="L623" s="34"/>
      <c r="M623" s="160"/>
      <c r="N623" s="36"/>
      <c r="O623" s="264"/>
      <c r="P623" s="268"/>
      <c r="Q623" s="269"/>
      <c r="R623" s="269"/>
      <c r="S623" s="269"/>
      <c r="T623" s="269"/>
      <c r="U623" s="269"/>
      <c r="V623" s="270"/>
      <c r="W623" s="264"/>
      <c r="X623" s="322"/>
    </row>
    <row r="624" spans="2:25" ht="15" customHeight="1">
      <c r="B624" s="264"/>
      <c r="C624" s="268"/>
      <c r="D624" s="269"/>
      <c r="E624" s="269"/>
      <c r="F624" s="269"/>
      <c r="G624" s="269"/>
      <c r="H624" s="269"/>
      <c r="I624" s="270"/>
      <c r="J624" s="264"/>
      <c r="K624" s="322"/>
      <c r="L624" s="130"/>
      <c r="M624" s="161"/>
      <c r="N624" s="38"/>
      <c r="O624" s="264"/>
      <c r="P624" s="268"/>
      <c r="Q624" s="269"/>
      <c r="R624" s="269"/>
      <c r="S624" s="269"/>
      <c r="T624" s="269"/>
      <c r="U624" s="269"/>
      <c r="V624" s="270"/>
      <c r="W624" s="264"/>
      <c r="X624" s="322"/>
    </row>
    <row r="625" spans="2:24" ht="15" customHeight="1">
      <c r="B625" s="264"/>
      <c r="C625" s="268"/>
      <c r="D625" s="269"/>
      <c r="E625" s="269"/>
      <c r="F625" s="269"/>
      <c r="G625" s="269"/>
      <c r="H625" s="269"/>
      <c r="I625" s="270"/>
      <c r="J625" s="264"/>
      <c r="K625" s="322"/>
      <c r="L625" s="130"/>
      <c r="M625" s="161"/>
      <c r="N625" s="38"/>
      <c r="O625" s="264"/>
      <c r="P625" s="268"/>
      <c r="Q625" s="269"/>
      <c r="R625" s="269"/>
      <c r="S625" s="269"/>
      <c r="T625" s="269"/>
      <c r="U625" s="269"/>
      <c r="V625" s="270"/>
      <c r="W625" s="264"/>
      <c r="X625" s="322"/>
    </row>
    <row r="626" spans="2:24" ht="15" customHeight="1">
      <c r="B626" s="271" t="s">
        <v>1881</v>
      </c>
      <c r="C626" s="268">
        <f>VLOOKUP(B613,'1ここに記入'!$A$13:$M$246,11)</f>
        <v>0</v>
      </c>
      <c r="D626" s="269"/>
      <c r="E626" s="269"/>
      <c r="F626" s="269"/>
      <c r="G626" s="269"/>
      <c r="H626" s="269"/>
      <c r="I626" s="270"/>
      <c r="J626" s="264"/>
      <c r="K626" s="322"/>
      <c r="L626" s="130"/>
      <c r="M626" s="161"/>
      <c r="N626" s="38"/>
      <c r="O626" s="271" t="s">
        <v>1881</v>
      </c>
      <c r="P626" s="268">
        <f>VLOOKUP(O613,'1ここに記入'!$A$13:$M$246,11)</f>
        <v>0</v>
      </c>
      <c r="Q626" s="269"/>
      <c r="R626" s="269"/>
      <c r="S626" s="269"/>
      <c r="T626" s="269"/>
      <c r="U626" s="269"/>
      <c r="V626" s="270"/>
      <c r="W626" s="264"/>
      <c r="X626" s="322"/>
    </row>
    <row r="627" spans="2:24" ht="15" customHeight="1">
      <c r="B627" s="271"/>
      <c r="C627" s="268"/>
      <c r="D627" s="269"/>
      <c r="E627" s="269"/>
      <c r="F627" s="269"/>
      <c r="G627" s="269"/>
      <c r="H627" s="269"/>
      <c r="I627" s="270"/>
      <c r="J627" s="264"/>
      <c r="K627" s="322"/>
      <c r="L627" s="130"/>
      <c r="M627" s="161"/>
      <c r="N627" s="38"/>
      <c r="O627" s="271"/>
      <c r="P627" s="268"/>
      <c r="Q627" s="269"/>
      <c r="R627" s="269"/>
      <c r="S627" s="269"/>
      <c r="T627" s="269"/>
      <c r="U627" s="269"/>
      <c r="V627" s="270"/>
      <c r="W627" s="264"/>
      <c r="X627" s="322"/>
    </row>
    <row r="628" spans="2:24" ht="15" customHeight="1">
      <c r="B628" s="271"/>
      <c r="C628" s="268"/>
      <c r="D628" s="269"/>
      <c r="E628" s="269"/>
      <c r="F628" s="269"/>
      <c r="G628" s="269"/>
      <c r="H628" s="269"/>
      <c r="I628" s="270"/>
      <c r="J628" s="264"/>
      <c r="K628" s="322"/>
      <c r="L628" s="130"/>
      <c r="M628" s="161"/>
      <c r="N628" s="38"/>
      <c r="O628" s="271"/>
      <c r="P628" s="268"/>
      <c r="Q628" s="269"/>
      <c r="R628" s="269"/>
      <c r="S628" s="269"/>
      <c r="T628" s="269"/>
      <c r="U628" s="269"/>
      <c r="V628" s="270"/>
      <c r="W628" s="264"/>
      <c r="X628" s="322"/>
    </row>
    <row r="629" spans="2:24" ht="15" customHeight="1" thickBot="1">
      <c r="B629" s="272"/>
      <c r="C629" s="273"/>
      <c r="D629" s="274"/>
      <c r="E629" s="274"/>
      <c r="F629" s="274"/>
      <c r="G629" s="274"/>
      <c r="H629" s="274"/>
      <c r="I629" s="275"/>
      <c r="J629" s="288"/>
      <c r="K629" s="323"/>
      <c r="L629" s="130"/>
      <c r="M629" s="161"/>
      <c r="N629" s="38"/>
      <c r="O629" s="272"/>
      <c r="P629" s="273"/>
      <c r="Q629" s="274"/>
      <c r="R629" s="274"/>
      <c r="S629" s="274"/>
      <c r="T629" s="274"/>
      <c r="U629" s="274"/>
      <c r="V629" s="275"/>
      <c r="W629" s="288"/>
      <c r="X629" s="323"/>
    </row>
    <row r="630" spans="2:24" ht="15" customHeight="1">
      <c r="B630" s="263" t="s">
        <v>163</v>
      </c>
      <c r="C630" s="276">
        <f>VLOOKUP(B613,'1ここに記入'!$A$13:$M$246,5)</f>
        <v>0</v>
      </c>
      <c r="D630" s="279" t="str">
        <f>VLOOKUP(B613,'1ここに記入'!$A$13:$M$246,6)</f>
        <v>　</v>
      </c>
      <c r="E630" s="282" t="s">
        <v>164</v>
      </c>
      <c r="F630" s="276">
        <f>VLOOKUP(B613,'1ここに記入'!$A$13:$M$246,8)</f>
        <v>0</v>
      </c>
      <c r="G630" s="285" t="e">
        <f>VLOOKUP(F624,'1ここに記入'!$A$13:$M$246,2)</f>
        <v>#N/A</v>
      </c>
      <c r="H630" s="285" t="e">
        <f>VLOOKUP(G624,'1ここに記入'!$A$13:$M$246,2)</f>
        <v>#N/A</v>
      </c>
      <c r="I630" s="285" t="e">
        <f>VLOOKUP(H624,'1ここに記入'!$A$13:$M$246,2)</f>
        <v>#N/A</v>
      </c>
      <c r="J630" s="285" t="e">
        <f>VLOOKUP(I624,'1ここに記入'!$A$13:$M$246,2)</f>
        <v>#N/A</v>
      </c>
      <c r="K630" s="279" t="e">
        <f>VLOOKUP(J624,'1ここに記入'!$A$13:$M$246,2)</f>
        <v>#N/A</v>
      </c>
      <c r="L630" s="98"/>
      <c r="M630" s="159"/>
      <c r="N630" s="99"/>
      <c r="O630" s="263" t="s">
        <v>163</v>
      </c>
      <c r="P630" s="276">
        <f>VLOOKUP(O613,'1ここに記入'!$A$13:$M$246,5)</f>
        <v>0</v>
      </c>
      <c r="Q630" s="279" t="str">
        <f>VLOOKUP(O613,'1ここに記入'!$A$13:$M$246,6)</f>
        <v>　</v>
      </c>
      <c r="R630" s="282" t="s">
        <v>164</v>
      </c>
      <c r="S630" s="276">
        <f>VLOOKUP(O613,'1ここに記入'!$A$13:$M$246,8)</f>
        <v>0</v>
      </c>
      <c r="T630" s="285" t="e">
        <f>VLOOKUP(S624,'1ここに記入'!$A$13:$M$246,2)</f>
        <v>#N/A</v>
      </c>
      <c r="U630" s="285" t="e">
        <f>VLOOKUP(T624,'1ここに記入'!$A$13:$M$246,2)</f>
        <v>#N/A</v>
      </c>
      <c r="V630" s="285" t="e">
        <f>VLOOKUP(U624,'1ここに記入'!$A$13:$M$246,2)</f>
        <v>#N/A</v>
      </c>
      <c r="W630" s="285" t="e">
        <f>VLOOKUP(V624,'1ここに記入'!$A$13:$M$246,2)</f>
        <v>#N/A</v>
      </c>
      <c r="X630" s="279" t="e">
        <f>VLOOKUP(W624,'1ここに記入'!$A$13:$M$246,2)</f>
        <v>#N/A</v>
      </c>
    </row>
    <row r="631" spans="2:24" ht="15" customHeight="1">
      <c r="B631" s="264"/>
      <c r="C631" s="277"/>
      <c r="D631" s="280"/>
      <c r="E631" s="283"/>
      <c r="F631" s="277"/>
      <c r="G631" s="286"/>
      <c r="H631" s="286"/>
      <c r="I631" s="286"/>
      <c r="J631" s="286"/>
      <c r="K631" s="280"/>
      <c r="L631" s="98"/>
      <c r="M631" s="159"/>
      <c r="N631" s="99"/>
      <c r="O631" s="264"/>
      <c r="P631" s="277"/>
      <c r="Q631" s="280"/>
      <c r="R631" s="283"/>
      <c r="S631" s="277"/>
      <c r="T631" s="286"/>
      <c r="U631" s="286"/>
      <c r="V631" s="286"/>
      <c r="W631" s="286"/>
      <c r="X631" s="280"/>
    </row>
    <row r="632" spans="2:24" ht="15" customHeight="1">
      <c r="B632" s="264"/>
      <c r="C632" s="277"/>
      <c r="D632" s="280"/>
      <c r="E632" s="283"/>
      <c r="F632" s="277"/>
      <c r="G632" s="286"/>
      <c r="H632" s="286"/>
      <c r="I632" s="286"/>
      <c r="J632" s="286"/>
      <c r="K632" s="280"/>
      <c r="L632" s="98"/>
      <c r="M632" s="159"/>
      <c r="N632" s="99"/>
      <c r="O632" s="264"/>
      <c r="P632" s="277"/>
      <c r="Q632" s="280"/>
      <c r="R632" s="283"/>
      <c r="S632" s="277"/>
      <c r="T632" s="286"/>
      <c r="U632" s="286"/>
      <c r="V632" s="286"/>
      <c r="W632" s="286"/>
      <c r="X632" s="280"/>
    </row>
    <row r="633" spans="2:24" ht="15" customHeight="1" thickBot="1">
      <c r="B633" s="288"/>
      <c r="C633" s="278"/>
      <c r="D633" s="281"/>
      <c r="E633" s="284"/>
      <c r="F633" s="278"/>
      <c r="G633" s="287"/>
      <c r="H633" s="286"/>
      <c r="I633" s="286"/>
      <c r="J633" s="286"/>
      <c r="K633" s="280"/>
      <c r="L633" s="98"/>
      <c r="M633" s="159"/>
      <c r="N633" s="99"/>
      <c r="O633" s="288"/>
      <c r="P633" s="278"/>
      <c r="Q633" s="281"/>
      <c r="R633" s="284"/>
      <c r="S633" s="278"/>
      <c r="T633" s="287"/>
      <c r="U633" s="286"/>
      <c r="V633" s="286"/>
      <c r="W633" s="286"/>
      <c r="X633" s="280"/>
    </row>
    <row r="634" spans="2:24" ht="15" customHeight="1" thickTop="1">
      <c r="B634" s="263" t="s">
        <v>165</v>
      </c>
      <c r="C634" s="293">
        <f>VLOOKUP(B613,'1ここに記入'!$A$13:$M$246,9)</f>
        <v>0</v>
      </c>
      <c r="D634" s="294" t="e">
        <f>VLOOKUP(C632,'1ここに記入'!$A$13:$M$246,2)</f>
        <v>#N/A</v>
      </c>
      <c r="E634" s="294" t="e">
        <f>VLOOKUP(D632,'1ここに記入'!$A$13:$M$246,2)</f>
        <v>#N/A</v>
      </c>
      <c r="F634" s="294" t="e">
        <f>VLOOKUP(E632,'1ここに記入'!$A$13:$M$246,2)</f>
        <v>#N/A</v>
      </c>
      <c r="G634" s="302" t="e">
        <f>VLOOKUP(F632,'1ここに記入'!$A$13:$M$246,2)</f>
        <v>#N/A</v>
      </c>
      <c r="H634" s="305" t="s">
        <v>167</v>
      </c>
      <c r="I634" s="308">
        <f>'1ここに記入'!$G$9</f>
        <v>0</v>
      </c>
      <c r="J634" s="309"/>
      <c r="K634" s="310"/>
      <c r="L634" s="102"/>
      <c r="M634" s="162"/>
      <c r="N634" s="103"/>
      <c r="O634" s="263" t="s">
        <v>165</v>
      </c>
      <c r="P634" s="293">
        <f>VLOOKUP(O613,'1ここに記入'!$A$13:$M$246,9)</f>
        <v>0</v>
      </c>
      <c r="Q634" s="294" t="e">
        <f>VLOOKUP(P632,'1ここに記入'!$A$13:$M$246,2)</f>
        <v>#N/A</v>
      </c>
      <c r="R634" s="294" t="e">
        <f>VLOOKUP(Q632,'1ここに記入'!$A$13:$M$246,2)</f>
        <v>#N/A</v>
      </c>
      <c r="S634" s="294" t="e">
        <f>VLOOKUP(R632,'1ここに記入'!$A$13:$M$246,2)</f>
        <v>#N/A</v>
      </c>
      <c r="T634" s="302" t="e">
        <f>VLOOKUP(S632,'1ここに記入'!$A$13:$M$246,2)</f>
        <v>#N/A</v>
      </c>
      <c r="U634" s="305" t="s">
        <v>167</v>
      </c>
      <c r="V634" s="308">
        <f>'1ここに記入'!$G$9</f>
        <v>0</v>
      </c>
      <c r="W634" s="309"/>
      <c r="X634" s="310"/>
    </row>
    <row r="635" spans="2:24" ht="15" customHeight="1">
      <c r="B635" s="264"/>
      <c r="C635" s="296"/>
      <c r="D635" s="297"/>
      <c r="E635" s="297"/>
      <c r="F635" s="297"/>
      <c r="G635" s="303"/>
      <c r="H635" s="306"/>
      <c r="I635" s="311"/>
      <c r="J635" s="312"/>
      <c r="K635" s="313"/>
      <c r="L635" s="102"/>
      <c r="M635" s="162"/>
      <c r="N635" s="103"/>
      <c r="O635" s="264"/>
      <c r="P635" s="296"/>
      <c r="Q635" s="297"/>
      <c r="R635" s="297"/>
      <c r="S635" s="297"/>
      <c r="T635" s="303"/>
      <c r="U635" s="306"/>
      <c r="V635" s="311"/>
      <c r="W635" s="312"/>
      <c r="X635" s="313"/>
    </row>
    <row r="636" spans="2:24" ht="15" customHeight="1" thickBot="1">
      <c r="B636" s="288"/>
      <c r="C636" s="299"/>
      <c r="D636" s="300"/>
      <c r="E636" s="300"/>
      <c r="F636" s="300"/>
      <c r="G636" s="304"/>
      <c r="H636" s="306"/>
      <c r="I636" s="311"/>
      <c r="J636" s="312"/>
      <c r="K636" s="313"/>
      <c r="L636" s="102"/>
      <c r="M636" s="162"/>
      <c r="N636" s="103"/>
      <c r="O636" s="288"/>
      <c r="P636" s="299"/>
      <c r="Q636" s="300"/>
      <c r="R636" s="300"/>
      <c r="S636" s="300"/>
      <c r="T636" s="304"/>
      <c r="U636" s="306"/>
      <c r="V636" s="311"/>
      <c r="W636" s="312"/>
      <c r="X636" s="313"/>
    </row>
    <row r="637" spans="2:24" ht="15" customHeight="1" thickBot="1">
      <c r="B637" s="317" t="s">
        <v>166</v>
      </c>
      <c r="C637" s="317"/>
      <c r="D637" s="317"/>
      <c r="E637" s="317"/>
      <c r="F637" s="317"/>
      <c r="G637" s="318"/>
      <c r="H637" s="307"/>
      <c r="I637" s="314"/>
      <c r="J637" s="315"/>
      <c r="K637" s="316"/>
      <c r="L637" s="102"/>
      <c r="M637" s="163"/>
      <c r="N637" s="41"/>
      <c r="O637" s="317" t="s">
        <v>166</v>
      </c>
      <c r="P637" s="317"/>
      <c r="Q637" s="317"/>
      <c r="R637" s="317"/>
      <c r="S637" s="317"/>
      <c r="T637" s="318"/>
      <c r="U637" s="307"/>
      <c r="V637" s="314"/>
      <c r="W637" s="315"/>
      <c r="X637" s="316"/>
    </row>
    <row r="638" spans="2:24" ht="15" customHeight="1" thickTop="1">
      <c r="B638" s="137"/>
      <c r="C638" s="137"/>
      <c r="D638" s="137"/>
      <c r="E638" s="137"/>
      <c r="F638" s="137"/>
      <c r="G638" s="137"/>
      <c r="H638" s="138"/>
      <c r="I638" s="142"/>
      <c r="J638" s="142"/>
      <c r="K638" s="142"/>
      <c r="L638" s="102"/>
      <c r="M638" s="163"/>
      <c r="N638" s="41"/>
      <c r="O638" s="137"/>
      <c r="P638" s="137"/>
      <c r="Q638" s="137"/>
      <c r="R638" s="137"/>
      <c r="S638" s="137"/>
      <c r="T638" s="137"/>
      <c r="U638" s="138"/>
      <c r="V638" s="142"/>
      <c r="W638" s="142"/>
      <c r="X638" s="142"/>
    </row>
    <row r="639" spans="2:24" ht="15" customHeight="1">
      <c r="B639" s="137"/>
      <c r="C639" s="137"/>
      <c r="D639" s="137"/>
      <c r="E639" s="137"/>
      <c r="F639" s="137"/>
      <c r="G639" s="137"/>
      <c r="H639" s="138"/>
      <c r="I639" s="142"/>
      <c r="J639" s="142"/>
      <c r="K639" s="142"/>
      <c r="L639" s="102"/>
      <c r="M639" s="163"/>
      <c r="N639" s="41"/>
      <c r="O639" s="137"/>
      <c r="P639" s="137"/>
      <c r="Q639" s="137"/>
      <c r="R639" s="137"/>
      <c r="S639" s="137"/>
      <c r="T639" s="137"/>
      <c r="U639" s="138"/>
      <c r="V639" s="142"/>
      <c r="W639" s="142"/>
      <c r="X639" s="142"/>
    </row>
    <row r="640" spans="2:24" ht="15" customHeight="1">
      <c r="B640" s="324" t="s">
        <v>1982</v>
      </c>
      <c r="C640" s="324"/>
      <c r="D640" s="324"/>
      <c r="E640" s="324"/>
      <c r="F640" s="324"/>
      <c r="G640" s="324"/>
      <c r="H640" s="324"/>
      <c r="I640" s="324"/>
      <c r="J640" s="324"/>
      <c r="K640" s="324"/>
      <c r="L640" s="156"/>
      <c r="M640" s="164"/>
      <c r="N640" s="156"/>
      <c r="O640" s="324" t="s">
        <v>1982</v>
      </c>
      <c r="P640" s="324"/>
      <c r="Q640" s="324"/>
      <c r="R640" s="324"/>
      <c r="S640" s="324"/>
      <c r="T640" s="324"/>
      <c r="U640" s="324"/>
      <c r="V640" s="324"/>
      <c r="W640" s="324"/>
      <c r="X640" s="324"/>
    </row>
    <row r="641" spans="2:25" ht="15" customHeight="1">
      <c r="B641" s="132"/>
      <c r="C641" s="319" t="str">
        <f>'1ここに記入'!$B$3&amp;"県教美展　特選確認票"</f>
        <v>第72回県教美展　特選確認票</v>
      </c>
      <c r="D641" s="319"/>
      <c r="E641" s="319"/>
      <c r="F641" s="319"/>
      <c r="G641" s="319"/>
      <c r="H641" s="319"/>
      <c r="I641" s="319"/>
      <c r="J641" s="319"/>
      <c r="K641" s="319"/>
      <c r="L641" s="104"/>
      <c r="M641" s="157"/>
      <c r="N641" s="104"/>
      <c r="O641" s="132"/>
      <c r="P641" s="319" t="str">
        <f>'1ここに記入'!$B$3&amp;"県教美展　特選確認票"</f>
        <v>第72回県教美展　特選確認票</v>
      </c>
      <c r="Q641" s="319"/>
      <c r="R641" s="319"/>
      <c r="S641" s="319"/>
      <c r="T641" s="319"/>
      <c r="U641" s="319"/>
      <c r="V641" s="319"/>
      <c r="W641" s="319"/>
      <c r="X641" s="319"/>
    </row>
    <row r="642" spans="2:25" ht="15" customHeight="1" thickBot="1">
      <c r="B642" s="165"/>
      <c r="C642" s="320"/>
      <c r="D642" s="320"/>
      <c r="E642" s="320"/>
      <c r="F642" s="320"/>
      <c r="G642" s="320"/>
      <c r="H642" s="320"/>
      <c r="I642" s="320"/>
      <c r="J642" s="320"/>
      <c r="K642" s="320"/>
      <c r="L642" s="104"/>
      <c r="M642" s="157"/>
      <c r="N642" s="104"/>
      <c r="O642" s="165"/>
      <c r="P642" s="320"/>
      <c r="Q642" s="320"/>
      <c r="R642" s="320"/>
      <c r="S642" s="320"/>
      <c r="T642" s="320"/>
      <c r="U642" s="320"/>
      <c r="V642" s="320"/>
      <c r="W642" s="320"/>
      <c r="X642" s="320"/>
    </row>
    <row r="643" spans="2:25" ht="15" customHeight="1" thickTop="1" thickBot="1">
      <c r="B643" s="144" t="s">
        <v>157</v>
      </c>
      <c r="C643" s="289">
        <f>VLOOKUP(B613,'1ここに記入'!$A$13:$M$246,2)</f>
        <v>0</v>
      </c>
      <c r="D643" s="289">
        <f>VLOOKUP(B613,'1ここに記入'!$A$13:$M$246,3)</f>
        <v>0</v>
      </c>
      <c r="E643" s="289">
        <f>VLOOKUP(B613,'1ここに記入'!$A$13:$M$246,4)</f>
        <v>0</v>
      </c>
      <c r="F643" s="289">
        <f>VLOOKUP(B613,'1ここに記入'!$A$13:$M$246,5)</f>
        <v>0</v>
      </c>
      <c r="G643" s="289" t="str">
        <f>VLOOKUP(B613,'1ここに記入'!$A$13:$M$246,13)</f>
        <v>00</v>
      </c>
      <c r="H643" s="290" t="e">
        <f>'1ここに記入'!$H$10</f>
        <v>#N/A</v>
      </c>
      <c r="I643" s="291"/>
      <c r="J643" s="291"/>
      <c r="K643" s="292" t="s">
        <v>158</v>
      </c>
      <c r="L643" s="104"/>
      <c r="M643" s="157"/>
      <c r="N643" s="104"/>
      <c r="O643" s="144" t="s">
        <v>157</v>
      </c>
      <c r="P643" s="289">
        <f>VLOOKUP(O613,'1ここに記入'!$A$13:$M$246,2)</f>
        <v>0</v>
      </c>
      <c r="Q643" s="289">
        <f>VLOOKUP(O613,'1ここに記入'!$A$13:$M$246,3)</f>
        <v>0</v>
      </c>
      <c r="R643" s="289">
        <f>VLOOKUP(O613,'1ここに記入'!$A$13:$M$246,4)</f>
        <v>0</v>
      </c>
      <c r="S643" s="289">
        <f>VLOOKUP(O613,'1ここに記入'!$A$13:$M$246,5)</f>
        <v>0</v>
      </c>
      <c r="T643" s="289" t="str">
        <f>VLOOKUP(O613,'1ここに記入'!$A$13:$M$246,13)</f>
        <v>00</v>
      </c>
      <c r="U643" s="290" t="e">
        <f>'1ここに記入'!$H$10</f>
        <v>#N/A</v>
      </c>
      <c r="V643" s="291"/>
      <c r="W643" s="291"/>
      <c r="X643" s="292" t="s">
        <v>158</v>
      </c>
    </row>
    <row r="644" spans="2:25" ht="15" customHeight="1" thickTop="1" thickBot="1">
      <c r="B644" s="145"/>
      <c r="C644" s="289"/>
      <c r="D644" s="289"/>
      <c r="E644" s="289"/>
      <c r="F644" s="289"/>
      <c r="G644" s="289"/>
      <c r="H644" s="290"/>
      <c r="I644" s="291"/>
      <c r="J644" s="291"/>
      <c r="K644" s="292"/>
      <c r="L644" s="104"/>
      <c r="M644" s="157"/>
      <c r="N644" s="104"/>
      <c r="O644" s="145"/>
      <c r="P644" s="289"/>
      <c r="Q644" s="289"/>
      <c r="R644" s="289"/>
      <c r="S644" s="289"/>
      <c r="T644" s="289"/>
      <c r="U644" s="290"/>
      <c r="V644" s="291"/>
      <c r="W644" s="291"/>
      <c r="X644" s="292"/>
    </row>
    <row r="645" spans="2:25" ht="15" customHeight="1" thickTop="1" thickBot="1">
      <c r="B645" s="146" t="s">
        <v>159</v>
      </c>
      <c r="C645" s="289"/>
      <c r="D645" s="289"/>
      <c r="E645" s="289"/>
      <c r="F645" s="289"/>
      <c r="G645" s="289"/>
      <c r="H645" s="290"/>
      <c r="I645" s="291"/>
      <c r="J645" s="291"/>
      <c r="K645" s="292"/>
      <c r="L645" s="104"/>
      <c r="M645" s="157"/>
      <c r="N645" s="104"/>
      <c r="O645" s="146" t="s">
        <v>159</v>
      </c>
      <c r="P645" s="289"/>
      <c r="Q645" s="289"/>
      <c r="R645" s="289"/>
      <c r="S645" s="289"/>
      <c r="T645" s="289"/>
      <c r="U645" s="290"/>
      <c r="V645" s="291"/>
      <c r="W645" s="291"/>
      <c r="X645" s="292"/>
    </row>
    <row r="646" spans="2:25" ht="15" customHeight="1" thickTop="1">
      <c r="B646" s="263" t="s">
        <v>160</v>
      </c>
      <c r="C646" s="276" t="e">
        <f>'1ここに記入'!$G$10</f>
        <v>#N/A</v>
      </c>
      <c r="D646" s="285"/>
      <c r="E646" s="279"/>
      <c r="F646" s="263" t="s">
        <v>161</v>
      </c>
      <c r="G646" s="293" t="e">
        <f>'1ここに記入'!$I$10</f>
        <v>#N/A</v>
      </c>
      <c r="H646" s="294"/>
      <c r="I646" s="294"/>
      <c r="J646" s="294"/>
      <c r="K646" s="295"/>
      <c r="L646" s="100"/>
      <c r="M646" s="159"/>
      <c r="N646" s="99"/>
      <c r="O646" s="263" t="s">
        <v>160</v>
      </c>
      <c r="P646" s="276" t="e">
        <f>'1ここに記入'!$G$10</f>
        <v>#N/A</v>
      </c>
      <c r="Q646" s="285"/>
      <c r="R646" s="279"/>
      <c r="S646" s="263" t="s">
        <v>161</v>
      </c>
      <c r="T646" s="293" t="e">
        <f>'1ここに記入'!$I$10</f>
        <v>#N/A</v>
      </c>
      <c r="U646" s="294"/>
      <c r="V646" s="294"/>
      <c r="W646" s="294"/>
      <c r="X646" s="295"/>
      <c r="Y646" s="143"/>
    </row>
    <row r="647" spans="2:25" ht="15" customHeight="1">
      <c r="B647" s="264"/>
      <c r="C647" s="277"/>
      <c r="D647" s="286"/>
      <c r="E647" s="280"/>
      <c r="F647" s="264"/>
      <c r="G647" s="296"/>
      <c r="H647" s="297"/>
      <c r="I647" s="297"/>
      <c r="J647" s="297"/>
      <c r="K647" s="298"/>
      <c r="L647" s="101"/>
      <c r="M647" s="159"/>
      <c r="N647" s="99"/>
      <c r="O647" s="264"/>
      <c r="P647" s="277"/>
      <c r="Q647" s="286"/>
      <c r="R647" s="280"/>
      <c r="S647" s="264"/>
      <c r="T647" s="296"/>
      <c r="U647" s="297"/>
      <c r="V647" s="297"/>
      <c r="W647" s="297"/>
      <c r="X647" s="298"/>
      <c r="Y647" s="143"/>
    </row>
    <row r="648" spans="2:25" ht="15" customHeight="1" thickBot="1">
      <c r="B648" s="288"/>
      <c r="C648" s="278"/>
      <c r="D648" s="287"/>
      <c r="E648" s="281"/>
      <c r="F648" s="288"/>
      <c r="G648" s="299"/>
      <c r="H648" s="300"/>
      <c r="I648" s="300"/>
      <c r="J648" s="300"/>
      <c r="K648" s="301"/>
      <c r="L648" s="101"/>
      <c r="M648" s="159"/>
      <c r="N648" s="99"/>
      <c r="O648" s="288"/>
      <c r="P648" s="278"/>
      <c r="Q648" s="287"/>
      <c r="R648" s="281"/>
      <c r="S648" s="288"/>
      <c r="T648" s="299"/>
      <c r="U648" s="300"/>
      <c r="V648" s="300"/>
      <c r="W648" s="300"/>
      <c r="X648" s="301"/>
      <c r="Y648" s="143"/>
    </row>
    <row r="649" spans="2:25" ht="15" customHeight="1">
      <c r="B649" s="263" t="s">
        <v>162</v>
      </c>
      <c r="C649" s="265">
        <f>VLOOKUP(B613,'1ここに記入'!$A$13:$M$246,10)</f>
        <v>0</v>
      </c>
      <c r="D649" s="266"/>
      <c r="E649" s="266"/>
      <c r="F649" s="266"/>
      <c r="G649" s="266"/>
      <c r="H649" s="266"/>
      <c r="I649" s="266"/>
      <c r="J649" s="266"/>
      <c r="K649" s="267"/>
      <c r="L649" s="34"/>
      <c r="M649" s="160"/>
      <c r="N649" s="36"/>
      <c r="O649" s="263" t="s">
        <v>162</v>
      </c>
      <c r="P649" s="265">
        <f>VLOOKUP(O613,'1ここに記入'!$A$13:$M$246,10)</f>
        <v>0</v>
      </c>
      <c r="Q649" s="266"/>
      <c r="R649" s="266"/>
      <c r="S649" s="266"/>
      <c r="T649" s="266"/>
      <c r="U649" s="266"/>
      <c r="V649" s="266"/>
      <c r="W649" s="266"/>
      <c r="X649" s="267"/>
      <c r="Y649" s="143"/>
    </row>
    <row r="650" spans="2:25" ht="15" customHeight="1">
      <c r="B650" s="264"/>
      <c r="C650" s="268"/>
      <c r="D650" s="269"/>
      <c r="E650" s="269"/>
      <c r="F650" s="269"/>
      <c r="G650" s="269"/>
      <c r="H650" s="269"/>
      <c r="I650" s="269"/>
      <c r="J650" s="269"/>
      <c r="K650" s="270"/>
      <c r="L650" s="130"/>
      <c r="M650" s="161"/>
      <c r="N650" s="38"/>
      <c r="O650" s="264"/>
      <c r="P650" s="268"/>
      <c r="Q650" s="269"/>
      <c r="R650" s="269"/>
      <c r="S650" s="269"/>
      <c r="T650" s="269"/>
      <c r="U650" s="269"/>
      <c r="V650" s="269"/>
      <c r="W650" s="269"/>
      <c r="X650" s="270"/>
      <c r="Y650" s="143"/>
    </row>
    <row r="651" spans="2:25" ht="15" customHeight="1">
      <c r="B651" s="264"/>
      <c r="C651" s="268"/>
      <c r="D651" s="269"/>
      <c r="E651" s="269"/>
      <c r="F651" s="269"/>
      <c r="G651" s="269"/>
      <c r="H651" s="269"/>
      <c r="I651" s="269"/>
      <c r="J651" s="269"/>
      <c r="K651" s="270"/>
      <c r="L651" s="130"/>
      <c r="M651" s="161"/>
      <c r="N651" s="38"/>
      <c r="O651" s="264"/>
      <c r="P651" s="268"/>
      <c r="Q651" s="269"/>
      <c r="R651" s="269"/>
      <c r="S651" s="269"/>
      <c r="T651" s="269"/>
      <c r="U651" s="269"/>
      <c r="V651" s="269"/>
      <c r="W651" s="269"/>
      <c r="X651" s="270"/>
      <c r="Y651" s="143"/>
    </row>
    <row r="652" spans="2:25" ht="15" customHeight="1">
      <c r="B652" s="271" t="s">
        <v>1881</v>
      </c>
      <c r="C652" s="268">
        <f>VLOOKUP(B613,'1ここに記入'!$A$13:$M$246,11)</f>
        <v>0</v>
      </c>
      <c r="D652" s="269"/>
      <c r="E652" s="269"/>
      <c r="F652" s="269"/>
      <c r="G652" s="269"/>
      <c r="H652" s="269"/>
      <c r="I652" s="269"/>
      <c r="J652" s="269"/>
      <c r="K652" s="270"/>
      <c r="L652" s="98"/>
      <c r="M652" s="159"/>
      <c r="N652" s="99"/>
      <c r="O652" s="271" t="s">
        <v>1881</v>
      </c>
      <c r="P652" s="268">
        <f>VLOOKUP(O613,'1ここに記入'!$A$13:$M$246,11)</f>
        <v>0</v>
      </c>
      <c r="Q652" s="269"/>
      <c r="R652" s="269"/>
      <c r="S652" s="269"/>
      <c r="T652" s="269"/>
      <c r="U652" s="269"/>
      <c r="V652" s="269"/>
      <c r="W652" s="269"/>
      <c r="X652" s="270"/>
      <c r="Y652" s="143"/>
    </row>
    <row r="653" spans="2:25" ht="15" customHeight="1">
      <c r="B653" s="271"/>
      <c r="C653" s="268"/>
      <c r="D653" s="269"/>
      <c r="E653" s="269"/>
      <c r="F653" s="269"/>
      <c r="G653" s="269"/>
      <c r="H653" s="269"/>
      <c r="I653" s="269"/>
      <c r="J653" s="269"/>
      <c r="K653" s="270"/>
      <c r="L653" s="98"/>
      <c r="M653" s="159"/>
      <c r="N653" s="99"/>
      <c r="O653" s="271"/>
      <c r="P653" s="268"/>
      <c r="Q653" s="269"/>
      <c r="R653" s="269"/>
      <c r="S653" s="269"/>
      <c r="T653" s="269"/>
      <c r="U653" s="269"/>
      <c r="V653" s="269"/>
      <c r="W653" s="269"/>
      <c r="X653" s="270"/>
      <c r="Y653" s="143"/>
    </row>
    <row r="654" spans="2:25" ht="15" customHeight="1" thickBot="1">
      <c r="B654" s="272"/>
      <c r="C654" s="273"/>
      <c r="D654" s="274"/>
      <c r="E654" s="274"/>
      <c r="F654" s="274"/>
      <c r="G654" s="274"/>
      <c r="H654" s="274"/>
      <c r="I654" s="274"/>
      <c r="J654" s="274"/>
      <c r="K654" s="275"/>
      <c r="L654" s="98"/>
      <c r="M654" s="159"/>
      <c r="N654" s="99"/>
      <c r="O654" s="272"/>
      <c r="P654" s="273"/>
      <c r="Q654" s="274"/>
      <c r="R654" s="274"/>
      <c r="S654" s="274"/>
      <c r="T654" s="274"/>
      <c r="U654" s="274"/>
      <c r="V654" s="274"/>
      <c r="W654" s="274"/>
      <c r="X654" s="275"/>
      <c r="Y654" s="143"/>
    </row>
    <row r="655" spans="2:25" ht="15" customHeight="1">
      <c r="B655" s="263" t="s">
        <v>163</v>
      </c>
      <c r="C655" s="276">
        <f>VLOOKUP(B613,'1ここに記入'!$A$13:$M$246,5)</f>
        <v>0</v>
      </c>
      <c r="D655" s="279" t="str">
        <f>VLOOKUP(B613,'1ここに記入'!$A$13:$M$246,6)</f>
        <v>　</v>
      </c>
      <c r="E655" s="282" t="s">
        <v>164</v>
      </c>
      <c r="F655" s="276">
        <f>VLOOKUP(B613,'1ここに記入'!$A$13:$M$246,8)</f>
        <v>0</v>
      </c>
      <c r="G655" s="285" t="e">
        <f>VLOOKUP(F650,'1ここに記入'!$A$13:$M$246,2)</f>
        <v>#N/A</v>
      </c>
      <c r="H655" s="285" t="e">
        <f>VLOOKUP(G650,'1ここに記入'!$A$13:$M$246,2)</f>
        <v>#N/A</v>
      </c>
      <c r="I655" s="285" t="e">
        <f>VLOOKUP(H650,'1ここに記入'!$A$13:$M$246,2)</f>
        <v>#N/A</v>
      </c>
      <c r="J655" s="285" t="e">
        <f>VLOOKUP(I650,'1ここに記入'!$A$13:$M$246,2)</f>
        <v>#N/A</v>
      </c>
      <c r="K655" s="279" t="e">
        <f>VLOOKUP(J650,'1ここに記入'!$A$13:$M$246,2)</f>
        <v>#N/A</v>
      </c>
      <c r="L655" s="102"/>
      <c r="M655" s="162"/>
      <c r="N655" s="103"/>
      <c r="O655" s="263" t="s">
        <v>163</v>
      </c>
      <c r="P655" s="276">
        <f>VLOOKUP(O613,'1ここに記入'!$A$13:$M$246,5)</f>
        <v>0</v>
      </c>
      <c r="Q655" s="279" t="str">
        <f>VLOOKUP(O613,'1ここに記入'!$A$13:$M$246,6)</f>
        <v>　</v>
      </c>
      <c r="R655" s="282" t="s">
        <v>164</v>
      </c>
      <c r="S655" s="276">
        <f>VLOOKUP(O613,'1ここに記入'!$A$13:$M$246,8)</f>
        <v>0</v>
      </c>
      <c r="T655" s="285" t="e">
        <f>VLOOKUP(S650,'1ここに記入'!$A$13:$M$246,2)</f>
        <v>#N/A</v>
      </c>
      <c r="U655" s="285" t="e">
        <f>VLOOKUP(T650,'1ここに記入'!$A$13:$M$246,2)</f>
        <v>#N/A</v>
      </c>
      <c r="V655" s="285" t="e">
        <f>VLOOKUP(U650,'1ここに記入'!$A$13:$M$246,2)</f>
        <v>#N/A</v>
      </c>
      <c r="W655" s="285" t="e">
        <f>VLOOKUP(V650,'1ここに記入'!$A$13:$M$246,2)</f>
        <v>#N/A</v>
      </c>
      <c r="X655" s="279" t="e">
        <f>VLOOKUP(W650,'1ここに記入'!$A$13:$M$246,2)</f>
        <v>#N/A</v>
      </c>
      <c r="Y655" s="143"/>
    </row>
    <row r="656" spans="2:25" ht="15" customHeight="1">
      <c r="B656" s="264"/>
      <c r="C656" s="277"/>
      <c r="D656" s="280"/>
      <c r="E656" s="283"/>
      <c r="F656" s="277"/>
      <c r="G656" s="286"/>
      <c r="H656" s="286"/>
      <c r="I656" s="286"/>
      <c r="J656" s="286"/>
      <c r="K656" s="280"/>
      <c r="L656" s="102"/>
      <c r="M656" s="162"/>
      <c r="N656" s="103"/>
      <c r="O656" s="264"/>
      <c r="P656" s="277"/>
      <c r="Q656" s="280"/>
      <c r="R656" s="283"/>
      <c r="S656" s="277"/>
      <c r="T656" s="286"/>
      <c r="U656" s="286"/>
      <c r="V656" s="286"/>
      <c r="W656" s="286"/>
      <c r="X656" s="280"/>
      <c r="Y656" s="143"/>
    </row>
    <row r="657" spans="2:24" ht="15" customHeight="1" thickBot="1">
      <c r="B657" s="288"/>
      <c r="C657" s="278"/>
      <c r="D657" s="281"/>
      <c r="E657" s="284"/>
      <c r="F657" s="278"/>
      <c r="G657" s="287"/>
      <c r="H657" s="287"/>
      <c r="I657" s="287"/>
      <c r="J657" s="287"/>
      <c r="K657" s="281"/>
      <c r="L657" s="102"/>
      <c r="M657" s="162"/>
      <c r="N657" s="103"/>
      <c r="O657" s="288"/>
      <c r="P657" s="278"/>
      <c r="Q657" s="281"/>
      <c r="R657" s="284"/>
      <c r="S657" s="278"/>
      <c r="T657" s="287"/>
      <c r="U657" s="287"/>
      <c r="V657" s="287"/>
      <c r="W657" s="287"/>
      <c r="X657" s="281"/>
    </row>
    <row r="658" spans="2:24" ht="15" customHeight="1">
      <c r="B658" s="147"/>
      <c r="C658" s="137"/>
      <c r="D658" s="137"/>
      <c r="E658" s="137"/>
      <c r="F658" s="137"/>
      <c r="G658" s="137"/>
      <c r="H658" s="138"/>
      <c r="I658" s="142"/>
      <c r="J658" s="142"/>
      <c r="K658" s="142"/>
      <c r="L658" s="104"/>
      <c r="M658" s="157"/>
      <c r="N658" s="104"/>
      <c r="O658" s="147"/>
      <c r="P658" s="137"/>
      <c r="Q658" s="137"/>
      <c r="R658" s="137"/>
      <c r="S658" s="137"/>
      <c r="T658" s="137"/>
      <c r="U658" s="138"/>
      <c r="V658" s="142"/>
      <c r="W658" s="142"/>
      <c r="X658" s="142"/>
    </row>
    <row r="659" spans="2:24" ht="15" customHeight="1">
      <c r="B659" s="117" t="s">
        <v>213</v>
      </c>
      <c r="C659" s="325" t="str">
        <f>'1ここに記入'!$B$3&amp;"滋賀県教育美術展出品票"</f>
        <v>第72回滋賀県教育美術展出品票</v>
      </c>
      <c r="D659" s="320"/>
      <c r="E659" s="320"/>
      <c r="F659" s="320"/>
      <c r="G659" s="320"/>
      <c r="H659" s="320"/>
      <c r="I659" s="320"/>
      <c r="J659" s="320"/>
      <c r="K659" s="320"/>
      <c r="L659" s="104"/>
      <c r="M659" s="157"/>
      <c r="N659" s="104"/>
      <c r="O659" s="117" t="s">
        <v>213</v>
      </c>
      <c r="P659" s="325" t="str">
        <f>'1ここに記入'!$B$3&amp;"滋賀県教育美術展出品票"</f>
        <v>第72回滋賀県教育美術展出品票</v>
      </c>
      <c r="Q659" s="320"/>
      <c r="R659" s="320"/>
      <c r="S659" s="320"/>
      <c r="T659" s="320"/>
      <c r="U659" s="320"/>
      <c r="V659" s="320"/>
      <c r="W659" s="320"/>
      <c r="X659" s="320"/>
    </row>
    <row r="660" spans="2:24" ht="15" customHeight="1">
      <c r="B660" s="327">
        <v>209</v>
      </c>
      <c r="C660" s="325"/>
      <c r="D660" s="320"/>
      <c r="E660" s="320"/>
      <c r="F660" s="320"/>
      <c r="G660" s="320"/>
      <c r="H660" s="320"/>
      <c r="I660" s="320"/>
      <c r="J660" s="320"/>
      <c r="K660" s="320"/>
      <c r="L660" s="104"/>
      <c r="M660" s="157"/>
      <c r="N660" s="104"/>
      <c r="O660" s="327">
        <v>210</v>
      </c>
      <c r="P660" s="325"/>
      <c r="Q660" s="320"/>
      <c r="R660" s="320"/>
      <c r="S660" s="320"/>
      <c r="T660" s="320"/>
      <c r="U660" s="320"/>
      <c r="V660" s="320"/>
      <c r="W660" s="320"/>
      <c r="X660" s="320"/>
    </row>
    <row r="661" spans="2:24" ht="15" customHeight="1" thickBot="1">
      <c r="B661" s="328"/>
      <c r="C661" s="325"/>
      <c r="D661" s="320"/>
      <c r="E661" s="320"/>
      <c r="F661" s="320"/>
      <c r="G661" s="320"/>
      <c r="H661" s="326"/>
      <c r="I661" s="326"/>
      <c r="J661" s="326"/>
      <c r="K661" s="326"/>
      <c r="L661" s="104"/>
      <c r="M661" s="157"/>
      <c r="N661" s="104"/>
      <c r="O661" s="328"/>
      <c r="P661" s="325"/>
      <c r="Q661" s="320"/>
      <c r="R661" s="320"/>
      <c r="S661" s="320"/>
      <c r="T661" s="320"/>
      <c r="U661" s="326"/>
      <c r="V661" s="326"/>
      <c r="W661" s="326"/>
      <c r="X661" s="326"/>
    </row>
    <row r="662" spans="2:24" ht="15" customHeight="1" thickTop="1" thickBot="1">
      <c r="B662" s="144" t="s">
        <v>157</v>
      </c>
      <c r="C662" s="289">
        <f>VLOOKUP(B660,'1ここに記入'!$A$13:$M$246,2)</f>
        <v>0</v>
      </c>
      <c r="D662" s="289">
        <f>VLOOKUP(B660,'1ここに記入'!$A$13:$M$246,3)</f>
        <v>0</v>
      </c>
      <c r="E662" s="289">
        <f>VLOOKUP(B660,'1ここに記入'!$A$13:$M$246,4)</f>
        <v>0</v>
      </c>
      <c r="F662" s="289">
        <f>VLOOKUP(B660,'1ここに記入'!$A$13:$M$246,5)</f>
        <v>0</v>
      </c>
      <c r="G662" s="289" t="str">
        <f>VLOOKUP(B660,'1ここに記入'!$A$13:$M$246,13)</f>
        <v>00</v>
      </c>
      <c r="H662" s="290" t="e">
        <f>'1ここに記入'!$H$10</f>
        <v>#N/A</v>
      </c>
      <c r="I662" s="291"/>
      <c r="J662" s="291"/>
      <c r="K662" s="292" t="s">
        <v>158</v>
      </c>
      <c r="L662" s="118"/>
      <c r="M662" s="158"/>
      <c r="N662" s="32"/>
      <c r="O662" s="144" t="s">
        <v>157</v>
      </c>
      <c r="P662" s="289">
        <f>VLOOKUP(O660,'1ここに記入'!$A$13:$M$246,2)</f>
        <v>0</v>
      </c>
      <c r="Q662" s="289">
        <f>VLOOKUP(O660,'1ここに記入'!$A$13:$M$246,3)</f>
        <v>0</v>
      </c>
      <c r="R662" s="289">
        <f>VLOOKUP(O660,'1ここに記入'!$A$13:$M$246,4)</f>
        <v>0</v>
      </c>
      <c r="S662" s="289">
        <f>VLOOKUP(O660,'1ここに記入'!$A$13:$M$246,5)</f>
        <v>0</v>
      </c>
      <c r="T662" s="289" t="str">
        <f>VLOOKUP(O660,'1ここに記入'!$A$13:$M$246,13)</f>
        <v>00</v>
      </c>
      <c r="U662" s="290" t="e">
        <f>'1ここに記入'!$H$10</f>
        <v>#N/A</v>
      </c>
      <c r="V662" s="291"/>
      <c r="W662" s="291"/>
      <c r="X662" s="292" t="s">
        <v>158</v>
      </c>
    </row>
    <row r="663" spans="2:24" ht="15" customHeight="1" thickTop="1" thickBot="1">
      <c r="B663" s="145"/>
      <c r="C663" s="289"/>
      <c r="D663" s="289"/>
      <c r="E663" s="289"/>
      <c r="F663" s="289"/>
      <c r="G663" s="289"/>
      <c r="H663" s="290"/>
      <c r="I663" s="291"/>
      <c r="J663" s="291"/>
      <c r="K663" s="292"/>
      <c r="L663" s="118"/>
      <c r="M663" s="158"/>
      <c r="N663" s="32"/>
      <c r="O663" s="145"/>
      <c r="P663" s="289"/>
      <c r="Q663" s="289"/>
      <c r="R663" s="289"/>
      <c r="S663" s="289"/>
      <c r="T663" s="289"/>
      <c r="U663" s="290"/>
      <c r="V663" s="291"/>
      <c r="W663" s="291"/>
      <c r="X663" s="292"/>
    </row>
    <row r="664" spans="2:24" ht="15" customHeight="1" thickTop="1" thickBot="1">
      <c r="B664" s="146" t="s">
        <v>159</v>
      </c>
      <c r="C664" s="289"/>
      <c r="D664" s="289"/>
      <c r="E664" s="289"/>
      <c r="F664" s="289"/>
      <c r="G664" s="289"/>
      <c r="H664" s="290"/>
      <c r="I664" s="291"/>
      <c r="J664" s="291"/>
      <c r="K664" s="292"/>
      <c r="L664" s="118"/>
      <c r="M664" s="158"/>
      <c r="N664" s="32"/>
      <c r="O664" s="146" t="s">
        <v>159</v>
      </c>
      <c r="P664" s="289"/>
      <c r="Q664" s="289"/>
      <c r="R664" s="289"/>
      <c r="S664" s="289"/>
      <c r="T664" s="289"/>
      <c r="U664" s="290"/>
      <c r="V664" s="291"/>
      <c r="W664" s="291"/>
      <c r="X664" s="292"/>
    </row>
    <row r="665" spans="2:24" ht="15" customHeight="1" thickTop="1">
      <c r="B665" s="264" t="s">
        <v>160</v>
      </c>
      <c r="C665" s="277" t="e">
        <f>'1ここに記入'!$G$10</f>
        <v>#N/A</v>
      </c>
      <c r="D665" s="286"/>
      <c r="E665" s="280"/>
      <c r="F665" s="264" t="s">
        <v>161</v>
      </c>
      <c r="G665" s="296" t="e">
        <f>'1ここに記入'!$I$10</f>
        <v>#N/A</v>
      </c>
      <c r="H665" s="297"/>
      <c r="I665" s="297"/>
      <c r="J665" s="297"/>
      <c r="K665" s="298"/>
      <c r="L665" s="100"/>
      <c r="M665" s="159"/>
      <c r="N665" s="99"/>
      <c r="O665" s="264" t="s">
        <v>160</v>
      </c>
      <c r="P665" s="277" t="e">
        <f>'1ここに記入'!$G$10</f>
        <v>#N/A</v>
      </c>
      <c r="Q665" s="286"/>
      <c r="R665" s="280"/>
      <c r="S665" s="264" t="s">
        <v>161</v>
      </c>
      <c r="T665" s="296" t="e">
        <f>'1ここに記入'!$I$10</f>
        <v>#N/A</v>
      </c>
      <c r="U665" s="297"/>
      <c r="V665" s="297"/>
      <c r="W665" s="297"/>
      <c r="X665" s="298"/>
    </row>
    <row r="666" spans="2:24" ht="15" customHeight="1">
      <c r="B666" s="264"/>
      <c r="C666" s="277"/>
      <c r="D666" s="286"/>
      <c r="E666" s="280"/>
      <c r="F666" s="264"/>
      <c r="G666" s="296"/>
      <c r="H666" s="297"/>
      <c r="I666" s="297"/>
      <c r="J666" s="297"/>
      <c r="K666" s="298"/>
      <c r="L666" s="101"/>
      <c r="M666" s="159"/>
      <c r="N666" s="99"/>
      <c r="O666" s="264"/>
      <c r="P666" s="277"/>
      <c r="Q666" s="286"/>
      <c r="R666" s="280"/>
      <c r="S666" s="264"/>
      <c r="T666" s="296"/>
      <c r="U666" s="297"/>
      <c r="V666" s="297"/>
      <c r="W666" s="297"/>
      <c r="X666" s="298"/>
    </row>
    <row r="667" spans="2:24" ht="15" customHeight="1">
      <c r="B667" s="264"/>
      <c r="C667" s="277"/>
      <c r="D667" s="286"/>
      <c r="E667" s="280"/>
      <c r="F667" s="264"/>
      <c r="G667" s="296"/>
      <c r="H667" s="297"/>
      <c r="I667" s="297"/>
      <c r="J667" s="297"/>
      <c r="K667" s="298"/>
      <c r="L667" s="101"/>
      <c r="M667" s="159"/>
      <c r="N667" s="99"/>
      <c r="O667" s="264"/>
      <c r="P667" s="277"/>
      <c r="Q667" s="286"/>
      <c r="R667" s="280"/>
      <c r="S667" s="264"/>
      <c r="T667" s="296"/>
      <c r="U667" s="297"/>
      <c r="V667" s="297"/>
      <c r="W667" s="297"/>
      <c r="X667" s="298"/>
    </row>
    <row r="668" spans="2:24" ht="15" customHeight="1" thickBot="1">
      <c r="B668" s="288"/>
      <c r="C668" s="278"/>
      <c r="D668" s="287"/>
      <c r="E668" s="281"/>
      <c r="F668" s="288"/>
      <c r="G668" s="299"/>
      <c r="H668" s="300"/>
      <c r="I668" s="300"/>
      <c r="J668" s="300"/>
      <c r="K668" s="301"/>
      <c r="L668" s="101"/>
      <c r="M668" s="159"/>
      <c r="N668" s="99"/>
      <c r="O668" s="288"/>
      <c r="P668" s="278"/>
      <c r="Q668" s="287"/>
      <c r="R668" s="281"/>
      <c r="S668" s="288"/>
      <c r="T668" s="299"/>
      <c r="U668" s="300"/>
      <c r="V668" s="300"/>
      <c r="W668" s="300"/>
      <c r="X668" s="301"/>
    </row>
    <row r="669" spans="2:24" ht="15" customHeight="1">
      <c r="B669" s="263" t="s">
        <v>162</v>
      </c>
      <c r="C669" s="265">
        <f>VLOOKUP(B660,'1ここに記入'!$A$13:$M$246,10)</f>
        <v>0</v>
      </c>
      <c r="D669" s="266"/>
      <c r="E669" s="266"/>
      <c r="F669" s="266"/>
      <c r="G669" s="266"/>
      <c r="H669" s="266"/>
      <c r="I669" s="267"/>
      <c r="J669" s="263" t="s">
        <v>203</v>
      </c>
      <c r="K669" s="321">
        <f>VLOOKUP(B660,'1ここに記入'!$A$13:$M$246,12)</f>
        <v>0</v>
      </c>
      <c r="L669" s="34"/>
      <c r="M669" s="160"/>
      <c r="N669" s="36"/>
      <c r="O669" s="263" t="s">
        <v>162</v>
      </c>
      <c r="P669" s="265">
        <f>VLOOKUP(O660,'1ここに記入'!$A$13:$M$246,10)</f>
        <v>0</v>
      </c>
      <c r="Q669" s="266"/>
      <c r="R669" s="266"/>
      <c r="S669" s="266"/>
      <c r="T669" s="266"/>
      <c r="U669" s="266"/>
      <c r="V669" s="267"/>
      <c r="W669" s="263" t="s">
        <v>203</v>
      </c>
      <c r="X669" s="321">
        <f>VLOOKUP(O660,'1ここに記入'!$A$13:$M$246,12)</f>
        <v>0</v>
      </c>
    </row>
    <row r="670" spans="2:24" ht="15" customHeight="1">
      <c r="B670" s="264"/>
      <c r="C670" s="268"/>
      <c r="D670" s="269"/>
      <c r="E670" s="269"/>
      <c r="F670" s="269"/>
      <c r="G670" s="269"/>
      <c r="H670" s="269"/>
      <c r="I670" s="270"/>
      <c r="J670" s="264"/>
      <c r="K670" s="322"/>
      <c r="L670" s="34"/>
      <c r="M670" s="160"/>
      <c r="N670" s="36"/>
      <c r="O670" s="264"/>
      <c r="P670" s="268"/>
      <c r="Q670" s="269"/>
      <c r="R670" s="269"/>
      <c r="S670" s="269"/>
      <c r="T670" s="269"/>
      <c r="U670" s="269"/>
      <c r="V670" s="270"/>
      <c r="W670" s="264"/>
      <c r="X670" s="322"/>
    </row>
    <row r="671" spans="2:24" ht="15" customHeight="1">
      <c r="B671" s="264"/>
      <c r="C671" s="268"/>
      <c r="D671" s="269"/>
      <c r="E671" s="269"/>
      <c r="F671" s="269"/>
      <c r="G671" s="269"/>
      <c r="H671" s="269"/>
      <c r="I671" s="270"/>
      <c r="J671" s="264"/>
      <c r="K671" s="322"/>
      <c r="L671" s="130"/>
      <c r="M671" s="161"/>
      <c r="N671" s="38"/>
      <c r="O671" s="264"/>
      <c r="P671" s="268"/>
      <c r="Q671" s="269"/>
      <c r="R671" s="269"/>
      <c r="S671" s="269"/>
      <c r="T671" s="269"/>
      <c r="U671" s="269"/>
      <c r="V671" s="270"/>
      <c r="W671" s="264"/>
      <c r="X671" s="322"/>
    </row>
    <row r="672" spans="2:24" ht="15" customHeight="1">
      <c r="B672" s="264"/>
      <c r="C672" s="268"/>
      <c r="D672" s="269"/>
      <c r="E672" s="269"/>
      <c r="F672" s="269"/>
      <c r="G672" s="269"/>
      <c r="H672" s="269"/>
      <c r="I672" s="270"/>
      <c r="J672" s="264"/>
      <c r="K672" s="322"/>
      <c r="L672" s="130"/>
      <c r="M672" s="161"/>
      <c r="N672" s="38"/>
      <c r="O672" s="264"/>
      <c r="P672" s="268"/>
      <c r="Q672" s="269"/>
      <c r="R672" s="269"/>
      <c r="S672" s="269"/>
      <c r="T672" s="269"/>
      <c r="U672" s="269"/>
      <c r="V672" s="270"/>
      <c r="W672" s="264"/>
      <c r="X672" s="322"/>
    </row>
    <row r="673" spans="2:24" ht="15" customHeight="1">
      <c r="B673" s="271" t="s">
        <v>1881</v>
      </c>
      <c r="C673" s="268">
        <f>VLOOKUP(B660,'1ここに記入'!$A$13:$M$246,11)</f>
        <v>0</v>
      </c>
      <c r="D673" s="269"/>
      <c r="E673" s="269"/>
      <c r="F673" s="269"/>
      <c r="G673" s="269"/>
      <c r="H673" s="269"/>
      <c r="I673" s="270"/>
      <c r="J673" s="264"/>
      <c r="K673" s="322"/>
      <c r="L673" s="130"/>
      <c r="M673" s="161"/>
      <c r="N673" s="38"/>
      <c r="O673" s="271" t="s">
        <v>1881</v>
      </c>
      <c r="P673" s="268">
        <f>VLOOKUP(O660,'1ここに記入'!$A$13:$M$246,11)</f>
        <v>0</v>
      </c>
      <c r="Q673" s="269"/>
      <c r="R673" s="269"/>
      <c r="S673" s="269"/>
      <c r="T673" s="269"/>
      <c r="U673" s="269"/>
      <c r="V673" s="270"/>
      <c r="W673" s="264"/>
      <c r="X673" s="322"/>
    </row>
    <row r="674" spans="2:24" ht="15" customHeight="1">
      <c r="B674" s="271"/>
      <c r="C674" s="268"/>
      <c r="D674" s="269"/>
      <c r="E674" s="269"/>
      <c r="F674" s="269"/>
      <c r="G674" s="269"/>
      <c r="H674" s="269"/>
      <c r="I674" s="270"/>
      <c r="J674" s="264"/>
      <c r="K674" s="322"/>
      <c r="L674" s="130"/>
      <c r="M674" s="161"/>
      <c r="N674" s="38"/>
      <c r="O674" s="271"/>
      <c r="P674" s="268"/>
      <c r="Q674" s="269"/>
      <c r="R674" s="269"/>
      <c r="S674" s="269"/>
      <c r="T674" s="269"/>
      <c r="U674" s="269"/>
      <c r="V674" s="270"/>
      <c r="W674" s="264"/>
      <c r="X674" s="322"/>
    </row>
    <row r="675" spans="2:24" ht="15" customHeight="1">
      <c r="B675" s="271"/>
      <c r="C675" s="268"/>
      <c r="D675" s="269"/>
      <c r="E675" s="269"/>
      <c r="F675" s="269"/>
      <c r="G675" s="269"/>
      <c r="H675" s="269"/>
      <c r="I675" s="270"/>
      <c r="J675" s="264"/>
      <c r="K675" s="322"/>
      <c r="L675" s="130"/>
      <c r="M675" s="161"/>
      <c r="N675" s="38"/>
      <c r="O675" s="271"/>
      <c r="P675" s="268"/>
      <c r="Q675" s="269"/>
      <c r="R675" s="269"/>
      <c r="S675" s="269"/>
      <c r="T675" s="269"/>
      <c r="U675" s="269"/>
      <c r="V675" s="270"/>
      <c r="W675" s="264"/>
      <c r="X675" s="322"/>
    </row>
    <row r="676" spans="2:24" ht="15" customHeight="1" thickBot="1">
      <c r="B676" s="272"/>
      <c r="C676" s="273"/>
      <c r="D676" s="274"/>
      <c r="E676" s="274"/>
      <c r="F676" s="274"/>
      <c r="G676" s="274"/>
      <c r="H676" s="274"/>
      <c r="I676" s="275"/>
      <c r="J676" s="288"/>
      <c r="K676" s="323"/>
      <c r="L676" s="130"/>
      <c r="M676" s="161"/>
      <c r="N676" s="38"/>
      <c r="O676" s="272"/>
      <c r="P676" s="273"/>
      <c r="Q676" s="274"/>
      <c r="R676" s="274"/>
      <c r="S676" s="274"/>
      <c r="T676" s="274"/>
      <c r="U676" s="274"/>
      <c r="V676" s="275"/>
      <c r="W676" s="288"/>
      <c r="X676" s="323"/>
    </row>
    <row r="677" spans="2:24" ht="15" customHeight="1">
      <c r="B677" s="263" t="s">
        <v>163</v>
      </c>
      <c r="C677" s="276">
        <f>VLOOKUP(B660,'1ここに記入'!$A$13:$M$246,5)</f>
        <v>0</v>
      </c>
      <c r="D677" s="279" t="str">
        <f>VLOOKUP(B660,'1ここに記入'!$A$13:$M$246,6)</f>
        <v>　</v>
      </c>
      <c r="E677" s="282" t="s">
        <v>164</v>
      </c>
      <c r="F677" s="276">
        <f>VLOOKUP(B660,'1ここに記入'!$A$13:$M$246,8)</f>
        <v>0</v>
      </c>
      <c r="G677" s="285" t="e">
        <f>VLOOKUP(F671,'1ここに記入'!$A$13:$M$246,2)</f>
        <v>#N/A</v>
      </c>
      <c r="H677" s="285" t="e">
        <f>VLOOKUP(G671,'1ここに記入'!$A$13:$M$246,2)</f>
        <v>#N/A</v>
      </c>
      <c r="I677" s="285" t="e">
        <f>VLOOKUP(H671,'1ここに記入'!$A$13:$M$246,2)</f>
        <v>#N/A</v>
      </c>
      <c r="J677" s="285" t="e">
        <f>VLOOKUP(I671,'1ここに記入'!$A$13:$M$246,2)</f>
        <v>#N/A</v>
      </c>
      <c r="K677" s="279" t="e">
        <f>VLOOKUP(J671,'1ここに記入'!$A$13:$M$246,2)</f>
        <v>#N/A</v>
      </c>
      <c r="L677" s="98"/>
      <c r="M677" s="159"/>
      <c r="N677" s="99"/>
      <c r="O677" s="263" t="s">
        <v>163</v>
      </c>
      <c r="P677" s="276">
        <f>VLOOKUP(O660,'1ここに記入'!$A$13:$M$246,5)</f>
        <v>0</v>
      </c>
      <c r="Q677" s="279" t="str">
        <f>VLOOKUP(O660,'1ここに記入'!$A$13:$M$246,6)</f>
        <v>　</v>
      </c>
      <c r="R677" s="282" t="s">
        <v>164</v>
      </c>
      <c r="S677" s="276">
        <f>VLOOKUP(O660,'1ここに記入'!$A$13:$M$246,8)</f>
        <v>0</v>
      </c>
      <c r="T677" s="285" t="e">
        <f>VLOOKUP(S671,'1ここに記入'!$A$13:$M$246,2)</f>
        <v>#N/A</v>
      </c>
      <c r="U677" s="285" t="e">
        <f>VLOOKUP(T671,'1ここに記入'!$A$13:$M$246,2)</f>
        <v>#N/A</v>
      </c>
      <c r="V677" s="285" t="e">
        <f>VLOOKUP(U671,'1ここに記入'!$A$13:$M$246,2)</f>
        <v>#N/A</v>
      </c>
      <c r="W677" s="285" t="e">
        <f>VLOOKUP(V671,'1ここに記入'!$A$13:$M$246,2)</f>
        <v>#N/A</v>
      </c>
      <c r="X677" s="279" t="e">
        <f>VLOOKUP(W671,'1ここに記入'!$A$13:$M$246,2)</f>
        <v>#N/A</v>
      </c>
    </row>
    <row r="678" spans="2:24" ht="15" customHeight="1">
      <c r="B678" s="264"/>
      <c r="C678" s="277"/>
      <c r="D678" s="280"/>
      <c r="E678" s="283"/>
      <c r="F678" s="277"/>
      <c r="G678" s="286"/>
      <c r="H678" s="286"/>
      <c r="I678" s="286"/>
      <c r="J678" s="286"/>
      <c r="K678" s="280"/>
      <c r="L678" s="98"/>
      <c r="M678" s="159"/>
      <c r="N678" s="99"/>
      <c r="O678" s="264"/>
      <c r="P678" s="277"/>
      <c r="Q678" s="280"/>
      <c r="R678" s="283"/>
      <c r="S678" s="277"/>
      <c r="T678" s="286"/>
      <c r="U678" s="286"/>
      <c r="V678" s="286"/>
      <c r="W678" s="286"/>
      <c r="X678" s="280"/>
    </row>
    <row r="679" spans="2:24" ht="15" customHeight="1">
      <c r="B679" s="264"/>
      <c r="C679" s="277"/>
      <c r="D679" s="280"/>
      <c r="E679" s="283"/>
      <c r="F679" s="277"/>
      <c r="G679" s="286"/>
      <c r="H679" s="286"/>
      <c r="I679" s="286"/>
      <c r="J679" s="286"/>
      <c r="K679" s="280"/>
      <c r="L679" s="98"/>
      <c r="M679" s="159"/>
      <c r="N679" s="99"/>
      <c r="O679" s="264"/>
      <c r="P679" s="277"/>
      <c r="Q679" s="280"/>
      <c r="R679" s="283"/>
      <c r="S679" s="277"/>
      <c r="T679" s="286"/>
      <c r="U679" s="286"/>
      <c r="V679" s="286"/>
      <c r="W679" s="286"/>
      <c r="X679" s="280"/>
    </row>
    <row r="680" spans="2:24" ht="15" customHeight="1" thickBot="1">
      <c r="B680" s="288"/>
      <c r="C680" s="278"/>
      <c r="D680" s="281"/>
      <c r="E680" s="284"/>
      <c r="F680" s="278"/>
      <c r="G680" s="287"/>
      <c r="H680" s="286"/>
      <c r="I680" s="286"/>
      <c r="J680" s="286"/>
      <c r="K680" s="280"/>
      <c r="L680" s="98"/>
      <c r="M680" s="159"/>
      <c r="N680" s="99"/>
      <c r="O680" s="288"/>
      <c r="P680" s="278"/>
      <c r="Q680" s="281"/>
      <c r="R680" s="284"/>
      <c r="S680" s="278"/>
      <c r="T680" s="287"/>
      <c r="U680" s="286"/>
      <c r="V680" s="286"/>
      <c r="W680" s="286"/>
      <c r="X680" s="280"/>
    </row>
    <row r="681" spans="2:24" ht="15" customHeight="1" thickTop="1">
      <c r="B681" s="263" t="s">
        <v>165</v>
      </c>
      <c r="C681" s="293">
        <f>VLOOKUP(B660,'1ここに記入'!$A$13:$M$246,9)</f>
        <v>0</v>
      </c>
      <c r="D681" s="294" t="e">
        <f>VLOOKUP(C679,'1ここに記入'!$A$13:$M$246,2)</f>
        <v>#N/A</v>
      </c>
      <c r="E681" s="294" t="e">
        <f>VLOOKUP(D679,'1ここに記入'!$A$13:$M$246,2)</f>
        <v>#N/A</v>
      </c>
      <c r="F681" s="294" t="e">
        <f>VLOOKUP(E679,'1ここに記入'!$A$13:$M$246,2)</f>
        <v>#N/A</v>
      </c>
      <c r="G681" s="302" t="e">
        <f>VLOOKUP(F679,'1ここに記入'!$A$13:$M$246,2)</f>
        <v>#N/A</v>
      </c>
      <c r="H681" s="305" t="s">
        <v>167</v>
      </c>
      <c r="I681" s="308">
        <f>'1ここに記入'!$G$9</f>
        <v>0</v>
      </c>
      <c r="J681" s="309"/>
      <c r="K681" s="310"/>
      <c r="L681" s="102"/>
      <c r="M681" s="162"/>
      <c r="N681" s="103"/>
      <c r="O681" s="263" t="s">
        <v>165</v>
      </c>
      <c r="P681" s="293">
        <f>VLOOKUP(O660,'1ここに記入'!$A$13:$M$246,9)</f>
        <v>0</v>
      </c>
      <c r="Q681" s="294" t="e">
        <f>VLOOKUP(P679,'1ここに記入'!$A$13:$M$246,2)</f>
        <v>#N/A</v>
      </c>
      <c r="R681" s="294" t="e">
        <f>VLOOKUP(Q679,'1ここに記入'!$A$13:$M$246,2)</f>
        <v>#N/A</v>
      </c>
      <c r="S681" s="294" t="e">
        <f>VLOOKUP(R679,'1ここに記入'!$A$13:$M$246,2)</f>
        <v>#N/A</v>
      </c>
      <c r="T681" s="302" t="e">
        <f>VLOOKUP(S679,'1ここに記入'!$A$13:$M$246,2)</f>
        <v>#N/A</v>
      </c>
      <c r="U681" s="305" t="s">
        <v>167</v>
      </c>
      <c r="V681" s="308">
        <f>'1ここに記入'!$G$9</f>
        <v>0</v>
      </c>
      <c r="W681" s="309"/>
      <c r="X681" s="310"/>
    </row>
    <row r="682" spans="2:24" ht="15" customHeight="1">
      <c r="B682" s="264"/>
      <c r="C682" s="296"/>
      <c r="D682" s="297"/>
      <c r="E682" s="297"/>
      <c r="F682" s="297"/>
      <c r="G682" s="303"/>
      <c r="H682" s="306"/>
      <c r="I682" s="311"/>
      <c r="J682" s="312"/>
      <c r="K682" s="313"/>
      <c r="L682" s="102"/>
      <c r="M682" s="162"/>
      <c r="N682" s="103"/>
      <c r="O682" s="264"/>
      <c r="P682" s="296"/>
      <c r="Q682" s="297"/>
      <c r="R682" s="297"/>
      <c r="S682" s="297"/>
      <c r="T682" s="303"/>
      <c r="U682" s="306"/>
      <c r="V682" s="311"/>
      <c r="W682" s="312"/>
      <c r="X682" s="313"/>
    </row>
    <row r="683" spans="2:24" ht="15" customHeight="1" thickBot="1">
      <c r="B683" s="288"/>
      <c r="C683" s="299"/>
      <c r="D683" s="300"/>
      <c r="E683" s="300"/>
      <c r="F683" s="300"/>
      <c r="G683" s="304"/>
      <c r="H683" s="306"/>
      <c r="I683" s="311"/>
      <c r="J683" s="312"/>
      <c r="K683" s="313"/>
      <c r="L683" s="102"/>
      <c r="M683" s="162"/>
      <c r="N683" s="103"/>
      <c r="O683" s="288"/>
      <c r="P683" s="299"/>
      <c r="Q683" s="300"/>
      <c r="R683" s="300"/>
      <c r="S683" s="300"/>
      <c r="T683" s="304"/>
      <c r="U683" s="306"/>
      <c r="V683" s="311"/>
      <c r="W683" s="312"/>
      <c r="X683" s="313"/>
    </row>
    <row r="684" spans="2:24" ht="15" customHeight="1" thickBot="1">
      <c r="B684" s="317" t="s">
        <v>166</v>
      </c>
      <c r="C684" s="317"/>
      <c r="D684" s="317"/>
      <c r="E684" s="317"/>
      <c r="F684" s="317"/>
      <c r="G684" s="318"/>
      <c r="H684" s="307"/>
      <c r="I684" s="314"/>
      <c r="J684" s="315"/>
      <c r="K684" s="316"/>
      <c r="L684" s="102"/>
      <c r="M684" s="163"/>
      <c r="N684" s="41"/>
      <c r="O684" s="317" t="s">
        <v>166</v>
      </c>
      <c r="P684" s="317"/>
      <c r="Q684" s="317"/>
      <c r="R684" s="317"/>
      <c r="S684" s="317"/>
      <c r="T684" s="318"/>
      <c r="U684" s="307"/>
      <c r="V684" s="314"/>
      <c r="W684" s="315"/>
      <c r="X684" s="316"/>
    </row>
    <row r="685" spans="2:24" ht="15" customHeight="1" thickTop="1">
      <c r="B685" s="137"/>
      <c r="C685" s="137"/>
      <c r="D685" s="137"/>
      <c r="E685" s="137"/>
      <c r="F685" s="137"/>
      <c r="G685" s="137"/>
      <c r="H685" s="138"/>
      <c r="I685" s="142"/>
      <c r="J685" s="142"/>
      <c r="K685" s="142"/>
      <c r="L685" s="102"/>
      <c r="M685" s="163"/>
      <c r="N685" s="41"/>
      <c r="O685" s="137"/>
      <c r="P685" s="137"/>
      <c r="Q685" s="137"/>
      <c r="R685" s="137"/>
      <c r="S685" s="137"/>
      <c r="T685" s="137"/>
      <c r="U685" s="138"/>
      <c r="V685" s="142"/>
      <c r="W685" s="142"/>
      <c r="X685" s="142"/>
    </row>
    <row r="686" spans="2:24" ht="15" customHeight="1">
      <c r="B686" s="137"/>
      <c r="C686" s="137"/>
      <c r="D686" s="137"/>
      <c r="E686" s="137"/>
      <c r="F686" s="137"/>
      <c r="G686" s="137"/>
      <c r="H686" s="138"/>
      <c r="I686" s="142"/>
      <c r="J686" s="142"/>
      <c r="K686" s="142"/>
      <c r="L686" s="102"/>
      <c r="M686" s="163"/>
      <c r="N686" s="41"/>
      <c r="O686" s="137"/>
      <c r="P686" s="137"/>
      <c r="Q686" s="137"/>
      <c r="R686" s="137"/>
      <c r="S686" s="137"/>
      <c r="T686" s="137"/>
      <c r="U686" s="138"/>
      <c r="V686" s="142"/>
      <c r="W686" s="142"/>
      <c r="X686" s="142"/>
    </row>
    <row r="687" spans="2:24" ht="15" customHeight="1">
      <c r="B687" s="324" t="s">
        <v>1982</v>
      </c>
      <c r="C687" s="324"/>
      <c r="D687" s="324"/>
      <c r="E687" s="324"/>
      <c r="F687" s="324"/>
      <c r="G687" s="324"/>
      <c r="H687" s="324"/>
      <c r="I687" s="324"/>
      <c r="J687" s="324"/>
      <c r="K687" s="324"/>
      <c r="L687" s="156"/>
      <c r="M687" s="164"/>
      <c r="N687" s="156"/>
      <c r="O687" s="324" t="s">
        <v>1982</v>
      </c>
      <c r="P687" s="324"/>
      <c r="Q687" s="324"/>
      <c r="R687" s="324"/>
      <c r="S687" s="324"/>
      <c r="T687" s="324"/>
      <c r="U687" s="324"/>
      <c r="V687" s="324"/>
      <c r="W687" s="324"/>
      <c r="X687" s="324"/>
    </row>
    <row r="688" spans="2:24" ht="15" customHeight="1">
      <c r="B688" s="132"/>
      <c r="C688" s="319" t="str">
        <f>'1ここに記入'!$B$3&amp;"県教美展　特選確認票"</f>
        <v>第72回県教美展　特選確認票</v>
      </c>
      <c r="D688" s="319"/>
      <c r="E688" s="319"/>
      <c r="F688" s="319"/>
      <c r="G688" s="319"/>
      <c r="H688" s="319"/>
      <c r="I688" s="319"/>
      <c r="J688" s="319"/>
      <c r="K688" s="319"/>
      <c r="L688" s="104"/>
      <c r="M688" s="157"/>
      <c r="N688" s="104"/>
      <c r="O688" s="132"/>
      <c r="P688" s="319" t="str">
        <f>'1ここに記入'!$B$3&amp;"県教美展　特選確認票"</f>
        <v>第72回県教美展　特選確認票</v>
      </c>
      <c r="Q688" s="319"/>
      <c r="R688" s="319"/>
      <c r="S688" s="319"/>
      <c r="T688" s="319"/>
      <c r="U688" s="319"/>
      <c r="V688" s="319"/>
      <c r="W688" s="319"/>
      <c r="X688" s="319"/>
    </row>
    <row r="689" spans="2:25" ht="15" customHeight="1" thickBot="1">
      <c r="B689" s="165"/>
      <c r="C689" s="320"/>
      <c r="D689" s="320"/>
      <c r="E689" s="320"/>
      <c r="F689" s="320"/>
      <c r="G689" s="320"/>
      <c r="H689" s="320"/>
      <c r="I689" s="320"/>
      <c r="J689" s="320"/>
      <c r="K689" s="320"/>
      <c r="L689" s="104"/>
      <c r="M689" s="157"/>
      <c r="N689" s="104"/>
      <c r="O689" s="165"/>
      <c r="P689" s="320"/>
      <c r="Q689" s="320"/>
      <c r="R689" s="320"/>
      <c r="S689" s="320"/>
      <c r="T689" s="320"/>
      <c r="U689" s="320"/>
      <c r="V689" s="320"/>
      <c r="W689" s="320"/>
      <c r="X689" s="320"/>
    </row>
    <row r="690" spans="2:25" ht="15" customHeight="1" thickTop="1" thickBot="1">
      <c r="B690" s="144" t="s">
        <v>157</v>
      </c>
      <c r="C690" s="289">
        <f>VLOOKUP(B660,'1ここに記入'!$A$13:$M$246,2)</f>
        <v>0</v>
      </c>
      <c r="D690" s="289">
        <f>VLOOKUP(B660,'1ここに記入'!$A$13:$M$246,3)</f>
        <v>0</v>
      </c>
      <c r="E690" s="289">
        <f>VLOOKUP(B660,'1ここに記入'!$A$13:$M$246,4)</f>
        <v>0</v>
      </c>
      <c r="F690" s="289">
        <f>VLOOKUP(B660,'1ここに記入'!$A$13:$M$246,5)</f>
        <v>0</v>
      </c>
      <c r="G690" s="289" t="str">
        <f>VLOOKUP(B660,'1ここに記入'!$A$13:$M$246,13)</f>
        <v>00</v>
      </c>
      <c r="H690" s="290" t="e">
        <f>'1ここに記入'!$H$10</f>
        <v>#N/A</v>
      </c>
      <c r="I690" s="291"/>
      <c r="J690" s="291"/>
      <c r="K690" s="292" t="s">
        <v>158</v>
      </c>
      <c r="L690" s="104"/>
      <c r="M690" s="157"/>
      <c r="N690" s="104"/>
      <c r="O690" s="144" t="s">
        <v>157</v>
      </c>
      <c r="P690" s="289">
        <f>VLOOKUP(O660,'1ここに記入'!$A$13:$M$246,2)</f>
        <v>0</v>
      </c>
      <c r="Q690" s="289">
        <f>VLOOKUP(O660,'1ここに記入'!$A$13:$M$246,3)</f>
        <v>0</v>
      </c>
      <c r="R690" s="289">
        <f>VLOOKUP(O660,'1ここに記入'!$A$13:$M$246,4)</f>
        <v>0</v>
      </c>
      <c r="S690" s="289">
        <f>VLOOKUP(O660,'1ここに記入'!$A$13:$M$246,5)</f>
        <v>0</v>
      </c>
      <c r="T690" s="289" t="str">
        <f>VLOOKUP(O660,'1ここに記入'!$A$13:$M$246,13)</f>
        <v>00</v>
      </c>
      <c r="U690" s="290" t="e">
        <f>'1ここに記入'!$H$10</f>
        <v>#N/A</v>
      </c>
      <c r="V690" s="291"/>
      <c r="W690" s="291"/>
      <c r="X690" s="292" t="s">
        <v>158</v>
      </c>
    </row>
    <row r="691" spans="2:25" ht="15" customHeight="1" thickTop="1" thickBot="1">
      <c r="B691" s="145"/>
      <c r="C691" s="289"/>
      <c r="D691" s="289"/>
      <c r="E691" s="289"/>
      <c r="F691" s="289"/>
      <c r="G691" s="289"/>
      <c r="H691" s="290"/>
      <c r="I691" s="291"/>
      <c r="J691" s="291"/>
      <c r="K691" s="292"/>
      <c r="L691" s="104"/>
      <c r="M691" s="157"/>
      <c r="N691" s="104"/>
      <c r="O691" s="145"/>
      <c r="P691" s="289"/>
      <c r="Q691" s="289"/>
      <c r="R691" s="289"/>
      <c r="S691" s="289"/>
      <c r="T691" s="289"/>
      <c r="U691" s="290"/>
      <c r="V691" s="291"/>
      <c r="W691" s="291"/>
      <c r="X691" s="292"/>
    </row>
    <row r="692" spans="2:25" ht="15" customHeight="1" thickTop="1" thickBot="1">
      <c r="B692" s="146" t="s">
        <v>159</v>
      </c>
      <c r="C692" s="289"/>
      <c r="D692" s="289"/>
      <c r="E692" s="289"/>
      <c r="F692" s="289"/>
      <c r="G692" s="289"/>
      <c r="H692" s="290"/>
      <c r="I692" s="291"/>
      <c r="J692" s="291"/>
      <c r="K692" s="292"/>
      <c r="L692" s="104"/>
      <c r="M692" s="157"/>
      <c r="N692" s="104"/>
      <c r="O692" s="146" t="s">
        <v>159</v>
      </c>
      <c r="P692" s="289"/>
      <c r="Q692" s="289"/>
      <c r="R692" s="289"/>
      <c r="S692" s="289"/>
      <c r="T692" s="289"/>
      <c r="U692" s="290"/>
      <c r="V692" s="291"/>
      <c r="W692" s="291"/>
      <c r="X692" s="292"/>
    </row>
    <row r="693" spans="2:25" ht="15" customHeight="1" thickTop="1">
      <c r="B693" s="263" t="s">
        <v>160</v>
      </c>
      <c r="C693" s="276" t="e">
        <f>'1ここに記入'!$G$10</f>
        <v>#N/A</v>
      </c>
      <c r="D693" s="285"/>
      <c r="E693" s="279"/>
      <c r="F693" s="263" t="s">
        <v>161</v>
      </c>
      <c r="G693" s="293" t="e">
        <f>'1ここに記入'!$I$10</f>
        <v>#N/A</v>
      </c>
      <c r="H693" s="294"/>
      <c r="I693" s="294"/>
      <c r="J693" s="294"/>
      <c r="K693" s="295"/>
      <c r="L693" s="100"/>
      <c r="M693" s="159"/>
      <c r="N693" s="99"/>
      <c r="O693" s="263" t="s">
        <v>160</v>
      </c>
      <c r="P693" s="276" t="e">
        <f>'1ここに記入'!$G$10</f>
        <v>#N/A</v>
      </c>
      <c r="Q693" s="285"/>
      <c r="R693" s="279"/>
      <c r="S693" s="263" t="s">
        <v>161</v>
      </c>
      <c r="T693" s="293" t="e">
        <f>'1ここに記入'!$I$10</f>
        <v>#N/A</v>
      </c>
      <c r="U693" s="294"/>
      <c r="V693" s="294"/>
      <c r="W693" s="294"/>
      <c r="X693" s="295"/>
      <c r="Y693" s="143"/>
    </row>
    <row r="694" spans="2:25" ht="15" customHeight="1">
      <c r="B694" s="264"/>
      <c r="C694" s="277"/>
      <c r="D694" s="286"/>
      <c r="E694" s="280"/>
      <c r="F694" s="264"/>
      <c r="G694" s="296"/>
      <c r="H694" s="297"/>
      <c r="I694" s="297"/>
      <c r="J694" s="297"/>
      <c r="K694" s="298"/>
      <c r="L694" s="101"/>
      <c r="M694" s="159"/>
      <c r="N694" s="99"/>
      <c r="O694" s="264"/>
      <c r="P694" s="277"/>
      <c r="Q694" s="286"/>
      <c r="R694" s="280"/>
      <c r="S694" s="264"/>
      <c r="T694" s="296"/>
      <c r="U694" s="297"/>
      <c r="V694" s="297"/>
      <c r="W694" s="297"/>
      <c r="X694" s="298"/>
      <c r="Y694" s="143"/>
    </row>
    <row r="695" spans="2:25" ht="15" customHeight="1" thickBot="1">
      <c r="B695" s="288"/>
      <c r="C695" s="278"/>
      <c r="D695" s="287"/>
      <c r="E695" s="281"/>
      <c r="F695" s="288"/>
      <c r="G695" s="299"/>
      <c r="H695" s="300"/>
      <c r="I695" s="300"/>
      <c r="J695" s="300"/>
      <c r="K695" s="301"/>
      <c r="L695" s="101"/>
      <c r="M695" s="159"/>
      <c r="N695" s="99"/>
      <c r="O695" s="288"/>
      <c r="P695" s="278"/>
      <c r="Q695" s="287"/>
      <c r="R695" s="281"/>
      <c r="S695" s="288"/>
      <c r="T695" s="299"/>
      <c r="U695" s="300"/>
      <c r="V695" s="300"/>
      <c r="W695" s="300"/>
      <c r="X695" s="301"/>
      <c r="Y695" s="143"/>
    </row>
    <row r="696" spans="2:25" ht="15" customHeight="1">
      <c r="B696" s="263" t="s">
        <v>162</v>
      </c>
      <c r="C696" s="265">
        <f>VLOOKUP(B660,'1ここに記入'!$A$13:$M$246,10)</f>
        <v>0</v>
      </c>
      <c r="D696" s="266"/>
      <c r="E696" s="266"/>
      <c r="F696" s="266"/>
      <c r="G696" s="266"/>
      <c r="H696" s="266"/>
      <c r="I696" s="266"/>
      <c r="J696" s="266"/>
      <c r="K696" s="267"/>
      <c r="L696" s="34"/>
      <c r="M696" s="160"/>
      <c r="N696" s="36"/>
      <c r="O696" s="263" t="s">
        <v>162</v>
      </c>
      <c r="P696" s="265">
        <f>VLOOKUP(O660,'1ここに記入'!$A$13:$M$246,10)</f>
        <v>0</v>
      </c>
      <c r="Q696" s="266"/>
      <c r="R696" s="266"/>
      <c r="S696" s="266"/>
      <c r="T696" s="266"/>
      <c r="U696" s="266"/>
      <c r="V696" s="266"/>
      <c r="W696" s="266"/>
      <c r="X696" s="267"/>
      <c r="Y696" s="143"/>
    </row>
    <row r="697" spans="2:25" ht="15" customHeight="1">
      <c r="B697" s="264"/>
      <c r="C697" s="268"/>
      <c r="D697" s="269"/>
      <c r="E697" s="269"/>
      <c r="F697" s="269"/>
      <c r="G697" s="269"/>
      <c r="H697" s="269"/>
      <c r="I697" s="269"/>
      <c r="J697" s="269"/>
      <c r="K697" s="270"/>
      <c r="L697" s="130"/>
      <c r="M697" s="161"/>
      <c r="N697" s="38"/>
      <c r="O697" s="264"/>
      <c r="P697" s="268"/>
      <c r="Q697" s="269"/>
      <c r="R697" s="269"/>
      <c r="S697" s="269"/>
      <c r="T697" s="269"/>
      <c r="U697" s="269"/>
      <c r="V697" s="269"/>
      <c r="W697" s="269"/>
      <c r="X697" s="270"/>
      <c r="Y697" s="143"/>
    </row>
    <row r="698" spans="2:25" ht="15" customHeight="1">
      <c r="B698" s="264"/>
      <c r="C698" s="268"/>
      <c r="D698" s="269"/>
      <c r="E698" s="269"/>
      <c r="F698" s="269"/>
      <c r="G698" s="269"/>
      <c r="H698" s="269"/>
      <c r="I698" s="269"/>
      <c r="J698" s="269"/>
      <c r="K698" s="270"/>
      <c r="L698" s="130"/>
      <c r="M698" s="161"/>
      <c r="N698" s="38"/>
      <c r="O698" s="264"/>
      <c r="P698" s="268"/>
      <c r="Q698" s="269"/>
      <c r="R698" s="269"/>
      <c r="S698" s="269"/>
      <c r="T698" s="269"/>
      <c r="U698" s="269"/>
      <c r="V698" s="269"/>
      <c r="W698" s="269"/>
      <c r="X698" s="270"/>
      <c r="Y698" s="143"/>
    </row>
    <row r="699" spans="2:25" ht="15" customHeight="1">
      <c r="B699" s="271" t="s">
        <v>1881</v>
      </c>
      <c r="C699" s="268">
        <f>VLOOKUP(B660,'1ここに記入'!$A$13:$M$246,11)</f>
        <v>0</v>
      </c>
      <c r="D699" s="269"/>
      <c r="E699" s="269"/>
      <c r="F699" s="269"/>
      <c r="G699" s="269"/>
      <c r="H699" s="269"/>
      <c r="I699" s="269"/>
      <c r="J699" s="269"/>
      <c r="K699" s="270"/>
      <c r="L699" s="98"/>
      <c r="M699" s="159"/>
      <c r="N699" s="99"/>
      <c r="O699" s="271" t="s">
        <v>1881</v>
      </c>
      <c r="P699" s="268">
        <f>VLOOKUP(O660,'1ここに記入'!$A$13:$M$246,11)</f>
        <v>0</v>
      </c>
      <c r="Q699" s="269"/>
      <c r="R699" s="269"/>
      <c r="S699" s="269"/>
      <c r="T699" s="269"/>
      <c r="U699" s="269"/>
      <c r="V699" s="269"/>
      <c r="W699" s="269"/>
      <c r="X699" s="270"/>
      <c r="Y699" s="143"/>
    </row>
    <row r="700" spans="2:25" ht="15" customHeight="1">
      <c r="B700" s="271"/>
      <c r="C700" s="268"/>
      <c r="D700" s="269"/>
      <c r="E700" s="269"/>
      <c r="F700" s="269"/>
      <c r="G700" s="269"/>
      <c r="H700" s="269"/>
      <c r="I700" s="269"/>
      <c r="J700" s="269"/>
      <c r="K700" s="270"/>
      <c r="L700" s="98"/>
      <c r="M700" s="159"/>
      <c r="N700" s="99"/>
      <c r="O700" s="271"/>
      <c r="P700" s="268"/>
      <c r="Q700" s="269"/>
      <c r="R700" s="269"/>
      <c r="S700" s="269"/>
      <c r="T700" s="269"/>
      <c r="U700" s="269"/>
      <c r="V700" s="269"/>
      <c r="W700" s="269"/>
      <c r="X700" s="270"/>
      <c r="Y700" s="143"/>
    </row>
    <row r="701" spans="2:25" ht="15" customHeight="1" thickBot="1">
      <c r="B701" s="272"/>
      <c r="C701" s="273"/>
      <c r="D701" s="274"/>
      <c r="E701" s="274"/>
      <c r="F701" s="274"/>
      <c r="G701" s="274"/>
      <c r="H701" s="274"/>
      <c r="I701" s="274"/>
      <c r="J701" s="274"/>
      <c r="K701" s="275"/>
      <c r="L701" s="98"/>
      <c r="M701" s="159"/>
      <c r="N701" s="99"/>
      <c r="O701" s="272"/>
      <c r="P701" s="273"/>
      <c r="Q701" s="274"/>
      <c r="R701" s="274"/>
      <c r="S701" s="274"/>
      <c r="T701" s="274"/>
      <c r="U701" s="274"/>
      <c r="V701" s="274"/>
      <c r="W701" s="274"/>
      <c r="X701" s="275"/>
      <c r="Y701" s="143"/>
    </row>
    <row r="702" spans="2:25" ht="15" customHeight="1">
      <c r="B702" s="263" t="s">
        <v>163</v>
      </c>
      <c r="C702" s="276">
        <f>VLOOKUP(B660,'1ここに記入'!$A$13:$M$246,5)</f>
        <v>0</v>
      </c>
      <c r="D702" s="279" t="str">
        <f>VLOOKUP(B660,'1ここに記入'!$A$13:$M$246,6)</f>
        <v>　</v>
      </c>
      <c r="E702" s="282" t="s">
        <v>164</v>
      </c>
      <c r="F702" s="276">
        <f>VLOOKUP(B660,'1ここに記入'!$A$13:$M$246,8)</f>
        <v>0</v>
      </c>
      <c r="G702" s="285" t="e">
        <f>VLOOKUP(F697,'1ここに記入'!$A$13:$M$246,2)</f>
        <v>#N/A</v>
      </c>
      <c r="H702" s="285" t="e">
        <f>VLOOKUP(G697,'1ここに記入'!$A$13:$M$246,2)</f>
        <v>#N/A</v>
      </c>
      <c r="I702" s="285" t="e">
        <f>VLOOKUP(H697,'1ここに記入'!$A$13:$M$246,2)</f>
        <v>#N/A</v>
      </c>
      <c r="J702" s="285" t="e">
        <f>VLOOKUP(I697,'1ここに記入'!$A$13:$M$246,2)</f>
        <v>#N/A</v>
      </c>
      <c r="K702" s="279" t="e">
        <f>VLOOKUP(J697,'1ここに記入'!$A$13:$M$246,2)</f>
        <v>#N/A</v>
      </c>
      <c r="L702" s="102"/>
      <c r="M702" s="162"/>
      <c r="N702" s="103"/>
      <c r="O702" s="263" t="s">
        <v>163</v>
      </c>
      <c r="P702" s="276">
        <f>VLOOKUP(O660,'1ここに記入'!$A$13:$M$246,5)</f>
        <v>0</v>
      </c>
      <c r="Q702" s="279" t="str">
        <f>VLOOKUP(O660,'1ここに記入'!$A$13:$M$246,6)</f>
        <v>　</v>
      </c>
      <c r="R702" s="282" t="s">
        <v>164</v>
      </c>
      <c r="S702" s="276">
        <f>VLOOKUP(O660,'1ここに記入'!$A$13:$M$246,8)</f>
        <v>0</v>
      </c>
      <c r="T702" s="285" t="e">
        <f>VLOOKUP(S697,'1ここに記入'!$A$13:$M$246,2)</f>
        <v>#N/A</v>
      </c>
      <c r="U702" s="285" t="e">
        <f>VLOOKUP(T697,'1ここに記入'!$A$13:$M$246,2)</f>
        <v>#N/A</v>
      </c>
      <c r="V702" s="285" t="e">
        <f>VLOOKUP(U697,'1ここに記入'!$A$13:$M$246,2)</f>
        <v>#N/A</v>
      </c>
      <c r="W702" s="285" t="e">
        <f>VLOOKUP(V697,'1ここに記入'!$A$13:$M$246,2)</f>
        <v>#N/A</v>
      </c>
      <c r="X702" s="279" t="e">
        <f>VLOOKUP(W697,'1ここに記入'!$A$13:$M$246,2)</f>
        <v>#N/A</v>
      </c>
      <c r="Y702" s="143"/>
    </row>
    <row r="703" spans="2:25" ht="15" customHeight="1">
      <c r="B703" s="264"/>
      <c r="C703" s="277"/>
      <c r="D703" s="280"/>
      <c r="E703" s="283"/>
      <c r="F703" s="277"/>
      <c r="G703" s="286"/>
      <c r="H703" s="286"/>
      <c r="I703" s="286"/>
      <c r="J703" s="286"/>
      <c r="K703" s="280"/>
      <c r="L703" s="102"/>
      <c r="M703" s="162"/>
      <c r="N703" s="103"/>
      <c r="O703" s="264"/>
      <c r="P703" s="277"/>
      <c r="Q703" s="280"/>
      <c r="R703" s="283"/>
      <c r="S703" s="277"/>
      <c r="T703" s="286"/>
      <c r="U703" s="286"/>
      <c r="V703" s="286"/>
      <c r="W703" s="286"/>
      <c r="X703" s="280"/>
      <c r="Y703" s="143"/>
    </row>
    <row r="704" spans="2:25" ht="15" customHeight="1" thickBot="1">
      <c r="B704" s="288"/>
      <c r="C704" s="278"/>
      <c r="D704" s="281"/>
      <c r="E704" s="284"/>
      <c r="F704" s="278"/>
      <c r="G704" s="287"/>
      <c r="H704" s="287"/>
      <c r="I704" s="287"/>
      <c r="J704" s="287"/>
      <c r="K704" s="281"/>
      <c r="L704" s="102"/>
      <c r="M704" s="162"/>
      <c r="N704" s="103"/>
      <c r="O704" s="288"/>
      <c r="P704" s="278"/>
      <c r="Q704" s="281"/>
      <c r="R704" s="284"/>
      <c r="S704" s="278"/>
      <c r="T704" s="287"/>
      <c r="U704" s="287"/>
      <c r="V704" s="287"/>
      <c r="W704" s="287"/>
      <c r="X704" s="281"/>
    </row>
    <row r="705" spans="2:24" ht="15" customHeight="1">
      <c r="B705" s="147"/>
      <c r="C705" s="137"/>
      <c r="D705" s="137"/>
      <c r="E705" s="137"/>
      <c r="F705" s="137"/>
      <c r="G705" s="137"/>
      <c r="H705" s="138"/>
      <c r="I705" s="142"/>
      <c r="J705" s="142"/>
      <c r="K705" s="142"/>
      <c r="L705" s="104"/>
      <c r="M705" s="157"/>
      <c r="N705" s="104"/>
      <c r="O705" s="147"/>
      <c r="P705" s="137"/>
      <c r="Q705" s="137"/>
      <c r="R705" s="137"/>
      <c r="S705" s="137"/>
      <c r="T705" s="137"/>
      <c r="U705" s="138"/>
      <c r="V705" s="142"/>
      <c r="W705" s="142"/>
      <c r="X705" s="142"/>
    </row>
    <row r="706" spans="2:24" ht="15" customHeight="1">
      <c r="B706" s="117" t="s">
        <v>213</v>
      </c>
      <c r="C706" s="325" t="str">
        <f>'1ここに記入'!$B$3&amp;"滋賀県教育美術展出品票"</f>
        <v>第72回滋賀県教育美術展出品票</v>
      </c>
      <c r="D706" s="320"/>
      <c r="E706" s="320"/>
      <c r="F706" s="320"/>
      <c r="G706" s="320"/>
      <c r="H706" s="320"/>
      <c r="I706" s="320"/>
      <c r="J706" s="320"/>
      <c r="K706" s="320"/>
      <c r="L706" s="104"/>
      <c r="M706" s="157"/>
      <c r="N706" s="104"/>
      <c r="O706" s="117" t="s">
        <v>213</v>
      </c>
      <c r="P706" s="325" t="str">
        <f>'1ここに記入'!$B$3&amp;"滋賀県教育美術展出品票"</f>
        <v>第72回滋賀県教育美術展出品票</v>
      </c>
      <c r="Q706" s="320"/>
      <c r="R706" s="320"/>
      <c r="S706" s="320"/>
      <c r="T706" s="320"/>
      <c r="U706" s="320"/>
      <c r="V706" s="320"/>
      <c r="W706" s="320"/>
      <c r="X706" s="320"/>
    </row>
    <row r="707" spans="2:24" ht="15" customHeight="1">
      <c r="B707" s="327">
        <v>211</v>
      </c>
      <c r="C707" s="325"/>
      <c r="D707" s="320"/>
      <c r="E707" s="320"/>
      <c r="F707" s="320"/>
      <c r="G707" s="320"/>
      <c r="H707" s="320"/>
      <c r="I707" s="320"/>
      <c r="J707" s="320"/>
      <c r="K707" s="320"/>
      <c r="L707" s="104"/>
      <c r="M707" s="157"/>
      <c r="N707" s="104"/>
      <c r="O707" s="327">
        <v>212</v>
      </c>
      <c r="P707" s="325"/>
      <c r="Q707" s="320"/>
      <c r="R707" s="320"/>
      <c r="S707" s="320"/>
      <c r="T707" s="320"/>
      <c r="U707" s="320"/>
      <c r="V707" s="320"/>
      <c r="W707" s="320"/>
      <c r="X707" s="320"/>
    </row>
    <row r="708" spans="2:24" ht="15" customHeight="1" thickBot="1">
      <c r="B708" s="328"/>
      <c r="C708" s="325"/>
      <c r="D708" s="320"/>
      <c r="E708" s="320"/>
      <c r="F708" s="320"/>
      <c r="G708" s="320"/>
      <c r="H708" s="326"/>
      <c r="I708" s="326"/>
      <c r="J708" s="326"/>
      <c r="K708" s="326"/>
      <c r="L708" s="104"/>
      <c r="M708" s="157"/>
      <c r="N708" s="104"/>
      <c r="O708" s="328"/>
      <c r="P708" s="325"/>
      <c r="Q708" s="320"/>
      <c r="R708" s="320"/>
      <c r="S708" s="320"/>
      <c r="T708" s="320"/>
      <c r="U708" s="326"/>
      <c r="V708" s="326"/>
      <c r="W708" s="326"/>
      <c r="X708" s="326"/>
    </row>
    <row r="709" spans="2:24" ht="15" customHeight="1" thickTop="1" thickBot="1">
      <c r="B709" s="144" t="s">
        <v>157</v>
      </c>
      <c r="C709" s="289">
        <f>VLOOKUP(B707,'1ここに記入'!$A$13:$M$246,2)</f>
        <v>0</v>
      </c>
      <c r="D709" s="289">
        <f>VLOOKUP(B707,'1ここに記入'!$A$13:$M$246,3)</f>
        <v>0</v>
      </c>
      <c r="E709" s="289">
        <f>VLOOKUP(B707,'1ここに記入'!$A$13:$M$246,4)</f>
        <v>0</v>
      </c>
      <c r="F709" s="289">
        <f>VLOOKUP(B707,'1ここに記入'!$A$13:$M$246,5)</f>
        <v>0</v>
      </c>
      <c r="G709" s="289" t="str">
        <f>VLOOKUP(B707,'1ここに記入'!$A$13:$M$246,13)</f>
        <v>00</v>
      </c>
      <c r="H709" s="290" t="e">
        <f>'1ここに記入'!$H$10</f>
        <v>#N/A</v>
      </c>
      <c r="I709" s="291"/>
      <c r="J709" s="291"/>
      <c r="K709" s="292" t="s">
        <v>158</v>
      </c>
      <c r="L709" s="118"/>
      <c r="M709" s="158"/>
      <c r="N709" s="32"/>
      <c r="O709" s="144" t="s">
        <v>157</v>
      </c>
      <c r="P709" s="289">
        <f>VLOOKUP(O707,'1ここに記入'!$A$13:$M$246,2)</f>
        <v>0</v>
      </c>
      <c r="Q709" s="289">
        <f>VLOOKUP(O707,'1ここに記入'!$A$13:$M$246,3)</f>
        <v>0</v>
      </c>
      <c r="R709" s="289">
        <f>VLOOKUP(O707,'1ここに記入'!$A$13:$M$246,4)</f>
        <v>0</v>
      </c>
      <c r="S709" s="289">
        <f>VLOOKUP(O707,'1ここに記入'!$A$13:$M$246,5)</f>
        <v>0</v>
      </c>
      <c r="T709" s="289" t="str">
        <f>VLOOKUP(O707,'1ここに記入'!$A$13:$M$246,13)</f>
        <v>00</v>
      </c>
      <c r="U709" s="290" t="e">
        <f>'1ここに記入'!$H$10</f>
        <v>#N/A</v>
      </c>
      <c r="V709" s="291"/>
      <c r="W709" s="291"/>
      <c r="X709" s="292" t="s">
        <v>158</v>
      </c>
    </row>
    <row r="710" spans="2:24" ht="15" customHeight="1" thickTop="1" thickBot="1">
      <c r="B710" s="145"/>
      <c r="C710" s="289"/>
      <c r="D710" s="289"/>
      <c r="E710" s="289"/>
      <c r="F710" s="289"/>
      <c r="G710" s="289"/>
      <c r="H710" s="290"/>
      <c r="I710" s="291"/>
      <c r="J710" s="291"/>
      <c r="K710" s="292"/>
      <c r="L710" s="118"/>
      <c r="M710" s="158"/>
      <c r="N710" s="32"/>
      <c r="O710" s="145"/>
      <c r="P710" s="289"/>
      <c r="Q710" s="289"/>
      <c r="R710" s="289"/>
      <c r="S710" s="289"/>
      <c r="T710" s="289"/>
      <c r="U710" s="290"/>
      <c r="V710" s="291"/>
      <c r="W710" s="291"/>
      <c r="X710" s="292"/>
    </row>
    <row r="711" spans="2:24" ht="15" customHeight="1" thickTop="1" thickBot="1">
      <c r="B711" s="146" t="s">
        <v>159</v>
      </c>
      <c r="C711" s="289"/>
      <c r="D711" s="289"/>
      <c r="E711" s="289"/>
      <c r="F711" s="289"/>
      <c r="G711" s="289"/>
      <c r="H711" s="290"/>
      <c r="I711" s="291"/>
      <c r="J711" s="291"/>
      <c r="K711" s="292"/>
      <c r="L711" s="118"/>
      <c r="M711" s="158"/>
      <c r="N711" s="32"/>
      <c r="O711" s="146" t="s">
        <v>159</v>
      </c>
      <c r="P711" s="289"/>
      <c r="Q711" s="289"/>
      <c r="R711" s="289"/>
      <c r="S711" s="289"/>
      <c r="T711" s="289"/>
      <c r="U711" s="290"/>
      <c r="V711" s="291"/>
      <c r="W711" s="291"/>
      <c r="X711" s="292"/>
    </row>
    <row r="712" spans="2:24" ht="15" customHeight="1" thickTop="1">
      <c r="B712" s="264" t="s">
        <v>160</v>
      </c>
      <c r="C712" s="277" t="e">
        <f>'1ここに記入'!$G$10</f>
        <v>#N/A</v>
      </c>
      <c r="D712" s="286"/>
      <c r="E712" s="280"/>
      <c r="F712" s="264" t="s">
        <v>161</v>
      </c>
      <c r="G712" s="296" t="e">
        <f>'1ここに記入'!$I$10</f>
        <v>#N/A</v>
      </c>
      <c r="H712" s="297"/>
      <c r="I712" s="297"/>
      <c r="J712" s="297"/>
      <c r="K712" s="298"/>
      <c r="L712" s="100"/>
      <c r="M712" s="159"/>
      <c r="N712" s="99"/>
      <c r="O712" s="264" t="s">
        <v>160</v>
      </c>
      <c r="P712" s="277" t="e">
        <f>'1ここに記入'!$G$10</f>
        <v>#N/A</v>
      </c>
      <c r="Q712" s="286"/>
      <c r="R712" s="280"/>
      <c r="S712" s="264" t="s">
        <v>161</v>
      </c>
      <c r="T712" s="296" t="e">
        <f>'1ここに記入'!$I$10</f>
        <v>#N/A</v>
      </c>
      <c r="U712" s="297"/>
      <c r="V712" s="297"/>
      <c r="W712" s="297"/>
      <c r="X712" s="298"/>
    </row>
    <row r="713" spans="2:24" ht="15" customHeight="1">
      <c r="B713" s="264"/>
      <c r="C713" s="277"/>
      <c r="D713" s="286"/>
      <c r="E713" s="280"/>
      <c r="F713" s="264"/>
      <c r="G713" s="296"/>
      <c r="H713" s="297"/>
      <c r="I713" s="297"/>
      <c r="J713" s="297"/>
      <c r="K713" s="298"/>
      <c r="L713" s="101"/>
      <c r="M713" s="159"/>
      <c r="N713" s="99"/>
      <c r="O713" s="264"/>
      <c r="P713" s="277"/>
      <c r="Q713" s="286"/>
      <c r="R713" s="280"/>
      <c r="S713" s="264"/>
      <c r="T713" s="296"/>
      <c r="U713" s="297"/>
      <c r="V713" s="297"/>
      <c r="W713" s="297"/>
      <c r="X713" s="298"/>
    </row>
    <row r="714" spans="2:24" ht="15" customHeight="1">
      <c r="B714" s="264"/>
      <c r="C714" s="277"/>
      <c r="D714" s="286"/>
      <c r="E714" s="280"/>
      <c r="F714" s="264"/>
      <c r="G714" s="296"/>
      <c r="H714" s="297"/>
      <c r="I714" s="297"/>
      <c r="J714" s="297"/>
      <c r="K714" s="298"/>
      <c r="L714" s="101"/>
      <c r="M714" s="159"/>
      <c r="N714" s="99"/>
      <c r="O714" s="264"/>
      <c r="P714" s="277"/>
      <c r="Q714" s="286"/>
      <c r="R714" s="280"/>
      <c r="S714" s="264"/>
      <c r="T714" s="296"/>
      <c r="U714" s="297"/>
      <c r="V714" s="297"/>
      <c r="W714" s="297"/>
      <c r="X714" s="298"/>
    </row>
    <row r="715" spans="2:24" ht="15" customHeight="1" thickBot="1">
      <c r="B715" s="288"/>
      <c r="C715" s="278"/>
      <c r="D715" s="287"/>
      <c r="E715" s="281"/>
      <c r="F715" s="288"/>
      <c r="G715" s="299"/>
      <c r="H715" s="300"/>
      <c r="I715" s="300"/>
      <c r="J715" s="300"/>
      <c r="K715" s="301"/>
      <c r="L715" s="101"/>
      <c r="M715" s="159"/>
      <c r="N715" s="99"/>
      <c r="O715" s="288"/>
      <c r="P715" s="278"/>
      <c r="Q715" s="287"/>
      <c r="R715" s="281"/>
      <c r="S715" s="288"/>
      <c r="T715" s="299"/>
      <c r="U715" s="300"/>
      <c r="V715" s="300"/>
      <c r="W715" s="300"/>
      <c r="X715" s="301"/>
    </row>
    <row r="716" spans="2:24" ht="15" customHeight="1">
      <c r="B716" s="263" t="s">
        <v>162</v>
      </c>
      <c r="C716" s="265">
        <f>VLOOKUP(B707,'1ここに記入'!$A$13:$M$246,10)</f>
        <v>0</v>
      </c>
      <c r="D716" s="266"/>
      <c r="E716" s="266"/>
      <c r="F716" s="266"/>
      <c r="G716" s="266"/>
      <c r="H716" s="266"/>
      <c r="I716" s="267"/>
      <c r="J716" s="263" t="s">
        <v>203</v>
      </c>
      <c r="K716" s="321">
        <f>VLOOKUP(B707,'1ここに記入'!$A$13:$M$246,12)</f>
        <v>0</v>
      </c>
      <c r="L716" s="34"/>
      <c r="M716" s="160"/>
      <c r="N716" s="36"/>
      <c r="O716" s="263" t="s">
        <v>162</v>
      </c>
      <c r="P716" s="265">
        <f>VLOOKUP(O707,'1ここに記入'!$A$13:$M$246,10)</f>
        <v>0</v>
      </c>
      <c r="Q716" s="266"/>
      <c r="R716" s="266"/>
      <c r="S716" s="266"/>
      <c r="T716" s="266"/>
      <c r="U716" s="266"/>
      <c r="V716" s="267"/>
      <c r="W716" s="263" t="s">
        <v>203</v>
      </c>
      <c r="X716" s="321">
        <f>VLOOKUP(O707,'1ここに記入'!$A$13:$M$246,12)</f>
        <v>0</v>
      </c>
    </row>
    <row r="717" spans="2:24" ht="15" customHeight="1">
      <c r="B717" s="264"/>
      <c r="C717" s="268"/>
      <c r="D717" s="269"/>
      <c r="E717" s="269"/>
      <c r="F717" s="269"/>
      <c r="G717" s="269"/>
      <c r="H717" s="269"/>
      <c r="I717" s="270"/>
      <c r="J717" s="264"/>
      <c r="K717" s="322"/>
      <c r="L717" s="34"/>
      <c r="M717" s="160"/>
      <c r="N717" s="36"/>
      <c r="O717" s="264"/>
      <c r="P717" s="268"/>
      <c r="Q717" s="269"/>
      <c r="R717" s="269"/>
      <c r="S717" s="269"/>
      <c r="T717" s="269"/>
      <c r="U717" s="269"/>
      <c r="V717" s="270"/>
      <c r="W717" s="264"/>
      <c r="X717" s="322"/>
    </row>
    <row r="718" spans="2:24" ht="15" customHeight="1">
      <c r="B718" s="264"/>
      <c r="C718" s="268"/>
      <c r="D718" s="269"/>
      <c r="E718" s="269"/>
      <c r="F718" s="269"/>
      <c r="G718" s="269"/>
      <c r="H718" s="269"/>
      <c r="I718" s="270"/>
      <c r="J718" s="264"/>
      <c r="K718" s="322"/>
      <c r="L718" s="130"/>
      <c r="M718" s="161"/>
      <c r="N718" s="38"/>
      <c r="O718" s="264"/>
      <c r="P718" s="268"/>
      <c r="Q718" s="269"/>
      <c r="R718" s="269"/>
      <c r="S718" s="269"/>
      <c r="T718" s="269"/>
      <c r="U718" s="269"/>
      <c r="V718" s="270"/>
      <c r="W718" s="264"/>
      <c r="X718" s="322"/>
    </row>
    <row r="719" spans="2:24" ht="15" customHeight="1">
      <c r="B719" s="264"/>
      <c r="C719" s="268"/>
      <c r="D719" s="269"/>
      <c r="E719" s="269"/>
      <c r="F719" s="269"/>
      <c r="G719" s="269"/>
      <c r="H719" s="269"/>
      <c r="I719" s="270"/>
      <c r="J719" s="264"/>
      <c r="K719" s="322"/>
      <c r="L719" s="130"/>
      <c r="M719" s="161"/>
      <c r="N719" s="38"/>
      <c r="O719" s="264"/>
      <c r="P719" s="268"/>
      <c r="Q719" s="269"/>
      <c r="R719" s="269"/>
      <c r="S719" s="269"/>
      <c r="T719" s="269"/>
      <c r="U719" s="269"/>
      <c r="V719" s="270"/>
      <c r="W719" s="264"/>
      <c r="X719" s="322"/>
    </row>
    <row r="720" spans="2:24" ht="15" customHeight="1">
      <c r="B720" s="271" t="s">
        <v>1881</v>
      </c>
      <c r="C720" s="268">
        <f>VLOOKUP(B707,'1ここに記入'!$A$13:$M$246,11)</f>
        <v>0</v>
      </c>
      <c r="D720" s="269"/>
      <c r="E720" s="269"/>
      <c r="F720" s="269"/>
      <c r="G720" s="269"/>
      <c r="H720" s="269"/>
      <c r="I720" s="270"/>
      <c r="J720" s="264"/>
      <c r="K720" s="322"/>
      <c r="L720" s="130"/>
      <c r="M720" s="161"/>
      <c r="N720" s="38"/>
      <c r="O720" s="271" t="s">
        <v>1881</v>
      </c>
      <c r="P720" s="268">
        <f>VLOOKUP(O707,'1ここに記入'!$A$13:$M$246,11)</f>
        <v>0</v>
      </c>
      <c r="Q720" s="269"/>
      <c r="R720" s="269"/>
      <c r="S720" s="269"/>
      <c r="T720" s="269"/>
      <c r="U720" s="269"/>
      <c r="V720" s="270"/>
      <c r="W720" s="264"/>
      <c r="X720" s="322"/>
    </row>
    <row r="721" spans="2:24" ht="15" customHeight="1">
      <c r="B721" s="271"/>
      <c r="C721" s="268"/>
      <c r="D721" s="269"/>
      <c r="E721" s="269"/>
      <c r="F721" s="269"/>
      <c r="G721" s="269"/>
      <c r="H721" s="269"/>
      <c r="I721" s="270"/>
      <c r="J721" s="264"/>
      <c r="K721" s="322"/>
      <c r="L721" s="130"/>
      <c r="M721" s="161"/>
      <c r="N721" s="38"/>
      <c r="O721" s="271"/>
      <c r="P721" s="268"/>
      <c r="Q721" s="269"/>
      <c r="R721" s="269"/>
      <c r="S721" s="269"/>
      <c r="T721" s="269"/>
      <c r="U721" s="269"/>
      <c r="V721" s="270"/>
      <c r="W721" s="264"/>
      <c r="X721" s="322"/>
    </row>
    <row r="722" spans="2:24" ht="15" customHeight="1">
      <c r="B722" s="271"/>
      <c r="C722" s="268"/>
      <c r="D722" s="269"/>
      <c r="E722" s="269"/>
      <c r="F722" s="269"/>
      <c r="G722" s="269"/>
      <c r="H722" s="269"/>
      <c r="I722" s="270"/>
      <c r="J722" s="264"/>
      <c r="K722" s="322"/>
      <c r="L722" s="130"/>
      <c r="M722" s="161"/>
      <c r="N722" s="38"/>
      <c r="O722" s="271"/>
      <c r="P722" s="268"/>
      <c r="Q722" s="269"/>
      <c r="R722" s="269"/>
      <c r="S722" s="269"/>
      <c r="T722" s="269"/>
      <c r="U722" s="269"/>
      <c r="V722" s="270"/>
      <c r="W722" s="264"/>
      <c r="X722" s="322"/>
    </row>
    <row r="723" spans="2:24" ht="15" customHeight="1" thickBot="1">
      <c r="B723" s="272"/>
      <c r="C723" s="273"/>
      <c r="D723" s="274"/>
      <c r="E723" s="274"/>
      <c r="F723" s="274"/>
      <c r="G723" s="274"/>
      <c r="H723" s="274"/>
      <c r="I723" s="275"/>
      <c r="J723" s="288"/>
      <c r="K723" s="323"/>
      <c r="L723" s="130"/>
      <c r="M723" s="161"/>
      <c r="N723" s="38"/>
      <c r="O723" s="272"/>
      <c r="P723" s="273"/>
      <c r="Q723" s="274"/>
      <c r="R723" s="274"/>
      <c r="S723" s="274"/>
      <c r="T723" s="274"/>
      <c r="U723" s="274"/>
      <c r="V723" s="275"/>
      <c r="W723" s="288"/>
      <c r="X723" s="323"/>
    </row>
    <row r="724" spans="2:24" ht="15" customHeight="1">
      <c r="B724" s="263" t="s">
        <v>163</v>
      </c>
      <c r="C724" s="276">
        <f>VLOOKUP(B707,'1ここに記入'!$A$13:$M$246,5)</f>
        <v>0</v>
      </c>
      <c r="D724" s="279" t="str">
        <f>VLOOKUP(B707,'1ここに記入'!$A$13:$M$246,6)</f>
        <v>　</v>
      </c>
      <c r="E724" s="282" t="s">
        <v>164</v>
      </c>
      <c r="F724" s="276">
        <f>VLOOKUP(B707,'1ここに記入'!$A$13:$M$246,8)</f>
        <v>0</v>
      </c>
      <c r="G724" s="285" t="e">
        <f>VLOOKUP(F718,'1ここに記入'!$A$13:$M$246,2)</f>
        <v>#N/A</v>
      </c>
      <c r="H724" s="285" t="e">
        <f>VLOOKUP(G718,'1ここに記入'!$A$13:$M$246,2)</f>
        <v>#N/A</v>
      </c>
      <c r="I724" s="285" t="e">
        <f>VLOOKUP(H718,'1ここに記入'!$A$13:$M$246,2)</f>
        <v>#N/A</v>
      </c>
      <c r="J724" s="285" t="e">
        <f>VLOOKUP(I718,'1ここに記入'!$A$13:$M$246,2)</f>
        <v>#N/A</v>
      </c>
      <c r="K724" s="279" t="e">
        <f>VLOOKUP(J718,'1ここに記入'!$A$13:$M$246,2)</f>
        <v>#N/A</v>
      </c>
      <c r="L724" s="98"/>
      <c r="M724" s="159"/>
      <c r="N724" s="99"/>
      <c r="O724" s="263" t="s">
        <v>163</v>
      </c>
      <c r="P724" s="276">
        <f>VLOOKUP(O707,'1ここに記入'!$A$13:$M$246,5)</f>
        <v>0</v>
      </c>
      <c r="Q724" s="279" t="str">
        <f>VLOOKUP(O707,'1ここに記入'!$A$13:$M$246,6)</f>
        <v>　</v>
      </c>
      <c r="R724" s="282" t="s">
        <v>164</v>
      </c>
      <c r="S724" s="276">
        <f>VLOOKUP(O707,'1ここに記入'!$A$13:$M$246,8)</f>
        <v>0</v>
      </c>
      <c r="T724" s="285" t="e">
        <f>VLOOKUP(S718,'1ここに記入'!$A$13:$M$246,2)</f>
        <v>#N/A</v>
      </c>
      <c r="U724" s="285" t="e">
        <f>VLOOKUP(T718,'1ここに記入'!$A$13:$M$246,2)</f>
        <v>#N/A</v>
      </c>
      <c r="V724" s="285" t="e">
        <f>VLOOKUP(U718,'1ここに記入'!$A$13:$M$246,2)</f>
        <v>#N/A</v>
      </c>
      <c r="W724" s="285" t="e">
        <f>VLOOKUP(V718,'1ここに記入'!$A$13:$M$246,2)</f>
        <v>#N/A</v>
      </c>
      <c r="X724" s="279" t="e">
        <f>VLOOKUP(W718,'1ここに記入'!$A$13:$M$246,2)</f>
        <v>#N/A</v>
      </c>
    </row>
    <row r="725" spans="2:24" ht="15" customHeight="1">
      <c r="B725" s="264"/>
      <c r="C725" s="277"/>
      <c r="D725" s="280"/>
      <c r="E725" s="283"/>
      <c r="F725" s="277"/>
      <c r="G725" s="286"/>
      <c r="H725" s="286"/>
      <c r="I725" s="286"/>
      <c r="J725" s="286"/>
      <c r="K725" s="280"/>
      <c r="L725" s="98"/>
      <c r="M725" s="159"/>
      <c r="N725" s="99"/>
      <c r="O725" s="264"/>
      <c r="P725" s="277"/>
      <c r="Q725" s="280"/>
      <c r="R725" s="283"/>
      <c r="S725" s="277"/>
      <c r="T725" s="286"/>
      <c r="U725" s="286"/>
      <c r="V725" s="286"/>
      <c r="W725" s="286"/>
      <c r="X725" s="280"/>
    </row>
    <row r="726" spans="2:24" ht="15" customHeight="1">
      <c r="B726" s="264"/>
      <c r="C726" s="277"/>
      <c r="D726" s="280"/>
      <c r="E726" s="283"/>
      <c r="F726" s="277"/>
      <c r="G726" s="286"/>
      <c r="H726" s="286"/>
      <c r="I726" s="286"/>
      <c r="J726" s="286"/>
      <c r="K726" s="280"/>
      <c r="L726" s="98"/>
      <c r="M726" s="159"/>
      <c r="N726" s="99"/>
      <c r="O726" s="264"/>
      <c r="P726" s="277"/>
      <c r="Q726" s="280"/>
      <c r="R726" s="283"/>
      <c r="S726" s="277"/>
      <c r="T726" s="286"/>
      <c r="U726" s="286"/>
      <c r="V726" s="286"/>
      <c r="W726" s="286"/>
      <c r="X726" s="280"/>
    </row>
    <row r="727" spans="2:24" ht="15" customHeight="1" thickBot="1">
      <c r="B727" s="288"/>
      <c r="C727" s="278"/>
      <c r="D727" s="281"/>
      <c r="E727" s="284"/>
      <c r="F727" s="278"/>
      <c r="G727" s="287"/>
      <c r="H727" s="286"/>
      <c r="I727" s="286"/>
      <c r="J727" s="286"/>
      <c r="K727" s="280"/>
      <c r="L727" s="98"/>
      <c r="M727" s="159"/>
      <c r="N727" s="99"/>
      <c r="O727" s="288"/>
      <c r="P727" s="278"/>
      <c r="Q727" s="281"/>
      <c r="R727" s="284"/>
      <c r="S727" s="278"/>
      <c r="T727" s="287"/>
      <c r="U727" s="286"/>
      <c r="V727" s="286"/>
      <c r="W727" s="286"/>
      <c r="X727" s="280"/>
    </row>
    <row r="728" spans="2:24" ht="15" customHeight="1" thickTop="1">
      <c r="B728" s="263" t="s">
        <v>165</v>
      </c>
      <c r="C728" s="293">
        <f>VLOOKUP(B707,'1ここに記入'!$A$13:$M$246,9)</f>
        <v>0</v>
      </c>
      <c r="D728" s="294" t="e">
        <f>VLOOKUP(C726,'1ここに記入'!$A$13:$M$246,2)</f>
        <v>#N/A</v>
      </c>
      <c r="E728" s="294" t="e">
        <f>VLOOKUP(D726,'1ここに記入'!$A$13:$M$246,2)</f>
        <v>#N/A</v>
      </c>
      <c r="F728" s="294" t="e">
        <f>VLOOKUP(E726,'1ここに記入'!$A$13:$M$246,2)</f>
        <v>#N/A</v>
      </c>
      <c r="G728" s="302" t="e">
        <f>VLOOKUP(F726,'1ここに記入'!$A$13:$M$246,2)</f>
        <v>#N/A</v>
      </c>
      <c r="H728" s="305" t="s">
        <v>167</v>
      </c>
      <c r="I728" s="308">
        <f>'1ここに記入'!$G$9</f>
        <v>0</v>
      </c>
      <c r="J728" s="309"/>
      <c r="K728" s="310"/>
      <c r="L728" s="102"/>
      <c r="M728" s="162"/>
      <c r="N728" s="103"/>
      <c r="O728" s="263" t="s">
        <v>165</v>
      </c>
      <c r="P728" s="293">
        <f>VLOOKUP(O707,'1ここに記入'!$A$13:$M$246,9)</f>
        <v>0</v>
      </c>
      <c r="Q728" s="294" t="e">
        <f>VLOOKUP(P726,'1ここに記入'!$A$13:$M$246,2)</f>
        <v>#N/A</v>
      </c>
      <c r="R728" s="294" t="e">
        <f>VLOOKUP(Q726,'1ここに記入'!$A$13:$M$246,2)</f>
        <v>#N/A</v>
      </c>
      <c r="S728" s="294" t="e">
        <f>VLOOKUP(R726,'1ここに記入'!$A$13:$M$246,2)</f>
        <v>#N/A</v>
      </c>
      <c r="T728" s="302" t="e">
        <f>VLOOKUP(S726,'1ここに記入'!$A$13:$M$246,2)</f>
        <v>#N/A</v>
      </c>
      <c r="U728" s="305" t="s">
        <v>167</v>
      </c>
      <c r="V728" s="308">
        <f>'1ここに記入'!$G$9</f>
        <v>0</v>
      </c>
      <c r="W728" s="309"/>
      <c r="X728" s="310"/>
    </row>
    <row r="729" spans="2:24" ht="15" customHeight="1">
      <c r="B729" s="264"/>
      <c r="C729" s="296"/>
      <c r="D729" s="297"/>
      <c r="E729" s="297"/>
      <c r="F729" s="297"/>
      <c r="G729" s="303"/>
      <c r="H729" s="306"/>
      <c r="I729" s="311"/>
      <c r="J729" s="312"/>
      <c r="K729" s="313"/>
      <c r="L729" s="102"/>
      <c r="M729" s="162"/>
      <c r="N729" s="103"/>
      <c r="O729" s="264"/>
      <c r="P729" s="296"/>
      <c r="Q729" s="297"/>
      <c r="R729" s="297"/>
      <c r="S729" s="297"/>
      <c r="T729" s="303"/>
      <c r="U729" s="306"/>
      <c r="V729" s="311"/>
      <c r="W729" s="312"/>
      <c r="X729" s="313"/>
    </row>
    <row r="730" spans="2:24" ht="15" customHeight="1" thickBot="1">
      <c r="B730" s="288"/>
      <c r="C730" s="299"/>
      <c r="D730" s="300"/>
      <c r="E730" s="300"/>
      <c r="F730" s="300"/>
      <c r="G730" s="304"/>
      <c r="H730" s="306"/>
      <c r="I730" s="311"/>
      <c r="J730" s="312"/>
      <c r="K730" s="313"/>
      <c r="L730" s="102"/>
      <c r="M730" s="162"/>
      <c r="N730" s="103"/>
      <c r="O730" s="288"/>
      <c r="P730" s="299"/>
      <c r="Q730" s="300"/>
      <c r="R730" s="300"/>
      <c r="S730" s="300"/>
      <c r="T730" s="304"/>
      <c r="U730" s="306"/>
      <c r="V730" s="311"/>
      <c r="W730" s="312"/>
      <c r="X730" s="313"/>
    </row>
    <row r="731" spans="2:24" ht="15" customHeight="1" thickBot="1">
      <c r="B731" s="317" t="s">
        <v>166</v>
      </c>
      <c r="C731" s="317"/>
      <c r="D731" s="317"/>
      <c r="E731" s="317"/>
      <c r="F731" s="317"/>
      <c r="G731" s="318"/>
      <c r="H731" s="307"/>
      <c r="I731" s="314"/>
      <c r="J731" s="315"/>
      <c r="K731" s="316"/>
      <c r="L731" s="102"/>
      <c r="M731" s="163"/>
      <c r="N731" s="41"/>
      <c r="O731" s="317" t="s">
        <v>166</v>
      </c>
      <c r="P731" s="317"/>
      <c r="Q731" s="317"/>
      <c r="R731" s="317"/>
      <c r="S731" s="317"/>
      <c r="T731" s="318"/>
      <c r="U731" s="307"/>
      <c r="V731" s="314"/>
      <c r="W731" s="315"/>
      <c r="X731" s="316"/>
    </row>
    <row r="732" spans="2:24" ht="15" customHeight="1" thickTop="1">
      <c r="B732" s="137"/>
      <c r="C732" s="137"/>
      <c r="D732" s="137"/>
      <c r="E732" s="137"/>
      <c r="F732" s="137"/>
      <c r="G732" s="137"/>
      <c r="H732" s="138"/>
      <c r="I732" s="142"/>
      <c r="J732" s="142"/>
      <c r="K732" s="142"/>
      <c r="L732" s="102"/>
      <c r="M732" s="163"/>
      <c r="N732" s="41"/>
      <c r="O732" s="137"/>
      <c r="P732" s="137"/>
      <c r="Q732" s="137"/>
      <c r="R732" s="137"/>
      <c r="S732" s="137"/>
      <c r="T732" s="137"/>
      <c r="U732" s="138"/>
      <c r="V732" s="142"/>
      <c r="W732" s="142"/>
      <c r="X732" s="142"/>
    </row>
    <row r="733" spans="2:24" ht="15" customHeight="1">
      <c r="B733" s="137"/>
      <c r="C733" s="137"/>
      <c r="D733" s="137"/>
      <c r="E733" s="137"/>
      <c r="F733" s="137"/>
      <c r="G733" s="137"/>
      <c r="H733" s="138"/>
      <c r="I733" s="142"/>
      <c r="J733" s="142"/>
      <c r="K733" s="142"/>
      <c r="L733" s="102"/>
      <c r="M733" s="163"/>
      <c r="N733" s="41"/>
      <c r="O733" s="137"/>
      <c r="P733" s="137"/>
      <c r="Q733" s="137"/>
      <c r="R733" s="137"/>
      <c r="S733" s="137"/>
      <c r="T733" s="137"/>
      <c r="U733" s="138"/>
      <c r="V733" s="142"/>
      <c r="W733" s="142"/>
      <c r="X733" s="142"/>
    </row>
    <row r="734" spans="2:24" ht="15" customHeight="1">
      <c r="B734" s="324" t="s">
        <v>1982</v>
      </c>
      <c r="C734" s="324"/>
      <c r="D734" s="324"/>
      <c r="E734" s="324"/>
      <c r="F734" s="324"/>
      <c r="G734" s="324"/>
      <c r="H734" s="324"/>
      <c r="I734" s="324"/>
      <c r="J734" s="324"/>
      <c r="K734" s="324"/>
      <c r="L734" s="156"/>
      <c r="M734" s="164"/>
      <c r="N734" s="156"/>
      <c r="O734" s="324" t="s">
        <v>1982</v>
      </c>
      <c r="P734" s="324"/>
      <c r="Q734" s="324"/>
      <c r="R734" s="324"/>
      <c r="S734" s="324"/>
      <c r="T734" s="324"/>
      <c r="U734" s="324"/>
      <c r="V734" s="324"/>
      <c r="W734" s="324"/>
      <c r="X734" s="324"/>
    </row>
    <row r="735" spans="2:24" ht="15" customHeight="1">
      <c r="B735" s="132"/>
      <c r="C735" s="319" t="str">
        <f>'1ここに記入'!$B$3&amp;"県教美展　特選確認票"</f>
        <v>第72回県教美展　特選確認票</v>
      </c>
      <c r="D735" s="319"/>
      <c r="E735" s="319"/>
      <c r="F735" s="319"/>
      <c r="G735" s="319"/>
      <c r="H735" s="319"/>
      <c r="I735" s="319"/>
      <c r="J735" s="319"/>
      <c r="K735" s="319"/>
      <c r="L735" s="104"/>
      <c r="M735" s="157"/>
      <c r="N735" s="104"/>
      <c r="O735" s="132"/>
      <c r="P735" s="319" t="str">
        <f>'1ここに記入'!$B$3&amp;"県教美展　特選確認票"</f>
        <v>第72回県教美展　特選確認票</v>
      </c>
      <c r="Q735" s="319"/>
      <c r="R735" s="319"/>
      <c r="S735" s="319"/>
      <c r="T735" s="319"/>
      <c r="U735" s="319"/>
      <c r="V735" s="319"/>
      <c r="W735" s="319"/>
      <c r="X735" s="319"/>
    </row>
    <row r="736" spans="2:24" ht="15" customHeight="1" thickBot="1">
      <c r="B736" s="165"/>
      <c r="C736" s="320"/>
      <c r="D736" s="320"/>
      <c r="E736" s="320"/>
      <c r="F736" s="320"/>
      <c r="G736" s="320"/>
      <c r="H736" s="320"/>
      <c r="I736" s="320"/>
      <c r="J736" s="320"/>
      <c r="K736" s="320"/>
      <c r="L736" s="104"/>
      <c r="M736" s="157"/>
      <c r="N736" s="104"/>
      <c r="O736" s="165"/>
      <c r="P736" s="320"/>
      <c r="Q736" s="320"/>
      <c r="R736" s="320"/>
      <c r="S736" s="320"/>
      <c r="T736" s="320"/>
      <c r="U736" s="320"/>
      <c r="V736" s="320"/>
      <c r="W736" s="320"/>
      <c r="X736" s="320"/>
    </row>
    <row r="737" spans="2:25" ht="15" customHeight="1" thickTop="1" thickBot="1">
      <c r="B737" s="144" t="s">
        <v>157</v>
      </c>
      <c r="C737" s="289">
        <f>VLOOKUP(B707,'1ここに記入'!$A$13:$M$246,2)</f>
        <v>0</v>
      </c>
      <c r="D737" s="289">
        <f>VLOOKUP(B707,'1ここに記入'!$A$13:$M$246,3)</f>
        <v>0</v>
      </c>
      <c r="E737" s="289">
        <f>VLOOKUP(B707,'1ここに記入'!$A$13:$M$246,4)</f>
        <v>0</v>
      </c>
      <c r="F737" s="289">
        <f>VLOOKUP(B707,'1ここに記入'!$A$13:$M$246,5)</f>
        <v>0</v>
      </c>
      <c r="G737" s="289" t="str">
        <f>VLOOKUP(B707,'1ここに記入'!$A$13:$M$246,13)</f>
        <v>00</v>
      </c>
      <c r="H737" s="290" t="e">
        <f>'1ここに記入'!$H$10</f>
        <v>#N/A</v>
      </c>
      <c r="I737" s="291"/>
      <c r="J737" s="291"/>
      <c r="K737" s="292" t="s">
        <v>158</v>
      </c>
      <c r="L737" s="104"/>
      <c r="M737" s="157"/>
      <c r="N737" s="104"/>
      <c r="O737" s="144" t="s">
        <v>157</v>
      </c>
      <c r="P737" s="289">
        <f>VLOOKUP(O707,'1ここに記入'!$A$13:$M$246,2)</f>
        <v>0</v>
      </c>
      <c r="Q737" s="289">
        <f>VLOOKUP(O707,'1ここに記入'!$A$13:$M$246,3)</f>
        <v>0</v>
      </c>
      <c r="R737" s="289">
        <f>VLOOKUP(O707,'1ここに記入'!$A$13:$M$246,4)</f>
        <v>0</v>
      </c>
      <c r="S737" s="289">
        <f>VLOOKUP(O707,'1ここに記入'!$A$13:$M$246,5)</f>
        <v>0</v>
      </c>
      <c r="T737" s="289" t="str">
        <f>VLOOKUP(O707,'1ここに記入'!$A$13:$M$246,13)</f>
        <v>00</v>
      </c>
      <c r="U737" s="290" t="e">
        <f>'1ここに記入'!$H$10</f>
        <v>#N/A</v>
      </c>
      <c r="V737" s="291"/>
      <c r="W737" s="291"/>
      <c r="X737" s="292" t="s">
        <v>158</v>
      </c>
    </row>
    <row r="738" spans="2:25" ht="15" customHeight="1" thickTop="1" thickBot="1">
      <c r="B738" s="145"/>
      <c r="C738" s="289"/>
      <c r="D738" s="289"/>
      <c r="E738" s="289"/>
      <c r="F738" s="289"/>
      <c r="G738" s="289"/>
      <c r="H738" s="290"/>
      <c r="I738" s="291"/>
      <c r="J738" s="291"/>
      <c r="K738" s="292"/>
      <c r="L738" s="104"/>
      <c r="M738" s="157"/>
      <c r="N738" s="104"/>
      <c r="O738" s="145"/>
      <c r="P738" s="289"/>
      <c r="Q738" s="289"/>
      <c r="R738" s="289"/>
      <c r="S738" s="289"/>
      <c r="T738" s="289"/>
      <c r="U738" s="290"/>
      <c r="V738" s="291"/>
      <c r="W738" s="291"/>
      <c r="X738" s="292"/>
    </row>
    <row r="739" spans="2:25" ht="15" customHeight="1" thickTop="1" thickBot="1">
      <c r="B739" s="146" t="s">
        <v>159</v>
      </c>
      <c r="C739" s="289"/>
      <c r="D739" s="289"/>
      <c r="E739" s="289"/>
      <c r="F739" s="289"/>
      <c r="G739" s="289"/>
      <c r="H739" s="290"/>
      <c r="I739" s="291"/>
      <c r="J739" s="291"/>
      <c r="K739" s="292"/>
      <c r="L739" s="104"/>
      <c r="M739" s="157"/>
      <c r="N739" s="104"/>
      <c r="O739" s="146" t="s">
        <v>159</v>
      </c>
      <c r="P739" s="289"/>
      <c r="Q739" s="289"/>
      <c r="R739" s="289"/>
      <c r="S739" s="289"/>
      <c r="T739" s="289"/>
      <c r="U739" s="290"/>
      <c r="V739" s="291"/>
      <c r="W739" s="291"/>
      <c r="X739" s="292"/>
    </row>
    <row r="740" spans="2:25" ht="15" customHeight="1" thickTop="1">
      <c r="B740" s="263" t="s">
        <v>160</v>
      </c>
      <c r="C740" s="276" t="e">
        <f>'1ここに記入'!$G$10</f>
        <v>#N/A</v>
      </c>
      <c r="D740" s="285"/>
      <c r="E740" s="279"/>
      <c r="F740" s="263" t="s">
        <v>161</v>
      </c>
      <c r="G740" s="293" t="e">
        <f>'1ここに記入'!$I$10</f>
        <v>#N/A</v>
      </c>
      <c r="H740" s="294"/>
      <c r="I740" s="294"/>
      <c r="J740" s="294"/>
      <c r="K740" s="295"/>
      <c r="L740" s="100"/>
      <c r="M740" s="159"/>
      <c r="N740" s="99"/>
      <c r="O740" s="263" t="s">
        <v>160</v>
      </c>
      <c r="P740" s="276" t="e">
        <f>'1ここに記入'!$G$10</f>
        <v>#N/A</v>
      </c>
      <c r="Q740" s="285"/>
      <c r="R740" s="279"/>
      <c r="S740" s="263" t="s">
        <v>161</v>
      </c>
      <c r="T740" s="293" t="e">
        <f>'1ここに記入'!$I$10</f>
        <v>#N/A</v>
      </c>
      <c r="U740" s="294"/>
      <c r="V740" s="294"/>
      <c r="W740" s="294"/>
      <c r="X740" s="295"/>
      <c r="Y740" s="143"/>
    </row>
    <row r="741" spans="2:25" ht="15" customHeight="1">
      <c r="B741" s="264"/>
      <c r="C741" s="277"/>
      <c r="D741" s="286"/>
      <c r="E741" s="280"/>
      <c r="F741" s="264"/>
      <c r="G741" s="296"/>
      <c r="H741" s="297"/>
      <c r="I741" s="297"/>
      <c r="J741" s="297"/>
      <c r="K741" s="298"/>
      <c r="L741" s="101"/>
      <c r="M741" s="159"/>
      <c r="N741" s="99"/>
      <c r="O741" s="264"/>
      <c r="P741" s="277"/>
      <c r="Q741" s="286"/>
      <c r="R741" s="280"/>
      <c r="S741" s="264"/>
      <c r="T741" s="296"/>
      <c r="U741" s="297"/>
      <c r="V741" s="297"/>
      <c r="W741" s="297"/>
      <c r="X741" s="298"/>
      <c r="Y741" s="143"/>
    </row>
    <row r="742" spans="2:25" ht="15" customHeight="1" thickBot="1">
      <c r="B742" s="288"/>
      <c r="C742" s="278"/>
      <c r="D742" s="287"/>
      <c r="E742" s="281"/>
      <c r="F742" s="288"/>
      <c r="G742" s="299"/>
      <c r="H742" s="300"/>
      <c r="I742" s="300"/>
      <c r="J742" s="300"/>
      <c r="K742" s="301"/>
      <c r="L742" s="101"/>
      <c r="M742" s="159"/>
      <c r="N742" s="99"/>
      <c r="O742" s="288"/>
      <c r="P742" s="278"/>
      <c r="Q742" s="287"/>
      <c r="R742" s="281"/>
      <c r="S742" s="288"/>
      <c r="T742" s="299"/>
      <c r="U742" s="300"/>
      <c r="V742" s="300"/>
      <c r="W742" s="300"/>
      <c r="X742" s="301"/>
      <c r="Y742" s="143"/>
    </row>
    <row r="743" spans="2:25" ht="15" customHeight="1">
      <c r="B743" s="263" t="s">
        <v>162</v>
      </c>
      <c r="C743" s="265">
        <f>VLOOKUP(B707,'1ここに記入'!$A$13:$M$246,10)</f>
        <v>0</v>
      </c>
      <c r="D743" s="266"/>
      <c r="E743" s="266"/>
      <c r="F743" s="266"/>
      <c r="G743" s="266"/>
      <c r="H743" s="266"/>
      <c r="I743" s="266"/>
      <c r="J743" s="266"/>
      <c r="K743" s="267"/>
      <c r="L743" s="34"/>
      <c r="M743" s="160"/>
      <c r="N743" s="36"/>
      <c r="O743" s="263" t="s">
        <v>162</v>
      </c>
      <c r="P743" s="265">
        <f>VLOOKUP(O707,'1ここに記入'!$A$13:$M$246,10)</f>
        <v>0</v>
      </c>
      <c r="Q743" s="266"/>
      <c r="R743" s="266"/>
      <c r="S743" s="266"/>
      <c r="T743" s="266"/>
      <c r="U743" s="266"/>
      <c r="V743" s="266"/>
      <c r="W743" s="266"/>
      <c r="X743" s="267"/>
      <c r="Y743" s="143"/>
    </row>
    <row r="744" spans="2:25" ht="15" customHeight="1">
      <c r="B744" s="264"/>
      <c r="C744" s="268"/>
      <c r="D744" s="269"/>
      <c r="E744" s="269"/>
      <c r="F744" s="269"/>
      <c r="G744" s="269"/>
      <c r="H744" s="269"/>
      <c r="I744" s="269"/>
      <c r="J744" s="269"/>
      <c r="K744" s="270"/>
      <c r="L744" s="130"/>
      <c r="M744" s="161"/>
      <c r="N744" s="38"/>
      <c r="O744" s="264"/>
      <c r="P744" s="268"/>
      <c r="Q744" s="269"/>
      <c r="R744" s="269"/>
      <c r="S744" s="269"/>
      <c r="T744" s="269"/>
      <c r="U744" s="269"/>
      <c r="V744" s="269"/>
      <c r="W744" s="269"/>
      <c r="X744" s="270"/>
      <c r="Y744" s="143"/>
    </row>
    <row r="745" spans="2:25" ht="15" customHeight="1">
      <c r="B745" s="264"/>
      <c r="C745" s="268"/>
      <c r="D745" s="269"/>
      <c r="E745" s="269"/>
      <c r="F745" s="269"/>
      <c r="G745" s="269"/>
      <c r="H745" s="269"/>
      <c r="I745" s="269"/>
      <c r="J745" s="269"/>
      <c r="K745" s="270"/>
      <c r="L745" s="130"/>
      <c r="M745" s="161"/>
      <c r="N745" s="38"/>
      <c r="O745" s="264"/>
      <c r="P745" s="268"/>
      <c r="Q745" s="269"/>
      <c r="R745" s="269"/>
      <c r="S745" s="269"/>
      <c r="T745" s="269"/>
      <c r="U745" s="269"/>
      <c r="V745" s="269"/>
      <c r="W745" s="269"/>
      <c r="X745" s="270"/>
      <c r="Y745" s="143"/>
    </row>
    <row r="746" spans="2:25" ht="15" customHeight="1">
      <c r="B746" s="271" t="s">
        <v>1881</v>
      </c>
      <c r="C746" s="268">
        <f>VLOOKUP(B707,'1ここに記入'!$A$13:$M$246,11)</f>
        <v>0</v>
      </c>
      <c r="D746" s="269"/>
      <c r="E746" s="269"/>
      <c r="F746" s="269"/>
      <c r="G746" s="269"/>
      <c r="H746" s="269"/>
      <c r="I746" s="269"/>
      <c r="J746" s="269"/>
      <c r="K746" s="270"/>
      <c r="L746" s="98"/>
      <c r="M746" s="159"/>
      <c r="N746" s="99"/>
      <c r="O746" s="271" t="s">
        <v>1881</v>
      </c>
      <c r="P746" s="268">
        <f>VLOOKUP(O707,'1ここに記入'!$A$13:$M$246,11)</f>
        <v>0</v>
      </c>
      <c r="Q746" s="269"/>
      <c r="R746" s="269"/>
      <c r="S746" s="269"/>
      <c r="T746" s="269"/>
      <c r="U746" s="269"/>
      <c r="V746" s="269"/>
      <c r="W746" s="269"/>
      <c r="X746" s="270"/>
      <c r="Y746" s="143"/>
    </row>
    <row r="747" spans="2:25" ht="15" customHeight="1">
      <c r="B747" s="271"/>
      <c r="C747" s="268"/>
      <c r="D747" s="269"/>
      <c r="E747" s="269"/>
      <c r="F747" s="269"/>
      <c r="G747" s="269"/>
      <c r="H747" s="269"/>
      <c r="I747" s="269"/>
      <c r="J747" s="269"/>
      <c r="K747" s="270"/>
      <c r="L747" s="98"/>
      <c r="M747" s="159"/>
      <c r="N747" s="99"/>
      <c r="O747" s="271"/>
      <c r="P747" s="268"/>
      <c r="Q747" s="269"/>
      <c r="R747" s="269"/>
      <c r="S747" s="269"/>
      <c r="T747" s="269"/>
      <c r="U747" s="269"/>
      <c r="V747" s="269"/>
      <c r="W747" s="269"/>
      <c r="X747" s="270"/>
      <c r="Y747" s="143"/>
    </row>
    <row r="748" spans="2:25" ht="15" customHeight="1" thickBot="1">
      <c r="B748" s="272"/>
      <c r="C748" s="273"/>
      <c r="D748" s="274"/>
      <c r="E748" s="274"/>
      <c r="F748" s="274"/>
      <c r="G748" s="274"/>
      <c r="H748" s="274"/>
      <c r="I748" s="274"/>
      <c r="J748" s="274"/>
      <c r="K748" s="275"/>
      <c r="L748" s="98"/>
      <c r="M748" s="159"/>
      <c r="N748" s="99"/>
      <c r="O748" s="272"/>
      <c r="P748" s="273"/>
      <c r="Q748" s="274"/>
      <c r="R748" s="274"/>
      <c r="S748" s="274"/>
      <c r="T748" s="274"/>
      <c r="U748" s="274"/>
      <c r="V748" s="274"/>
      <c r="W748" s="274"/>
      <c r="X748" s="275"/>
      <c r="Y748" s="143"/>
    </row>
    <row r="749" spans="2:25" ht="15" customHeight="1">
      <c r="B749" s="263" t="s">
        <v>163</v>
      </c>
      <c r="C749" s="276">
        <f>VLOOKUP(B707,'1ここに記入'!$A$13:$M$246,5)</f>
        <v>0</v>
      </c>
      <c r="D749" s="279" t="str">
        <f>VLOOKUP(B707,'1ここに記入'!$A$13:$M$246,6)</f>
        <v>　</v>
      </c>
      <c r="E749" s="282" t="s">
        <v>164</v>
      </c>
      <c r="F749" s="276">
        <f>VLOOKUP(B707,'1ここに記入'!$A$13:$M$246,8)</f>
        <v>0</v>
      </c>
      <c r="G749" s="285" t="e">
        <f>VLOOKUP(F744,'1ここに記入'!$A$13:$M$246,2)</f>
        <v>#N/A</v>
      </c>
      <c r="H749" s="285" t="e">
        <f>VLOOKUP(G744,'1ここに記入'!$A$13:$M$246,2)</f>
        <v>#N/A</v>
      </c>
      <c r="I749" s="285" t="e">
        <f>VLOOKUP(H744,'1ここに記入'!$A$13:$M$246,2)</f>
        <v>#N/A</v>
      </c>
      <c r="J749" s="285" t="e">
        <f>VLOOKUP(I744,'1ここに記入'!$A$13:$M$246,2)</f>
        <v>#N/A</v>
      </c>
      <c r="K749" s="279" t="e">
        <f>VLOOKUP(J744,'1ここに記入'!$A$13:$M$246,2)</f>
        <v>#N/A</v>
      </c>
      <c r="L749" s="102"/>
      <c r="M749" s="162"/>
      <c r="N749" s="103"/>
      <c r="O749" s="263" t="s">
        <v>163</v>
      </c>
      <c r="P749" s="276">
        <f>VLOOKUP(O707,'1ここに記入'!$A$13:$M$246,5)</f>
        <v>0</v>
      </c>
      <c r="Q749" s="279" t="str">
        <f>VLOOKUP(O707,'1ここに記入'!$A$13:$M$246,6)</f>
        <v>　</v>
      </c>
      <c r="R749" s="282" t="s">
        <v>164</v>
      </c>
      <c r="S749" s="276">
        <f>VLOOKUP(O707,'1ここに記入'!$A$13:$M$246,8)</f>
        <v>0</v>
      </c>
      <c r="T749" s="285" t="e">
        <f>VLOOKUP(S744,'1ここに記入'!$A$13:$M$246,2)</f>
        <v>#N/A</v>
      </c>
      <c r="U749" s="285" t="e">
        <f>VLOOKUP(T744,'1ここに記入'!$A$13:$M$246,2)</f>
        <v>#N/A</v>
      </c>
      <c r="V749" s="285" t="e">
        <f>VLOOKUP(U744,'1ここに記入'!$A$13:$M$246,2)</f>
        <v>#N/A</v>
      </c>
      <c r="W749" s="285" t="e">
        <f>VLOOKUP(V744,'1ここに記入'!$A$13:$M$246,2)</f>
        <v>#N/A</v>
      </c>
      <c r="X749" s="279" t="e">
        <f>VLOOKUP(W744,'1ここに記入'!$A$13:$M$246,2)</f>
        <v>#N/A</v>
      </c>
      <c r="Y749" s="143"/>
    </row>
    <row r="750" spans="2:25" ht="15" customHeight="1">
      <c r="B750" s="264"/>
      <c r="C750" s="277"/>
      <c r="D750" s="280"/>
      <c r="E750" s="283"/>
      <c r="F750" s="277"/>
      <c r="G750" s="286"/>
      <c r="H750" s="286"/>
      <c r="I750" s="286"/>
      <c r="J750" s="286"/>
      <c r="K750" s="280"/>
      <c r="L750" s="102"/>
      <c r="M750" s="162"/>
      <c r="N750" s="103"/>
      <c r="O750" s="264"/>
      <c r="P750" s="277"/>
      <c r="Q750" s="280"/>
      <c r="R750" s="283"/>
      <c r="S750" s="277"/>
      <c r="T750" s="286"/>
      <c r="U750" s="286"/>
      <c r="V750" s="286"/>
      <c r="W750" s="286"/>
      <c r="X750" s="280"/>
      <c r="Y750" s="143"/>
    </row>
    <row r="751" spans="2:25" ht="15" customHeight="1" thickBot="1">
      <c r="B751" s="288"/>
      <c r="C751" s="278"/>
      <c r="D751" s="281"/>
      <c r="E751" s="284"/>
      <c r="F751" s="278"/>
      <c r="G751" s="287"/>
      <c r="H751" s="287"/>
      <c r="I751" s="287"/>
      <c r="J751" s="287"/>
      <c r="K751" s="281"/>
      <c r="L751" s="102"/>
      <c r="M751" s="162"/>
      <c r="N751" s="103"/>
      <c r="O751" s="288"/>
      <c r="P751" s="278"/>
      <c r="Q751" s="281"/>
      <c r="R751" s="284"/>
      <c r="S751" s="278"/>
      <c r="T751" s="287"/>
      <c r="U751" s="287"/>
      <c r="V751" s="287"/>
      <c r="W751" s="287"/>
      <c r="X751" s="281"/>
    </row>
    <row r="752" spans="2:25" ht="15" customHeight="1">
      <c r="B752" s="147"/>
      <c r="C752" s="137"/>
      <c r="D752" s="137"/>
      <c r="E752" s="137"/>
      <c r="F752" s="137"/>
      <c r="G752" s="137"/>
      <c r="H752" s="138"/>
      <c r="I752" s="142"/>
      <c r="J752" s="142"/>
      <c r="K752" s="142"/>
      <c r="L752" s="104"/>
      <c r="M752" s="157"/>
      <c r="N752" s="104"/>
      <c r="O752" s="147"/>
      <c r="P752" s="137"/>
      <c r="Q752" s="137"/>
      <c r="R752" s="137"/>
      <c r="S752" s="137"/>
      <c r="T752" s="137"/>
      <c r="U752" s="138"/>
      <c r="V752" s="142"/>
      <c r="W752" s="142"/>
      <c r="X752" s="142"/>
    </row>
    <row r="753" spans="2:24" ht="15" customHeight="1">
      <c r="B753" s="117" t="s">
        <v>213</v>
      </c>
      <c r="C753" s="325" t="str">
        <f>'1ここに記入'!$B$3&amp;"滋賀県教育美術展出品票"</f>
        <v>第72回滋賀県教育美術展出品票</v>
      </c>
      <c r="D753" s="320"/>
      <c r="E753" s="320"/>
      <c r="F753" s="320"/>
      <c r="G753" s="320"/>
      <c r="H753" s="320"/>
      <c r="I753" s="320"/>
      <c r="J753" s="320"/>
      <c r="K753" s="320"/>
      <c r="L753" s="104"/>
      <c r="M753" s="157"/>
      <c r="N753" s="104"/>
      <c r="O753" s="117" t="s">
        <v>213</v>
      </c>
      <c r="P753" s="325" t="str">
        <f>'1ここに記入'!$B$3&amp;"滋賀県教育美術展出品票"</f>
        <v>第72回滋賀県教育美術展出品票</v>
      </c>
      <c r="Q753" s="320"/>
      <c r="R753" s="320"/>
      <c r="S753" s="320"/>
      <c r="T753" s="320"/>
      <c r="U753" s="320"/>
      <c r="V753" s="320"/>
      <c r="W753" s="320"/>
      <c r="X753" s="320"/>
    </row>
    <row r="754" spans="2:24" ht="15" customHeight="1">
      <c r="B754" s="327">
        <v>213</v>
      </c>
      <c r="C754" s="325"/>
      <c r="D754" s="320"/>
      <c r="E754" s="320"/>
      <c r="F754" s="320"/>
      <c r="G754" s="320"/>
      <c r="H754" s="320"/>
      <c r="I754" s="320"/>
      <c r="J754" s="320"/>
      <c r="K754" s="320"/>
      <c r="L754" s="104"/>
      <c r="M754" s="157"/>
      <c r="N754" s="104"/>
      <c r="O754" s="327">
        <v>214</v>
      </c>
      <c r="P754" s="325"/>
      <c r="Q754" s="320"/>
      <c r="R754" s="320"/>
      <c r="S754" s="320"/>
      <c r="T754" s="320"/>
      <c r="U754" s="320"/>
      <c r="V754" s="320"/>
      <c r="W754" s="320"/>
      <c r="X754" s="320"/>
    </row>
    <row r="755" spans="2:24" ht="15" customHeight="1" thickBot="1">
      <c r="B755" s="328"/>
      <c r="C755" s="325"/>
      <c r="D755" s="320"/>
      <c r="E755" s="320"/>
      <c r="F755" s="320"/>
      <c r="G755" s="320"/>
      <c r="H755" s="326"/>
      <c r="I755" s="326"/>
      <c r="J755" s="326"/>
      <c r="K755" s="326"/>
      <c r="L755" s="104"/>
      <c r="M755" s="157"/>
      <c r="N755" s="104"/>
      <c r="O755" s="328"/>
      <c r="P755" s="325"/>
      <c r="Q755" s="320"/>
      <c r="R755" s="320"/>
      <c r="S755" s="320"/>
      <c r="T755" s="320"/>
      <c r="U755" s="326"/>
      <c r="V755" s="326"/>
      <c r="W755" s="326"/>
      <c r="X755" s="326"/>
    </row>
    <row r="756" spans="2:24" ht="15" customHeight="1" thickTop="1" thickBot="1">
      <c r="B756" s="144" t="s">
        <v>157</v>
      </c>
      <c r="C756" s="289">
        <f>VLOOKUP(B754,'1ここに記入'!$A$13:$M$246,2)</f>
        <v>0</v>
      </c>
      <c r="D756" s="289">
        <f>VLOOKUP(B754,'1ここに記入'!$A$13:$M$246,3)</f>
        <v>0</v>
      </c>
      <c r="E756" s="289">
        <f>VLOOKUP(B754,'1ここに記入'!$A$13:$M$246,4)</f>
        <v>0</v>
      </c>
      <c r="F756" s="289">
        <f>VLOOKUP(B754,'1ここに記入'!$A$13:$M$246,5)</f>
        <v>0</v>
      </c>
      <c r="G756" s="289" t="str">
        <f>VLOOKUP(B754,'1ここに記入'!$A$13:$M$246,13)</f>
        <v>00</v>
      </c>
      <c r="H756" s="290" t="e">
        <f>'1ここに記入'!$H$10</f>
        <v>#N/A</v>
      </c>
      <c r="I756" s="291"/>
      <c r="J756" s="291"/>
      <c r="K756" s="292" t="s">
        <v>158</v>
      </c>
      <c r="L756" s="118"/>
      <c r="M756" s="158"/>
      <c r="N756" s="32"/>
      <c r="O756" s="144" t="s">
        <v>157</v>
      </c>
      <c r="P756" s="289">
        <f>VLOOKUP(O754,'1ここに記入'!$A$13:$M$246,2)</f>
        <v>0</v>
      </c>
      <c r="Q756" s="289">
        <f>VLOOKUP(O754,'1ここに記入'!$A$13:$M$246,3)</f>
        <v>0</v>
      </c>
      <c r="R756" s="289">
        <f>VLOOKUP(O754,'1ここに記入'!$A$13:$M$246,4)</f>
        <v>0</v>
      </c>
      <c r="S756" s="289">
        <f>VLOOKUP(O754,'1ここに記入'!$A$13:$M$246,5)</f>
        <v>0</v>
      </c>
      <c r="T756" s="289" t="str">
        <f>VLOOKUP(O754,'1ここに記入'!$A$13:$M$246,13)</f>
        <v>00</v>
      </c>
      <c r="U756" s="290" t="e">
        <f>'1ここに記入'!$H$10</f>
        <v>#N/A</v>
      </c>
      <c r="V756" s="291"/>
      <c r="W756" s="291"/>
      <c r="X756" s="292" t="s">
        <v>158</v>
      </c>
    </row>
    <row r="757" spans="2:24" ht="15" customHeight="1" thickTop="1" thickBot="1">
      <c r="B757" s="145"/>
      <c r="C757" s="289"/>
      <c r="D757" s="289"/>
      <c r="E757" s="289"/>
      <c r="F757" s="289"/>
      <c r="G757" s="289"/>
      <c r="H757" s="290"/>
      <c r="I757" s="291"/>
      <c r="J757" s="291"/>
      <c r="K757" s="292"/>
      <c r="L757" s="118"/>
      <c r="M757" s="158"/>
      <c r="N757" s="32"/>
      <c r="O757" s="145"/>
      <c r="P757" s="289"/>
      <c r="Q757" s="289"/>
      <c r="R757" s="289"/>
      <c r="S757" s="289"/>
      <c r="T757" s="289"/>
      <c r="U757" s="290"/>
      <c r="V757" s="291"/>
      <c r="W757" s="291"/>
      <c r="X757" s="292"/>
    </row>
    <row r="758" spans="2:24" ht="15" customHeight="1" thickTop="1" thickBot="1">
      <c r="B758" s="146" t="s">
        <v>159</v>
      </c>
      <c r="C758" s="289"/>
      <c r="D758" s="289"/>
      <c r="E758" s="289"/>
      <c r="F758" s="289"/>
      <c r="G758" s="289"/>
      <c r="H758" s="290"/>
      <c r="I758" s="291"/>
      <c r="J758" s="291"/>
      <c r="K758" s="292"/>
      <c r="L758" s="118"/>
      <c r="M758" s="158"/>
      <c r="N758" s="32"/>
      <c r="O758" s="146" t="s">
        <v>159</v>
      </c>
      <c r="P758" s="289"/>
      <c r="Q758" s="289"/>
      <c r="R758" s="289"/>
      <c r="S758" s="289"/>
      <c r="T758" s="289"/>
      <c r="U758" s="290"/>
      <c r="V758" s="291"/>
      <c r="W758" s="291"/>
      <c r="X758" s="292"/>
    </row>
    <row r="759" spans="2:24" ht="15" customHeight="1" thickTop="1">
      <c r="B759" s="264" t="s">
        <v>160</v>
      </c>
      <c r="C759" s="277" t="e">
        <f>'1ここに記入'!$G$10</f>
        <v>#N/A</v>
      </c>
      <c r="D759" s="286"/>
      <c r="E759" s="280"/>
      <c r="F759" s="264" t="s">
        <v>161</v>
      </c>
      <c r="G759" s="296" t="e">
        <f>'1ここに記入'!$I$10</f>
        <v>#N/A</v>
      </c>
      <c r="H759" s="297"/>
      <c r="I759" s="297"/>
      <c r="J759" s="297"/>
      <c r="K759" s="298"/>
      <c r="L759" s="100"/>
      <c r="M759" s="159"/>
      <c r="N759" s="99"/>
      <c r="O759" s="264" t="s">
        <v>160</v>
      </c>
      <c r="P759" s="277" t="e">
        <f>'1ここに記入'!$G$10</f>
        <v>#N/A</v>
      </c>
      <c r="Q759" s="286"/>
      <c r="R759" s="280"/>
      <c r="S759" s="264" t="s">
        <v>161</v>
      </c>
      <c r="T759" s="296" t="e">
        <f>'1ここに記入'!$I$10</f>
        <v>#N/A</v>
      </c>
      <c r="U759" s="297"/>
      <c r="V759" s="297"/>
      <c r="W759" s="297"/>
      <c r="X759" s="298"/>
    </row>
    <row r="760" spans="2:24" ht="15" customHeight="1">
      <c r="B760" s="264"/>
      <c r="C760" s="277"/>
      <c r="D760" s="286"/>
      <c r="E760" s="280"/>
      <c r="F760" s="264"/>
      <c r="G760" s="296"/>
      <c r="H760" s="297"/>
      <c r="I760" s="297"/>
      <c r="J760" s="297"/>
      <c r="K760" s="298"/>
      <c r="L760" s="101"/>
      <c r="M760" s="159"/>
      <c r="N760" s="99"/>
      <c r="O760" s="264"/>
      <c r="P760" s="277"/>
      <c r="Q760" s="286"/>
      <c r="R760" s="280"/>
      <c r="S760" s="264"/>
      <c r="T760" s="296"/>
      <c r="U760" s="297"/>
      <c r="V760" s="297"/>
      <c r="W760" s="297"/>
      <c r="X760" s="298"/>
    </row>
    <row r="761" spans="2:24" ht="15" customHeight="1">
      <c r="B761" s="264"/>
      <c r="C761" s="277"/>
      <c r="D761" s="286"/>
      <c r="E761" s="280"/>
      <c r="F761" s="264"/>
      <c r="G761" s="296"/>
      <c r="H761" s="297"/>
      <c r="I761" s="297"/>
      <c r="J761" s="297"/>
      <c r="K761" s="298"/>
      <c r="L761" s="101"/>
      <c r="M761" s="159"/>
      <c r="N761" s="99"/>
      <c r="O761" s="264"/>
      <c r="P761" s="277"/>
      <c r="Q761" s="286"/>
      <c r="R761" s="280"/>
      <c r="S761" s="264"/>
      <c r="T761" s="296"/>
      <c r="U761" s="297"/>
      <c r="V761" s="297"/>
      <c r="W761" s="297"/>
      <c r="X761" s="298"/>
    </row>
    <row r="762" spans="2:24" ht="15" customHeight="1" thickBot="1">
      <c r="B762" s="288"/>
      <c r="C762" s="278"/>
      <c r="D762" s="287"/>
      <c r="E762" s="281"/>
      <c r="F762" s="288"/>
      <c r="G762" s="299"/>
      <c r="H762" s="300"/>
      <c r="I762" s="300"/>
      <c r="J762" s="300"/>
      <c r="K762" s="301"/>
      <c r="L762" s="101"/>
      <c r="M762" s="159"/>
      <c r="N762" s="99"/>
      <c r="O762" s="288"/>
      <c r="P762" s="278"/>
      <c r="Q762" s="287"/>
      <c r="R762" s="281"/>
      <c r="S762" s="288"/>
      <c r="T762" s="299"/>
      <c r="U762" s="300"/>
      <c r="V762" s="300"/>
      <c r="W762" s="300"/>
      <c r="X762" s="301"/>
    </row>
    <row r="763" spans="2:24" ht="15" customHeight="1">
      <c r="B763" s="263" t="s">
        <v>162</v>
      </c>
      <c r="C763" s="265">
        <f>VLOOKUP(B754,'1ここに記入'!$A$13:$M$246,10)</f>
        <v>0</v>
      </c>
      <c r="D763" s="266"/>
      <c r="E763" s="266"/>
      <c r="F763" s="266"/>
      <c r="G763" s="266"/>
      <c r="H763" s="266"/>
      <c r="I763" s="267"/>
      <c r="J763" s="263" t="s">
        <v>203</v>
      </c>
      <c r="K763" s="321">
        <f>VLOOKUP(B754,'1ここに記入'!$A$13:$M$246,12)</f>
        <v>0</v>
      </c>
      <c r="L763" s="34"/>
      <c r="M763" s="160"/>
      <c r="N763" s="36"/>
      <c r="O763" s="263" t="s">
        <v>162</v>
      </c>
      <c r="P763" s="265">
        <f>VLOOKUP(O754,'1ここに記入'!$A$13:$M$246,10)</f>
        <v>0</v>
      </c>
      <c r="Q763" s="266"/>
      <c r="R763" s="266"/>
      <c r="S763" s="266"/>
      <c r="T763" s="266"/>
      <c r="U763" s="266"/>
      <c r="V763" s="267"/>
      <c r="W763" s="263" t="s">
        <v>203</v>
      </c>
      <c r="X763" s="321">
        <f>VLOOKUP(O754,'1ここに記入'!$A$13:$M$246,12)</f>
        <v>0</v>
      </c>
    </row>
    <row r="764" spans="2:24" ht="15" customHeight="1">
      <c r="B764" s="264"/>
      <c r="C764" s="268"/>
      <c r="D764" s="269"/>
      <c r="E764" s="269"/>
      <c r="F764" s="269"/>
      <c r="G764" s="269"/>
      <c r="H764" s="269"/>
      <c r="I764" s="270"/>
      <c r="J764" s="264"/>
      <c r="K764" s="322"/>
      <c r="L764" s="34"/>
      <c r="M764" s="160"/>
      <c r="N764" s="36"/>
      <c r="O764" s="264"/>
      <c r="P764" s="268"/>
      <c r="Q764" s="269"/>
      <c r="R764" s="269"/>
      <c r="S764" s="269"/>
      <c r="T764" s="269"/>
      <c r="U764" s="269"/>
      <c r="V764" s="270"/>
      <c r="W764" s="264"/>
      <c r="X764" s="322"/>
    </row>
    <row r="765" spans="2:24" ht="15" customHeight="1">
      <c r="B765" s="264"/>
      <c r="C765" s="268"/>
      <c r="D765" s="269"/>
      <c r="E765" s="269"/>
      <c r="F765" s="269"/>
      <c r="G765" s="269"/>
      <c r="H765" s="269"/>
      <c r="I765" s="270"/>
      <c r="J765" s="264"/>
      <c r="K765" s="322"/>
      <c r="L765" s="130"/>
      <c r="M765" s="161"/>
      <c r="N765" s="38"/>
      <c r="O765" s="264"/>
      <c r="P765" s="268"/>
      <c r="Q765" s="269"/>
      <c r="R765" s="269"/>
      <c r="S765" s="269"/>
      <c r="T765" s="269"/>
      <c r="U765" s="269"/>
      <c r="V765" s="270"/>
      <c r="W765" s="264"/>
      <c r="X765" s="322"/>
    </row>
    <row r="766" spans="2:24" ht="15" customHeight="1">
      <c r="B766" s="264"/>
      <c r="C766" s="268"/>
      <c r="D766" s="269"/>
      <c r="E766" s="269"/>
      <c r="F766" s="269"/>
      <c r="G766" s="269"/>
      <c r="H766" s="269"/>
      <c r="I766" s="270"/>
      <c r="J766" s="264"/>
      <c r="K766" s="322"/>
      <c r="L766" s="130"/>
      <c r="M766" s="161"/>
      <c r="N766" s="38"/>
      <c r="O766" s="264"/>
      <c r="P766" s="268"/>
      <c r="Q766" s="269"/>
      <c r="R766" s="269"/>
      <c r="S766" s="269"/>
      <c r="T766" s="269"/>
      <c r="U766" s="269"/>
      <c r="V766" s="270"/>
      <c r="W766" s="264"/>
      <c r="X766" s="322"/>
    </row>
    <row r="767" spans="2:24" ht="15" customHeight="1">
      <c r="B767" s="271" t="s">
        <v>1881</v>
      </c>
      <c r="C767" s="268">
        <f>VLOOKUP(B754,'1ここに記入'!$A$13:$M$246,11)</f>
        <v>0</v>
      </c>
      <c r="D767" s="269"/>
      <c r="E767" s="269"/>
      <c r="F767" s="269"/>
      <c r="G767" s="269"/>
      <c r="H767" s="269"/>
      <c r="I767" s="270"/>
      <c r="J767" s="264"/>
      <c r="K767" s="322"/>
      <c r="L767" s="130"/>
      <c r="M767" s="161"/>
      <c r="N767" s="38"/>
      <c r="O767" s="271" t="s">
        <v>1881</v>
      </c>
      <c r="P767" s="268">
        <f>VLOOKUP(O754,'1ここに記入'!$A$13:$M$246,11)</f>
        <v>0</v>
      </c>
      <c r="Q767" s="269"/>
      <c r="R767" s="269"/>
      <c r="S767" s="269"/>
      <c r="T767" s="269"/>
      <c r="U767" s="269"/>
      <c r="V767" s="270"/>
      <c r="W767" s="264"/>
      <c r="X767" s="322"/>
    </row>
    <row r="768" spans="2:24" ht="15" customHeight="1">
      <c r="B768" s="271"/>
      <c r="C768" s="268"/>
      <c r="D768" s="269"/>
      <c r="E768" s="269"/>
      <c r="F768" s="269"/>
      <c r="G768" s="269"/>
      <c r="H768" s="269"/>
      <c r="I768" s="270"/>
      <c r="J768" s="264"/>
      <c r="K768" s="322"/>
      <c r="L768" s="130"/>
      <c r="M768" s="161"/>
      <c r="N768" s="38"/>
      <c r="O768" s="271"/>
      <c r="P768" s="268"/>
      <c r="Q768" s="269"/>
      <c r="R768" s="269"/>
      <c r="S768" s="269"/>
      <c r="T768" s="269"/>
      <c r="U768" s="269"/>
      <c r="V768" s="270"/>
      <c r="W768" s="264"/>
      <c r="X768" s="322"/>
    </row>
    <row r="769" spans="2:24" ht="15" customHeight="1">
      <c r="B769" s="271"/>
      <c r="C769" s="268"/>
      <c r="D769" s="269"/>
      <c r="E769" s="269"/>
      <c r="F769" s="269"/>
      <c r="G769" s="269"/>
      <c r="H769" s="269"/>
      <c r="I769" s="270"/>
      <c r="J769" s="264"/>
      <c r="K769" s="322"/>
      <c r="L769" s="130"/>
      <c r="M769" s="161"/>
      <c r="N769" s="38"/>
      <c r="O769" s="271"/>
      <c r="P769" s="268"/>
      <c r="Q769" s="269"/>
      <c r="R769" s="269"/>
      <c r="S769" s="269"/>
      <c r="T769" s="269"/>
      <c r="U769" s="269"/>
      <c r="V769" s="270"/>
      <c r="W769" s="264"/>
      <c r="X769" s="322"/>
    </row>
    <row r="770" spans="2:24" ht="15" customHeight="1" thickBot="1">
      <c r="B770" s="272"/>
      <c r="C770" s="273"/>
      <c r="D770" s="274"/>
      <c r="E770" s="274"/>
      <c r="F770" s="274"/>
      <c r="G770" s="274"/>
      <c r="H770" s="274"/>
      <c r="I770" s="275"/>
      <c r="J770" s="288"/>
      <c r="K770" s="323"/>
      <c r="L770" s="130"/>
      <c r="M770" s="161"/>
      <c r="N770" s="38"/>
      <c r="O770" s="272"/>
      <c r="P770" s="273"/>
      <c r="Q770" s="274"/>
      <c r="R770" s="274"/>
      <c r="S770" s="274"/>
      <c r="T770" s="274"/>
      <c r="U770" s="274"/>
      <c r="V770" s="275"/>
      <c r="W770" s="288"/>
      <c r="X770" s="323"/>
    </row>
    <row r="771" spans="2:24" ht="15" customHeight="1">
      <c r="B771" s="263" t="s">
        <v>163</v>
      </c>
      <c r="C771" s="276">
        <f>VLOOKUP(B754,'1ここに記入'!$A$13:$M$246,5)</f>
        <v>0</v>
      </c>
      <c r="D771" s="279" t="str">
        <f>VLOOKUP(B754,'1ここに記入'!$A$13:$M$246,6)</f>
        <v>　</v>
      </c>
      <c r="E771" s="282" t="s">
        <v>164</v>
      </c>
      <c r="F771" s="276">
        <f>VLOOKUP(B754,'1ここに記入'!$A$13:$M$246,8)</f>
        <v>0</v>
      </c>
      <c r="G771" s="285" t="e">
        <f>VLOOKUP(F765,'1ここに記入'!$A$13:$M$246,2)</f>
        <v>#N/A</v>
      </c>
      <c r="H771" s="285" t="e">
        <f>VLOOKUP(G765,'1ここに記入'!$A$13:$M$246,2)</f>
        <v>#N/A</v>
      </c>
      <c r="I771" s="285" t="e">
        <f>VLOOKUP(H765,'1ここに記入'!$A$13:$M$246,2)</f>
        <v>#N/A</v>
      </c>
      <c r="J771" s="285" t="e">
        <f>VLOOKUP(I765,'1ここに記入'!$A$13:$M$246,2)</f>
        <v>#N/A</v>
      </c>
      <c r="K771" s="279" t="e">
        <f>VLOOKUP(J765,'1ここに記入'!$A$13:$M$246,2)</f>
        <v>#N/A</v>
      </c>
      <c r="L771" s="98"/>
      <c r="M771" s="159"/>
      <c r="N771" s="99"/>
      <c r="O771" s="263" t="s">
        <v>163</v>
      </c>
      <c r="P771" s="276">
        <f>VLOOKUP(O754,'1ここに記入'!$A$13:$M$246,5)</f>
        <v>0</v>
      </c>
      <c r="Q771" s="279" t="str">
        <f>VLOOKUP(O754,'1ここに記入'!$A$13:$M$246,6)</f>
        <v>　</v>
      </c>
      <c r="R771" s="282" t="s">
        <v>164</v>
      </c>
      <c r="S771" s="276">
        <f>VLOOKUP(O754,'1ここに記入'!$A$13:$M$246,8)</f>
        <v>0</v>
      </c>
      <c r="T771" s="285" t="e">
        <f>VLOOKUP(S765,'1ここに記入'!$A$13:$M$246,2)</f>
        <v>#N/A</v>
      </c>
      <c r="U771" s="285" t="e">
        <f>VLOOKUP(T765,'1ここに記入'!$A$13:$M$246,2)</f>
        <v>#N/A</v>
      </c>
      <c r="V771" s="285" t="e">
        <f>VLOOKUP(U765,'1ここに記入'!$A$13:$M$246,2)</f>
        <v>#N/A</v>
      </c>
      <c r="W771" s="285" t="e">
        <f>VLOOKUP(V765,'1ここに記入'!$A$13:$M$246,2)</f>
        <v>#N/A</v>
      </c>
      <c r="X771" s="279" t="e">
        <f>VLOOKUP(W765,'1ここに記入'!$A$13:$M$246,2)</f>
        <v>#N/A</v>
      </c>
    </row>
    <row r="772" spans="2:24" ht="15" customHeight="1">
      <c r="B772" s="264"/>
      <c r="C772" s="277"/>
      <c r="D772" s="280"/>
      <c r="E772" s="283"/>
      <c r="F772" s="277"/>
      <c r="G772" s="286"/>
      <c r="H772" s="286"/>
      <c r="I772" s="286"/>
      <c r="J772" s="286"/>
      <c r="K772" s="280"/>
      <c r="L772" s="98"/>
      <c r="M772" s="159"/>
      <c r="N772" s="99"/>
      <c r="O772" s="264"/>
      <c r="P772" s="277"/>
      <c r="Q772" s="280"/>
      <c r="R772" s="283"/>
      <c r="S772" s="277"/>
      <c r="T772" s="286"/>
      <c r="U772" s="286"/>
      <c r="V772" s="286"/>
      <c r="W772" s="286"/>
      <c r="X772" s="280"/>
    </row>
    <row r="773" spans="2:24" ht="15" customHeight="1">
      <c r="B773" s="264"/>
      <c r="C773" s="277"/>
      <c r="D773" s="280"/>
      <c r="E773" s="283"/>
      <c r="F773" s="277"/>
      <c r="G773" s="286"/>
      <c r="H773" s="286"/>
      <c r="I773" s="286"/>
      <c r="J773" s="286"/>
      <c r="K773" s="280"/>
      <c r="L773" s="98"/>
      <c r="M773" s="159"/>
      <c r="N773" s="99"/>
      <c r="O773" s="264"/>
      <c r="P773" s="277"/>
      <c r="Q773" s="280"/>
      <c r="R773" s="283"/>
      <c r="S773" s="277"/>
      <c r="T773" s="286"/>
      <c r="U773" s="286"/>
      <c r="V773" s="286"/>
      <c r="W773" s="286"/>
      <c r="X773" s="280"/>
    </row>
    <row r="774" spans="2:24" ht="15" customHeight="1" thickBot="1">
      <c r="B774" s="288"/>
      <c r="C774" s="278"/>
      <c r="D774" s="281"/>
      <c r="E774" s="284"/>
      <c r="F774" s="278"/>
      <c r="G774" s="287"/>
      <c r="H774" s="286"/>
      <c r="I774" s="286"/>
      <c r="J774" s="286"/>
      <c r="K774" s="280"/>
      <c r="L774" s="98"/>
      <c r="M774" s="159"/>
      <c r="N774" s="99"/>
      <c r="O774" s="288"/>
      <c r="P774" s="278"/>
      <c r="Q774" s="281"/>
      <c r="R774" s="284"/>
      <c r="S774" s="278"/>
      <c r="T774" s="287"/>
      <c r="U774" s="286"/>
      <c r="V774" s="286"/>
      <c r="W774" s="286"/>
      <c r="X774" s="280"/>
    </row>
    <row r="775" spans="2:24" ht="15" customHeight="1" thickTop="1">
      <c r="B775" s="263" t="s">
        <v>165</v>
      </c>
      <c r="C775" s="293">
        <f>VLOOKUP(B754,'1ここに記入'!$A$13:$M$246,9)</f>
        <v>0</v>
      </c>
      <c r="D775" s="294" t="e">
        <f>VLOOKUP(C773,'1ここに記入'!$A$13:$M$246,2)</f>
        <v>#N/A</v>
      </c>
      <c r="E775" s="294" t="e">
        <f>VLOOKUP(D773,'1ここに記入'!$A$13:$M$246,2)</f>
        <v>#N/A</v>
      </c>
      <c r="F775" s="294" t="e">
        <f>VLOOKUP(E773,'1ここに記入'!$A$13:$M$246,2)</f>
        <v>#N/A</v>
      </c>
      <c r="G775" s="302" t="e">
        <f>VLOOKUP(F773,'1ここに記入'!$A$13:$M$246,2)</f>
        <v>#N/A</v>
      </c>
      <c r="H775" s="305" t="s">
        <v>167</v>
      </c>
      <c r="I775" s="308">
        <f>'1ここに記入'!$G$9</f>
        <v>0</v>
      </c>
      <c r="J775" s="309"/>
      <c r="K775" s="310"/>
      <c r="L775" s="102"/>
      <c r="M775" s="162"/>
      <c r="N775" s="103"/>
      <c r="O775" s="263" t="s">
        <v>165</v>
      </c>
      <c r="P775" s="293">
        <f>VLOOKUP(O754,'1ここに記入'!$A$13:$M$246,9)</f>
        <v>0</v>
      </c>
      <c r="Q775" s="294" t="e">
        <f>VLOOKUP(P773,'1ここに記入'!$A$13:$M$246,2)</f>
        <v>#N/A</v>
      </c>
      <c r="R775" s="294" t="e">
        <f>VLOOKUP(Q773,'1ここに記入'!$A$13:$M$246,2)</f>
        <v>#N/A</v>
      </c>
      <c r="S775" s="294" t="e">
        <f>VLOOKUP(R773,'1ここに記入'!$A$13:$M$246,2)</f>
        <v>#N/A</v>
      </c>
      <c r="T775" s="302" t="e">
        <f>VLOOKUP(S773,'1ここに記入'!$A$13:$M$246,2)</f>
        <v>#N/A</v>
      </c>
      <c r="U775" s="305" t="s">
        <v>167</v>
      </c>
      <c r="V775" s="308">
        <f>'1ここに記入'!$G$9</f>
        <v>0</v>
      </c>
      <c r="W775" s="309"/>
      <c r="X775" s="310"/>
    </row>
    <row r="776" spans="2:24" ht="15" customHeight="1">
      <c r="B776" s="264"/>
      <c r="C776" s="296"/>
      <c r="D776" s="297"/>
      <c r="E776" s="297"/>
      <c r="F776" s="297"/>
      <c r="G776" s="303"/>
      <c r="H776" s="306"/>
      <c r="I776" s="311"/>
      <c r="J776" s="312"/>
      <c r="K776" s="313"/>
      <c r="L776" s="102"/>
      <c r="M776" s="162"/>
      <c r="N776" s="103"/>
      <c r="O776" s="264"/>
      <c r="P776" s="296"/>
      <c r="Q776" s="297"/>
      <c r="R776" s="297"/>
      <c r="S776" s="297"/>
      <c r="T776" s="303"/>
      <c r="U776" s="306"/>
      <c r="V776" s="311"/>
      <c r="W776" s="312"/>
      <c r="X776" s="313"/>
    </row>
    <row r="777" spans="2:24" ht="15" customHeight="1" thickBot="1">
      <c r="B777" s="288"/>
      <c r="C777" s="299"/>
      <c r="D777" s="300"/>
      <c r="E777" s="300"/>
      <c r="F777" s="300"/>
      <c r="G777" s="304"/>
      <c r="H777" s="306"/>
      <c r="I777" s="311"/>
      <c r="J777" s="312"/>
      <c r="K777" s="313"/>
      <c r="L777" s="102"/>
      <c r="M777" s="162"/>
      <c r="N777" s="103"/>
      <c r="O777" s="288"/>
      <c r="P777" s="299"/>
      <c r="Q777" s="300"/>
      <c r="R777" s="300"/>
      <c r="S777" s="300"/>
      <c r="T777" s="304"/>
      <c r="U777" s="306"/>
      <c r="V777" s="311"/>
      <c r="W777" s="312"/>
      <c r="X777" s="313"/>
    </row>
    <row r="778" spans="2:24" ht="15" customHeight="1" thickBot="1">
      <c r="B778" s="317" t="s">
        <v>166</v>
      </c>
      <c r="C778" s="317"/>
      <c r="D778" s="317"/>
      <c r="E778" s="317"/>
      <c r="F778" s="317"/>
      <c r="G778" s="318"/>
      <c r="H778" s="307"/>
      <c r="I778" s="314"/>
      <c r="J778" s="315"/>
      <c r="K778" s="316"/>
      <c r="L778" s="102"/>
      <c r="M778" s="163"/>
      <c r="N778" s="41"/>
      <c r="O778" s="317" t="s">
        <v>166</v>
      </c>
      <c r="P778" s="317"/>
      <c r="Q778" s="317"/>
      <c r="R778" s="317"/>
      <c r="S778" s="317"/>
      <c r="T778" s="318"/>
      <c r="U778" s="307"/>
      <c r="V778" s="314"/>
      <c r="W778" s="315"/>
      <c r="X778" s="316"/>
    </row>
    <row r="779" spans="2:24" ht="15" customHeight="1" thickTop="1">
      <c r="B779" s="137"/>
      <c r="C779" s="137"/>
      <c r="D779" s="137"/>
      <c r="E779" s="137"/>
      <c r="F779" s="137"/>
      <c r="G779" s="137"/>
      <c r="H779" s="138"/>
      <c r="I779" s="142"/>
      <c r="J779" s="142"/>
      <c r="K779" s="142"/>
      <c r="L779" s="102"/>
      <c r="M779" s="163"/>
      <c r="N779" s="41"/>
      <c r="O779" s="137"/>
      <c r="P779" s="137"/>
      <c r="Q779" s="137"/>
      <c r="R779" s="137"/>
      <c r="S779" s="137"/>
      <c r="T779" s="137"/>
      <c r="U779" s="138"/>
      <c r="V779" s="142"/>
      <c r="W779" s="142"/>
      <c r="X779" s="142"/>
    </row>
    <row r="780" spans="2:24" ht="15" customHeight="1">
      <c r="B780" s="137"/>
      <c r="C780" s="137"/>
      <c r="D780" s="137"/>
      <c r="E780" s="137"/>
      <c r="F780" s="137"/>
      <c r="G780" s="137"/>
      <c r="H780" s="138"/>
      <c r="I780" s="142"/>
      <c r="J780" s="142"/>
      <c r="K780" s="142"/>
      <c r="L780" s="102"/>
      <c r="M780" s="163"/>
      <c r="N780" s="41"/>
      <c r="O780" s="137"/>
      <c r="P780" s="137"/>
      <c r="Q780" s="137"/>
      <c r="R780" s="137"/>
      <c r="S780" s="137"/>
      <c r="T780" s="137"/>
      <c r="U780" s="138"/>
      <c r="V780" s="142"/>
      <c r="W780" s="142"/>
      <c r="X780" s="142"/>
    </row>
    <row r="781" spans="2:24" ht="15" customHeight="1">
      <c r="B781" s="324" t="s">
        <v>1982</v>
      </c>
      <c r="C781" s="324"/>
      <c r="D781" s="324"/>
      <c r="E781" s="324"/>
      <c r="F781" s="324"/>
      <c r="G781" s="324"/>
      <c r="H781" s="324"/>
      <c r="I781" s="324"/>
      <c r="J781" s="324"/>
      <c r="K781" s="324"/>
      <c r="L781" s="156"/>
      <c r="M781" s="164"/>
      <c r="N781" s="156"/>
      <c r="O781" s="324" t="s">
        <v>1982</v>
      </c>
      <c r="P781" s="324"/>
      <c r="Q781" s="324"/>
      <c r="R781" s="324"/>
      <c r="S781" s="324"/>
      <c r="T781" s="324"/>
      <c r="U781" s="324"/>
      <c r="V781" s="324"/>
      <c r="W781" s="324"/>
      <c r="X781" s="324"/>
    </row>
    <row r="782" spans="2:24" ht="15" customHeight="1">
      <c r="B782" s="132"/>
      <c r="C782" s="319" t="str">
        <f>'1ここに記入'!$B$3&amp;"県教美展　特選確認票"</f>
        <v>第72回県教美展　特選確認票</v>
      </c>
      <c r="D782" s="319"/>
      <c r="E782" s="319"/>
      <c r="F782" s="319"/>
      <c r="G782" s="319"/>
      <c r="H782" s="319"/>
      <c r="I782" s="319"/>
      <c r="J782" s="319"/>
      <c r="K782" s="319"/>
      <c r="L782" s="104"/>
      <c r="M782" s="157"/>
      <c r="N782" s="104"/>
      <c r="O782" s="132"/>
      <c r="P782" s="319" t="str">
        <f>'1ここに記入'!$B$3&amp;"県教美展　特選確認票"</f>
        <v>第72回県教美展　特選確認票</v>
      </c>
      <c r="Q782" s="319"/>
      <c r="R782" s="319"/>
      <c r="S782" s="319"/>
      <c r="T782" s="319"/>
      <c r="U782" s="319"/>
      <c r="V782" s="319"/>
      <c r="W782" s="319"/>
      <c r="X782" s="319"/>
    </row>
    <row r="783" spans="2:24" ht="15" customHeight="1" thickBot="1">
      <c r="B783" s="165"/>
      <c r="C783" s="320"/>
      <c r="D783" s="320"/>
      <c r="E783" s="320"/>
      <c r="F783" s="320"/>
      <c r="G783" s="320"/>
      <c r="H783" s="320"/>
      <c r="I783" s="320"/>
      <c r="J783" s="320"/>
      <c r="K783" s="320"/>
      <c r="L783" s="104"/>
      <c r="M783" s="157"/>
      <c r="N783" s="104"/>
      <c r="O783" s="165"/>
      <c r="P783" s="320"/>
      <c r="Q783" s="320"/>
      <c r="R783" s="320"/>
      <c r="S783" s="320"/>
      <c r="T783" s="320"/>
      <c r="U783" s="320"/>
      <c r="V783" s="320"/>
      <c r="W783" s="320"/>
      <c r="X783" s="320"/>
    </row>
    <row r="784" spans="2:24" ht="15" customHeight="1" thickTop="1" thickBot="1">
      <c r="B784" s="144" t="s">
        <v>157</v>
      </c>
      <c r="C784" s="289">
        <f>VLOOKUP(B754,'1ここに記入'!$A$13:$M$246,2)</f>
        <v>0</v>
      </c>
      <c r="D784" s="289">
        <f>VLOOKUP(B754,'1ここに記入'!$A$13:$M$246,3)</f>
        <v>0</v>
      </c>
      <c r="E784" s="289">
        <f>VLOOKUP(B754,'1ここに記入'!$A$13:$M$246,4)</f>
        <v>0</v>
      </c>
      <c r="F784" s="289">
        <f>VLOOKUP(B754,'1ここに記入'!$A$13:$M$246,5)</f>
        <v>0</v>
      </c>
      <c r="G784" s="289" t="str">
        <f>VLOOKUP(B754,'1ここに記入'!$A$13:$M$246,13)</f>
        <v>00</v>
      </c>
      <c r="H784" s="290" t="e">
        <f>'1ここに記入'!$H$10</f>
        <v>#N/A</v>
      </c>
      <c r="I784" s="291"/>
      <c r="J784" s="291"/>
      <c r="K784" s="292" t="s">
        <v>158</v>
      </c>
      <c r="L784" s="104"/>
      <c r="M784" s="157"/>
      <c r="N784" s="104"/>
      <c r="O784" s="144" t="s">
        <v>157</v>
      </c>
      <c r="P784" s="289">
        <f>VLOOKUP(O754,'1ここに記入'!$A$13:$M$246,2)</f>
        <v>0</v>
      </c>
      <c r="Q784" s="289">
        <f>VLOOKUP(O754,'1ここに記入'!$A$13:$M$246,3)</f>
        <v>0</v>
      </c>
      <c r="R784" s="289">
        <f>VLOOKUP(O754,'1ここに記入'!$A$13:$M$246,4)</f>
        <v>0</v>
      </c>
      <c r="S784" s="289">
        <f>VLOOKUP(O754,'1ここに記入'!$A$13:$M$246,5)</f>
        <v>0</v>
      </c>
      <c r="T784" s="289" t="str">
        <f>VLOOKUP(O754,'1ここに記入'!$A$13:$M$246,13)</f>
        <v>00</v>
      </c>
      <c r="U784" s="290" t="e">
        <f>'1ここに記入'!$H$10</f>
        <v>#N/A</v>
      </c>
      <c r="V784" s="291"/>
      <c r="W784" s="291"/>
      <c r="X784" s="292" t="s">
        <v>158</v>
      </c>
    </row>
    <row r="785" spans="2:25" ht="15" customHeight="1" thickTop="1" thickBot="1">
      <c r="B785" s="145"/>
      <c r="C785" s="289"/>
      <c r="D785" s="289"/>
      <c r="E785" s="289"/>
      <c r="F785" s="289"/>
      <c r="G785" s="289"/>
      <c r="H785" s="290"/>
      <c r="I785" s="291"/>
      <c r="J785" s="291"/>
      <c r="K785" s="292"/>
      <c r="L785" s="104"/>
      <c r="M785" s="157"/>
      <c r="N785" s="104"/>
      <c r="O785" s="145"/>
      <c r="P785" s="289"/>
      <c r="Q785" s="289"/>
      <c r="R785" s="289"/>
      <c r="S785" s="289"/>
      <c r="T785" s="289"/>
      <c r="U785" s="290"/>
      <c r="V785" s="291"/>
      <c r="W785" s="291"/>
      <c r="X785" s="292"/>
    </row>
    <row r="786" spans="2:25" ht="15" customHeight="1" thickTop="1" thickBot="1">
      <c r="B786" s="146" t="s">
        <v>159</v>
      </c>
      <c r="C786" s="289"/>
      <c r="D786" s="289"/>
      <c r="E786" s="289"/>
      <c r="F786" s="289"/>
      <c r="G786" s="289"/>
      <c r="H786" s="290"/>
      <c r="I786" s="291"/>
      <c r="J786" s="291"/>
      <c r="K786" s="292"/>
      <c r="L786" s="104"/>
      <c r="M786" s="157"/>
      <c r="N786" s="104"/>
      <c r="O786" s="146" t="s">
        <v>159</v>
      </c>
      <c r="P786" s="289"/>
      <c r="Q786" s="289"/>
      <c r="R786" s="289"/>
      <c r="S786" s="289"/>
      <c r="T786" s="289"/>
      <c r="U786" s="290"/>
      <c r="V786" s="291"/>
      <c r="W786" s="291"/>
      <c r="X786" s="292"/>
    </row>
    <row r="787" spans="2:25" ht="15" customHeight="1" thickTop="1">
      <c r="B787" s="263" t="s">
        <v>160</v>
      </c>
      <c r="C787" s="276" t="e">
        <f>'1ここに記入'!$G$10</f>
        <v>#N/A</v>
      </c>
      <c r="D787" s="285"/>
      <c r="E787" s="279"/>
      <c r="F787" s="263" t="s">
        <v>161</v>
      </c>
      <c r="G787" s="293" t="e">
        <f>'1ここに記入'!$I$10</f>
        <v>#N/A</v>
      </c>
      <c r="H787" s="294"/>
      <c r="I787" s="294"/>
      <c r="J787" s="294"/>
      <c r="K787" s="295"/>
      <c r="L787" s="100"/>
      <c r="M787" s="159"/>
      <c r="N787" s="99"/>
      <c r="O787" s="263" t="s">
        <v>160</v>
      </c>
      <c r="P787" s="276" t="e">
        <f>'1ここに記入'!$G$10</f>
        <v>#N/A</v>
      </c>
      <c r="Q787" s="285"/>
      <c r="R787" s="279"/>
      <c r="S787" s="263" t="s">
        <v>161</v>
      </c>
      <c r="T787" s="293" t="e">
        <f>'1ここに記入'!$I$10</f>
        <v>#N/A</v>
      </c>
      <c r="U787" s="294"/>
      <c r="V787" s="294"/>
      <c r="W787" s="294"/>
      <c r="X787" s="295"/>
      <c r="Y787" s="143"/>
    </row>
    <row r="788" spans="2:25" ht="15" customHeight="1">
      <c r="B788" s="264"/>
      <c r="C788" s="277"/>
      <c r="D788" s="286"/>
      <c r="E788" s="280"/>
      <c r="F788" s="264"/>
      <c r="G788" s="296"/>
      <c r="H788" s="297"/>
      <c r="I788" s="297"/>
      <c r="J788" s="297"/>
      <c r="K788" s="298"/>
      <c r="L788" s="101"/>
      <c r="M788" s="159"/>
      <c r="N788" s="99"/>
      <c r="O788" s="264"/>
      <c r="P788" s="277"/>
      <c r="Q788" s="286"/>
      <c r="R788" s="280"/>
      <c r="S788" s="264"/>
      <c r="T788" s="296"/>
      <c r="U788" s="297"/>
      <c r="V788" s="297"/>
      <c r="W788" s="297"/>
      <c r="X788" s="298"/>
      <c r="Y788" s="143"/>
    </row>
    <row r="789" spans="2:25" ht="15" customHeight="1" thickBot="1">
      <c r="B789" s="288"/>
      <c r="C789" s="278"/>
      <c r="D789" s="287"/>
      <c r="E789" s="281"/>
      <c r="F789" s="288"/>
      <c r="G789" s="299"/>
      <c r="H789" s="300"/>
      <c r="I789" s="300"/>
      <c r="J789" s="300"/>
      <c r="K789" s="301"/>
      <c r="L789" s="101"/>
      <c r="M789" s="159"/>
      <c r="N789" s="99"/>
      <c r="O789" s="288"/>
      <c r="P789" s="278"/>
      <c r="Q789" s="287"/>
      <c r="R789" s="281"/>
      <c r="S789" s="288"/>
      <c r="T789" s="299"/>
      <c r="U789" s="300"/>
      <c r="V789" s="300"/>
      <c r="W789" s="300"/>
      <c r="X789" s="301"/>
      <c r="Y789" s="143"/>
    </row>
    <row r="790" spans="2:25" ht="15" customHeight="1">
      <c r="B790" s="263" t="s">
        <v>162</v>
      </c>
      <c r="C790" s="265">
        <f>VLOOKUP(B754,'1ここに記入'!$A$13:$M$246,10)</f>
        <v>0</v>
      </c>
      <c r="D790" s="266"/>
      <c r="E790" s="266"/>
      <c r="F790" s="266"/>
      <c r="G790" s="266"/>
      <c r="H790" s="266"/>
      <c r="I790" s="266"/>
      <c r="J790" s="266"/>
      <c r="K790" s="267"/>
      <c r="L790" s="34"/>
      <c r="M790" s="160"/>
      <c r="N790" s="36"/>
      <c r="O790" s="263" t="s">
        <v>162</v>
      </c>
      <c r="P790" s="265">
        <f>VLOOKUP(O754,'1ここに記入'!$A$13:$M$246,10)</f>
        <v>0</v>
      </c>
      <c r="Q790" s="266"/>
      <c r="R790" s="266"/>
      <c r="S790" s="266"/>
      <c r="T790" s="266"/>
      <c r="U790" s="266"/>
      <c r="V790" s="266"/>
      <c r="W790" s="266"/>
      <c r="X790" s="267"/>
      <c r="Y790" s="143"/>
    </row>
    <row r="791" spans="2:25" ht="15" customHeight="1">
      <c r="B791" s="264"/>
      <c r="C791" s="268"/>
      <c r="D791" s="269"/>
      <c r="E791" s="269"/>
      <c r="F791" s="269"/>
      <c r="G791" s="269"/>
      <c r="H791" s="269"/>
      <c r="I791" s="269"/>
      <c r="J791" s="269"/>
      <c r="K791" s="270"/>
      <c r="L791" s="130"/>
      <c r="M791" s="161"/>
      <c r="N791" s="38"/>
      <c r="O791" s="264"/>
      <c r="P791" s="268"/>
      <c r="Q791" s="269"/>
      <c r="R791" s="269"/>
      <c r="S791" s="269"/>
      <c r="T791" s="269"/>
      <c r="U791" s="269"/>
      <c r="V791" s="269"/>
      <c r="W791" s="269"/>
      <c r="X791" s="270"/>
      <c r="Y791" s="143"/>
    </row>
    <row r="792" spans="2:25" ht="15" customHeight="1">
      <c r="B792" s="264"/>
      <c r="C792" s="268"/>
      <c r="D792" s="269"/>
      <c r="E792" s="269"/>
      <c r="F792" s="269"/>
      <c r="G792" s="269"/>
      <c r="H792" s="269"/>
      <c r="I792" s="269"/>
      <c r="J792" s="269"/>
      <c r="K792" s="270"/>
      <c r="L792" s="130"/>
      <c r="M792" s="161"/>
      <c r="N792" s="38"/>
      <c r="O792" s="264"/>
      <c r="P792" s="268"/>
      <c r="Q792" s="269"/>
      <c r="R792" s="269"/>
      <c r="S792" s="269"/>
      <c r="T792" s="269"/>
      <c r="U792" s="269"/>
      <c r="V792" s="269"/>
      <c r="W792" s="269"/>
      <c r="X792" s="270"/>
      <c r="Y792" s="143"/>
    </row>
    <row r="793" spans="2:25" ht="15" customHeight="1">
      <c r="B793" s="271" t="s">
        <v>1881</v>
      </c>
      <c r="C793" s="268">
        <f>VLOOKUP(B754,'1ここに記入'!$A$13:$M$246,11)</f>
        <v>0</v>
      </c>
      <c r="D793" s="269"/>
      <c r="E793" s="269"/>
      <c r="F793" s="269"/>
      <c r="G793" s="269"/>
      <c r="H793" s="269"/>
      <c r="I793" s="269"/>
      <c r="J793" s="269"/>
      <c r="K793" s="270"/>
      <c r="L793" s="98"/>
      <c r="M793" s="159"/>
      <c r="N793" s="99"/>
      <c r="O793" s="271" t="s">
        <v>1881</v>
      </c>
      <c r="P793" s="268">
        <f>VLOOKUP(O754,'1ここに記入'!$A$13:$M$246,11)</f>
        <v>0</v>
      </c>
      <c r="Q793" s="269"/>
      <c r="R793" s="269"/>
      <c r="S793" s="269"/>
      <c r="T793" s="269"/>
      <c r="U793" s="269"/>
      <c r="V793" s="269"/>
      <c r="W793" s="269"/>
      <c r="X793" s="270"/>
      <c r="Y793" s="143"/>
    </row>
    <row r="794" spans="2:25" ht="15" customHeight="1">
      <c r="B794" s="271"/>
      <c r="C794" s="268"/>
      <c r="D794" s="269"/>
      <c r="E794" s="269"/>
      <c r="F794" s="269"/>
      <c r="G794" s="269"/>
      <c r="H794" s="269"/>
      <c r="I794" s="269"/>
      <c r="J794" s="269"/>
      <c r="K794" s="270"/>
      <c r="L794" s="98"/>
      <c r="M794" s="159"/>
      <c r="N794" s="99"/>
      <c r="O794" s="271"/>
      <c r="P794" s="268"/>
      <c r="Q794" s="269"/>
      <c r="R794" s="269"/>
      <c r="S794" s="269"/>
      <c r="T794" s="269"/>
      <c r="U794" s="269"/>
      <c r="V794" s="269"/>
      <c r="W794" s="269"/>
      <c r="X794" s="270"/>
      <c r="Y794" s="143"/>
    </row>
    <row r="795" spans="2:25" ht="15" customHeight="1" thickBot="1">
      <c r="B795" s="272"/>
      <c r="C795" s="273"/>
      <c r="D795" s="274"/>
      <c r="E795" s="274"/>
      <c r="F795" s="274"/>
      <c r="G795" s="274"/>
      <c r="H795" s="274"/>
      <c r="I795" s="274"/>
      <c r="J795" s="274"/>
      <c r="K795" s="275"/>
      <c r="L795" s="98"/>
      <c r="M795" s="159"/>
      <c r="N795" s="99"/>
      <c r="O795" s="272"/>
      <c r="P795" s="273"/>
      <c r="Q795" s="274"/>
      <c r="R795" s="274"/>
      <c r="S795" s="274"/>
      <c r="T795" s="274"/>
      <c r="U795" s="274"/>
      <c r="V795" s="274"/>
      <c r="W795" s="274"/>
      <c r="X795" s="275"/>
      <c r="Y795" s="143"/>
    </row>
    <row r="796" spans="2:25" ht="15" customHeight="1">
      <c r="B796" s="263" t="s">
        <v>163</v>
      </c>
      <c r="C796" s="276">
        <f>VLOOKUP(B754,'1ここに記入'!$A$13:$M$246,5)</f>
        <v>0</v>
      </c>
      <c r="D796" s="279" t="str">
        <f>VLOOKUP(B754,'1ここに記入'!$A$13:$M$246,6)</f>
        <v>　</v>
      </c>
      <c r="E796" s="282" t="s">
        <v>164</v>
      </c>
      <c r="F796" s="276">
        <f>VLOOKUP(B754,'1ここに記入'!$A$13:$M$246,8)</f>
        <v>0</v>
      </c>
      <c r="G796" s="285" t="e">
        <f>VLOOKUP(F791,'1ここに記入'!$A$13:$M$246,2)</f>
        <v>#N/A</v>
      </c>
      <c r="H796" s="285" t="e">
        <f>VLOOKUP(G791,'1ここに記入'!$A$13:$M$246,2)</f>
        <v>#N/A</v>
      </c>
      <c r="I796" s="285" t="e">
        <f>VLOOKUP(H791,'1ここに記入'!$A$13:$M$246,2)</f>
        <v>#N/A</v>
      </c>
      <c r="J796" s="285" t="e">
        <f>VLOOKUP(I791,'1ここに記入'!$A$13:$M$246,2)</f>
        <v>#N/A</v>
      </c>
      <c r="K796" s="279" t="e">
        <f>VLOOKUP(J791,'1ここに記入'!$A$13:$M$246,2)</f>
        <v>#N/A</v>
      </c>
      <c r="L796" s="102"/>
      <c r="M796" s="162"/>
      <c r="N796" s="103"/>
      <c r="O796" s="263" t="s">
        <v>163</v>
      </c>
      <c r="P796" s="276">
        <f>VLOOKUP(O754,'1ここに記入'!$A$13:$M$246,5)</f>
        <v>0</v>
      </c>
      <c r="Q796" s="279" t="str">
        <f>VLOOKUP(O754,'1ここに記入'!$A$13:$M$246,6)</f>
        <v>　</v>
      </c>
      <c r="R796" s="282" t="s">
        <v>164</v>
      </c>
      <c r="S796" s="276">
        <f>VLOOKUP(O754,'1ここに記入'!$A$13:$M$246,8)</f>
        <v>0</v>
      </c>
      <c r="T796" s="285" t="e">
        <f>VLOOKUP(S791,'1ここに記入'!$A$13:$M$246,2)</f>
        <v>#N/A</v>
      </c>
      <c r="U796" s="285" t="e">
        <f>VLOOKUP(T791,'1ここに記入'!$A$13:$M$246,2)</f>
        <v>#N/A</v>
      </c>
      <c r="V796" s="285" t="e">
        <f>VLOOKUP(U791,'1ここに記入'!$A$13:$M$246,2)</f>
        <v>#N/A</v>
      </c>
      <c r="W796" s="285" t="e">
        <f>VLOOKUP(V791,'1ここに記入'!$A$13:$M$246,2)</f>
        <v>#N/A</v>
      </c>
      <c r="X796" s="279" t="e">
        <f>VLOOKUP(W791,'1ここに記入'!$A$13:$M$246,2)</f>
        <v>#N/A</v>
      </c>
      <c r="Y796" s="143"/>
    </row>
    <row r="797" spans="2:25" ht="15" customHeight="1">
      <c r="B797" s="264"/>
      <c r="C797" s="277"/>
      <c r="D797" s="280"/>
      <c r="E797" s="283"/>
      <c r="F797" s="277"/>
      <c r="G797" s="286"/>
      <c r="H797" s="286"/>
      <c r="I797" s="286"/>
      <c r="J797" s="286"/>
      <c r="K797" s="280"/>
      <c r="L797" s="102"/>
      <c r="M797" s="162"/>
      <c r="N797" s="103"/>
      <c r="O797" s="264"/>
      <c r="P797" s="277"/>
      <c r="Q797" s="280"/>
      <c r="R797" s="283"/>
      <c r="S797" s="277"/>
      <c r="T797" s="286"/>
      <c r="U797" s="286"/>
      <c r="V797" s="286"/>
      <c r="W797" s="286"/>
      <c r="X797" s="280"/>
      <c r="Y797" s="143"/>
    </row>
    <row r="798" spans="2:25" ht="15" customHeight="1" thickBot="1">
      <c r="B798" s="288"/>
      <c r="C798" s="278"/>
      <c r="D798" s="281"/>
      <c r="E798" s="284"/>
      <c r="F798" s="278"/>
      <c r="G798" s="287"/>
      <c r="H798" s="287"/>
      <c r="I798" s="287"/>
      <c r="J798" s="287"/>
      <c r="K798" s="281"/>
      <c r="L798" s="102"/>
      <c r="M798" s="162"/>
      <c r="N798" s="103"/>
      <c r="O798" s="288"/>
      <c r="P798" s="278"/>
      <c r="Q798" s="281"/>
      <c r="R798" s="284"/>
      <c r="S798" s="278"/>
      <c r="T798" s="287"/>
      <c r="U798" s="287"/>
      <c r="V798" s="287"/>
      <c r="W798" s="287"/>
      <c r="X798" s="281"/>
    </row>
    <row r="799" spans="2:25" ht="15" customHeight="1">
      <c r="B799" s="147"/>
      <c r="C799" s="137"/>
      <c r="D799" s="137"/>
      <c r="E799" s="137"/>
      <c r="F799" s="137"/>
      <c r="G799" s="137"/>
      <c r="H799" s="138"/>
      <c r="I799" s="142"/>
      <c r="J799" s="142"/>
      <c r="K799" s="142"/>
      <c r="L799" s="104"/>
      <c r="M799" s="157"/>
      <c r="N799" s="104"/>
      <c r="O799" s="147"/>
      <c r="P799" s="137"/>
      <c r="Q799" s="137"/>
      <c r="R799" s="137"/>
      <c r="S799" s="137"/>
      <c r="T799" s="137"/>
      <c r="U799" s="138"/>
      <c r="V799" s="142"/>
      <c r="W799" s="142"/>
      <c r="X799" s="142"/>
    </row>
    <row r="800" spans="2:25" ht="15" customHeight="1">
      <c r="B800" s="117" t="s">
        <v>213</v>
      </c>
      <c r="C800" s="325" t="str">
        <f>'1ここに記入'!$B$3&amp;"滋賀県教育美術展出品票"</f>
        <v>第72回滋賀県教育美術展出品票</v>
      </c>
      <c r="D800" s="320"/>
      <c r="E800" s="320"/>
      <c r="F800" s="320"/>
      <c r="G800" s="320"/>
      <c r="H800" s="320"/>
      <c r="I800" s="320"/>
      <c r="J800" s="320"/>
      <c r="K800" s="320"/>
      <c r="L800" s="104"/>
      <c r="M800" s="157"/>
      <c r="N800" s="104"/>
      <c r="O800" s="117" t="s">
        <v>213</v>
      </c>
      <c r="P800" s="325" t="str">
        <f>'1ここに記入'!$B$3&amp;"滋賀県教育美術展出品票"</f>
        <v>第72回滋賀県教育美術展出品票</v>
      </c>
      <c r="Q800" s="320"/>
      <c r="R800" s="320"/>
      <c r="S800" s="320"/>
      <c r="T800" s="320"/>
      <c r="U800" s="320"/>
      <c r="V800" s="320"/>
      <c r="W800" s="320"/>
      <c r="X800" s="320"/>
    </row>
    <row r="801" spans="2:24" ht="15" customHeight="1">
      <c r="B801" s="327">
        <v>215</v>
      </c>
      <c r="C801" s="325"/>
      <c r="D801" s="320"/>
      <c r="E801" s="320"/>
      <c r="F801" s="320"/>
      <c r="G801" s="320"/>
      <c r="H801" s="320"/>
      <c r="I801" s="320"/>
      <c r="J801" s="320"/>
      <c r="K801" s="320"/>
      <c r="L801" s="104"/>
      <c r="M801" s="157"/>
      <c r="N801" s="104"/>
      <c r="O801" s="327">
        <v>216</v>
      </c>
      <c r="P801" s="325"/>
      <c r="Q801" s="320"/>
      <c r="R801" s="320"/>
      <c r="S801" s="320"/>
      <c r="T801" s="320"/>
      <c r="U801" s="320"/>
      <c r="V801" s="320"/>
      <c r="W801" s="320"/>
      <c r="X801" s="320"/>
    </row>
    <row r="802" spans="2:24" ht="15" customHeight="1" thickBot="1">
      <c r="B802" s="328"/>
      <c r="C802" s="325"/>
      <c r="D802" s="320"/>
      <c r="E802" s="320"/>
      <c r="F802" s="320"/>
      <c r="G802" s="320"/>
      <c r="H802" s="326"/>
      <c r="I802" s="326"/>
      <c r="J802" s="326"/>
      <c r="K802" s="326"/>
      <c r="L802" s="104"/>
      <c r="M802" s="157"/>
      <c r="N802" s="104"/>
      <c r="O802" s="328"/>
      <c r="P802" s="325"/>
      <c r="Q802" s="320"/>
      <c r="R802" s="320"/>
      <c r="S802" s="320"/>
      <c r="T802" s="320"/>
      <c r="U802" s="326"/>
      <c r="V802" s="326"/>
      <c r="W802" s="326"/>
      <c r="X802" s="326"/>
    </row>
    <row r="803" spans="2:24" ht="15" customHeight="1" thickTop="1" thickBot="1">
      <c r="B803" s="144" t="s">
        <v>157</v>
      </c>
      <c r="C803" s="289">
        <f>VLOOKUP(B801,'1ここに記入'!$A$13:$M$246,2)</f>
        <v>0</v>
      </c>
      <c r="D803" s="289">
        <f>VLOOKUP(B801,'1ここに記入'!$A$13:$M$246,3)</f>
        <v>0</v>
      </c>
      <c r="E803" s="289">
        <f>VLOOKUP(B801,'1ここに記入'!$A$13:$M$246,4)</f>
        <v>0</v>
      </c>
      <c r="F803" s="289">
        <f>VLOOKUP(B801,'1ここに記入'!$A$13:$M$246,5)</f>
        <v>0</v>
      </c>
      <c r="G803" s="289" t="str">
        <f>VLOOKUP(B801,'1ここに記入'!$A$13:$M$246,13)</f>
        <v>00</v>
      </c>
      <c r="H803" s="290" t="e">
        <f>'1ここに記入'!$H$10</f>
        <v>#N/A</v>
      </c>
      <c r="I803" s="291"/>
      <c r="J803" s="291"/>
      <c r="K803" s="292" t="s">
        <v>158</v>
      </c>
      <c r="L803" s="118"/>
      <c r="M803" s="158"/>
      <c r="N803" s="32"/>
      <c r="O803" s="144" t="s">
        <v>157</v>
      </c>
      <c r="P803" s="289">
        <f>VLOOKUP(O801,'1ここに記入'!$A$13:$M$246,2)</f>
        <v>0</v>
      </c>
      <c r="Q803" s="289">
        <f>VLOOKUP(O801,'1ここに記入'!$A$13:$M$246,3)</f>
        <v>0</v>
      </c>
      <c r="R803" s="289">
        <f>VLOOKUP(O801,'1ここに記入'!$A$13:$M$246,4)</f>
        <v>0</v>
      </c>
      <c r="S803" s="289">
        <f>VLOOKUP(O801,'1ここに記入'!$A$13:$M$246,5)</f>
        <v>0</v>
      </c>
      <c r="T803" s="289" t="str">
        <f>VLOOKUP(O801,'1ここに記入'!$A$13:$M$246,13)</f>
        <v>00</v>
      </c>
      <c r="U803" s="290" t="e">
        <f>'1ここに記入'!$H$10</f>
        <v>#N/A</v>
      </c>
      <c r="V803" s="291"/>
      <c r="W803" s="291"/>
      <c r="X803" s="292" t="s">
        <v>158</v>
      </c>
    </row>
    <row r="804" spans="2:24" ht="15" customHeight="1" thickTop="1" thickBot="1">
      <c r="B804" s="145"/>
      <c r="C804" s="289"/>
      <c r="D804" s="289"/>
      <c r="E804" s="289"/>
      <c r="F804" s="289"/>
      <c r="G804" s="289"/>
      <c r="H804" s="290"/>
      <c r="I804" s="291"/>
      <c r="J804" s="291"/>
      <c r="K804" s="292"/>
      <c r="L804" s="118"/>
      <c r="M804" s="158"/>
      <c r="N804" s="32"/>
      <c r="O804" s="145"/>
      <c r="P804" s="289"/>
      <c r="Q804" s="289"/>
      <c r="R804" s="289"/>
      <c r="S804" s="289"/>
      <c r="T804" s="289"/>
      <c r="U804" s="290"/>
      <c r="V804" s="291"/>
      <c r="W804" s="291"/>
      <c r="X804" s="292"/>
    </row>
    <row r="805" spans="2:24" ht="15" customHeight="1" thickTop="1" thickBot="1">
      <c r="B805" s="146" t="s">
        <v>159</v>
      </c>
      <c r="C805" s="289"/>
      <c r="D805" s="289"/>
      <c r="E805" s="289"/>
      <c r="F805" s="289"/>
      <c r="G805" s="289"/>
      <c r="H805" s="290"/>
      <c r="I805" s="291"/>
      <c r="J805" s="291"/>
      <c r="K805" s="292"/>
      <c r="L805" s="118"/>
      <c r="M805" s="158"/>
      <c r="N805" s="32"/>
      <c r="O805" s="146" t="s">
        <v>159</v>
      </c>
      <c r="P805" s="289"/>
      <c r="Q805" s="289"/>
      <c r="R805" s="289"/>
      <c r="S805" s="289"/>
      <c r="T805" s="289"/>
      <c r="U805" s="290"/>
      <c r="V805" s="291"/>
      <c r="W805" s="291"/>
      <c r="X805" s="292"/>
    </row>
    <row r="806" spans="2:24" ht="15" customHeight="1" thickTop="1">
      <c r="B806" s="264" t="s">
        <v>160</v>
      </c>
      <c r="C806" s="277" t="e">
        <f>'1ここに記入'!$G$10</f>
        <v>#N/A</v>
      </c>
      <c r="D806" s="286"/>
      <c r="E806" s="280"/>
      <c r="F806" s="264" t="s">
        <v>161</v>
      </c>
      <c r="G806" s="296" t="e">
        <f>'1ここに記入'!$I$10</f>
        <v>#N/A</v>
      </c>
      <c r="H806" s="297"/>
      <c r="I806" s="297"/>
      <c r="J806" s="297"/>
      <c r="K806" s="298"/>
      <c r="L806" s="100"/>
      <c r="M806" s="159"/>
      <c r="N806" s="99"/>
      <c r="O806" s="264" t="s">
        <v>160</v>
      </c>
      <c r="P806" s="277" t="e">
        <f>'1ここに記入'!$G$10</f>
        <v>#N/A</v>
      </c>
      <c r="Q806" s="286"/>
      <c r="R806" s="280"/>
      <c r="S806" s="264" t="s">
        <v>161</v>
      </c>
      <c r="T806" s="296" t="e">
        <f>'1ここに記入'!$I$10</f>
        <v>#N/A</v>
      </c>
      <c r="U806" s="297"/>
      <c r="V806" s="297"/>
      <c r="W806" s="297"/>
      <c r="X806" s="298"/>
    </row>
    <row r="807" spans="2:24" ht="15" customHeight="1">
      <c r="B807" s="264"/>
      <c r="C807" s="277"/>
      <c r="D807" s="286"/>
      <c r="E807" s="280"/>
      <c r="F807" s="264"/>
      <c r="G807" s="296"/>
      <c r="H807" s="297"/>
      <c r="I807" s="297"/>
      <c r="J807" s="297"/>
      <c r="K807" s="298"/>
      <c r="L807" s="101"/>
      <c r="M807" s="159"/>
      <c r="N807" s="99"/>
      <c r="O807" s="264"/>
      <c r="P807" s="277"/>
      <c r="Q807" s="286"/>
      <c r="R807" s="280"/>
      <c r="S807" s="264"/>
      <c r="T807" s="296"/>
      <c r="U807" s="297"/>
      <c r="V807" s="297"/>
      <c r="W807" s="297"/>
      <c r="X807" s="298"/>
    </row>
    <row r="808" spans="2:24" ht="15" customHeight="1">
      <c r="B808" s="264"/>
      <c r="C808" s="277"/>
      <c r="D808" s="286"/>
      <c r="E808" s="280"/>
      <c r="F808" s="264"/>
      <c r="G808" s="296"/>
      <c r="H808" s="297"/>
      <c r="I808" s="297"/>
      <c r="J808" s="297"/>
      <c r="K808" s="298"/>
      <c r="L808" s="101"/>
      <c r="M808" s="159"/>
      <c r="N808" s="99"/>
      <c r="O808" s="264"/>
      <c r="P808" s="277"/>
      <c r="Q808" s="286"/>
      <c r="R808" s="280"/>
      <c r="S808" s="264"/>
      <c r="T808" s="296"/>
      <c r="U808" s="297"/>
      <c r="V808" s="297"/>
      <c r="W808" s="297"/>
      <c r="X808" s="298"/>
    </row>
    <row r="809" spans="2:24" ht="15" customHeight="1" thickBot="1">
      <c r="B809" s="288"/>
      <c r="C809" s="278"/>
      <c r="D809" s="287"/>
      <c r="E809" s="281"/>
      <c r="F809" s="288"/>
      <c r="G809" s="299"/>
      <c r="H809" s="300"/>
      <c r="I809" s="300"/>
      <c r="J809" s="300"/>
      <c r="K809" s="301"/>
      <c r="L809" s="101"/>
      <c r="M809" s="159"/>
      <c r="N809" s="99"/>
      <c r="O809" s="288"/>
      <c r="P809" s="278"/>
      <c r="Q809" s="287"/>
      <c r="R809" s="281"/>
      <c r="S809" s="288"/>
      <c r="T809" s="299"/>
      <c r="U809" s="300"/>
      <c r="V809" s="300"/>
      <c r="W809" s="300"/>
      <c r="X809" s="301"/>
    </row>
    <row r="810" spans="2:24" ht="15" customHeight="1">
      <c r="B810" s="263" t="s">
        <v>162</v>
      </c>
      <c r="C810" s="265">
        <f>VLOOKUP(B801,'1ここに記入'!$A$13:$M$246,10)</f>
        <v>0</v>
      </c>
      <c r="D810" s="266"/>
      <c r="E810" s="266"/>
      <c r="F810" s="266"/>
      <c r="G810" s="266"/>
      <c r="H810" s="266"/>
      <c r="I810" s="267"/>
      <c r="J810" s="263" t="s">
        <v>203</v>
      </c>
      <c r="K810" s="321">
        <f>VLOOKUP(B801,'1ここに記入'!$A$13:$M$246,12)</f>
        <v>0</v>
      </c>
      <c r="L810" s="34"/>
      <c r="M810" s="160"/>
      <c r="N810" s="36"/>
      <c r="O810" s="263" t="s">
        <v>162</v>
      </c>
      <c r="P810" s="265">
        <f>VLOOKUP(O801,'1ここに記入'!$A$13:$M$246,10)</f>
        <v>0</v>
      </c>
      <c r="Q810" s="266"/>
      <c r="R810" s="266"/>
      <c r="S810" s="266"/>
      <c r="T810" s="266"/>
      <c r="U810" s="266"/>
      <c r="V810" s="267"/>
      <c r="W810" s="263" t="s">
        <v>203</v>
      </c>
      <c r="X810" s="321">
        <f>VLOOKUP(O801,'1ここに記入'!$A$13:$M$246,12)</f>
        <v>0</v>
      </c>
    </row>
    <row r="811" spans="2:24" ht="15" customHeight="1">
      <c r="B811" s="264"/>
      <c r="C811" s="268"/>
      <c r="D811" s="269"/>
      <c r="E811" s="269"/>
      <c r="F811" s="269"/>
      <c r="G811" s="269"/>
      <c r="H811" s="269"/>
      <c r="I811" s="270"/>
      <c r="J811" s="264"/>
      <c r="K811" s="322"/>
      <c r="L811" s="34"/>
      <c r="M811" s="160"/>
      <c r="N811" s="36"/>
      <c r="O811" s="264"/>
      <c r="P811" s="268"/>
      <c r="Q811" s="269"/>
      <c r="R811" s="269"/>
      <c r="S811" s="269"/>
      <c r="T811" s="269"/>
      <c r="U811" s="269"/>
      <c r="V811" s="270"/>
      <c r="W811" s="264"/>
      <c r="X811" s="322"/>
    </row>
    <row r="812" spans="2:24" ht="15" customHeight="1">
      <c r="B812" s="264"/>
      <c r="C812" s="268"/>
      <c r="D812" s="269"/>
      <c r="E812" s="269"/>
      <c r="F812" s="269"/>
      <c r="G812" s="269"/>
      <c r="H812" s="269"/>
      <c r="I812" s="270"/>
      <c r="J812" s="264"/>
      <c r="K812" s="322"/>
      <c r="L812" s="130"/>
      <c r="M812" s="161"/>
      <c r="N812" s="38"/>
      <c r="O812" s="264"/>
      <c r="P812" s="268"/>
      <c r="Q812" s="269"/>
      <c r="R812" s="269"/>
      <c r="S812" s="269"/>
      <c r="T812" s="269"/>
      <c r="U812" s="269"/>
      <c r="V812" s="270"/>
      <c r="W812" s="264"/>
      <c r="X812" s="322"/>
    </row>
    <row r="813" spans="2:24" ht="15" customHeight="1">
      <c r="B813" s="264"/>
      <c r="C813" s="268"/>
      <c r="D813" s="269"/>
      <c r="E813" s="269"/>
      <c r="F813" s="269"/>
      <c r="G813" s="269"/>
      <c r="H813" s="269"/>
      <c r="I813" s="270"/>
      <c r="J813" s="264"/>
      <c r="K813" s="322"/>
      <c r="L813" s="130"/>
      <c r="M813" s="161"/>
      <c r="N813" s="38"/>
      <c r="O813" s="264"/>
      <c r="P813" s="268"/>
      <c r="Q813" s="269"/>
      <c r="R813" s="269"/>
      <c r="S813" s="269"/>
      <c r="T813" s="269"/>
      <c r="U813" s="269"/>
      <c r="V813" s="270"/>
      <c r="W813" s="264"/>
      <c r="X813" s="322"/>
    </row>
    <row r="814" spans="2:24" ht="15" customHeight="1">
      <c r="B814" s="271" t="s">
        <v>1881</v>
      </c>
      <c r="C814" s="268">
        <f>VLOOKUP(B801,'1ここに記入'!$A$13:$M$246,11)</f>
        <v>0</v>
      </c>
      <c r="D814" s="269"/>
      <c r="E814" s="269"/>
      <c r="F814" s="269"/>
      <c r="G814" s="269"/>
      <c r="H814" s="269"/>
      <c r="I814" s="270"/>
      <c r="J814" s="264"/>
      <c r="K814" s="322"/>
      <c r="L814" s="130"/>
      <c r="M814" s="161"/>
      <c r="N814" s="38"/>
      <c r="O814" s="271" t="s">
        <v>1881</v>
      </c>
      <c r="P814" s="268">
        <f>VLOOKUP(O801,'1ここに記入'!$A$13:$M$246,11)</f>
        <v>0</v>
      </c>
      <c r="Q814" s="269"/>
      <c r="R814" s="269"/>
      <c r="S814" s="269"/>
      <c r="T814" s="269"/>
      <c r="U814" s="269"/>
      <c r="V814" s="270"/>
      <c r="W814" s="264"/>
      <c r="X814" s="322"/>
    </row>
    <row r="815" spans="2:24" ht="15" customHeight="1">
      <c r="B815" s="271"/>
      <c r="C815" s="268"/>
      <c r="D815" s="269"/>
      <c r="E815" s="269"/>
      <c r="F815" s="269"/>
      <c r="G815" s="269"/>
      <c r="H815" s="269"/>
      <c r="I815" s="270"/>
      <c r="J815" s="264"/>
      <c r="K815" s="322"/>
      <c r="L815" s="130"/>
      <c r="M815" s="161"/>
      <c r="N815" s="38"/>
      <c r="O815" s="271"/>
      <c r="P815" s="268"/>
      <c r="Q815" s="269"/>
      <c r="R815" s="269"/>
      <c r="S815" s="269"/>
      <c r="T815" s="269"/>
      <c r="U815" s="269"/>
      <c r="V815" s="270"/>
      <c r="W815" s="264"/>
      <c r="X815" s="322"/>
    </row>
    <row r="816" spans="2:24" ht="15" customHeight="1">
      <c r="B816" s="271"/>
      <c r="C816" s="268"/>
      <c r="D816" s="269"/>
      <c r="E816" s="269"/>
      <c r="F816" s="269"/>
      <c r="G816" s="269"/>
      <c r="H816" s="269"/>
      <c r="I816" s="270"/>
      <c r="J816" s="264"/>
      <c r="K816" s="322"/>
      <c r="L816" s="130"/>
      <c r="M816" s="161"/>
      <c r="N816" s="38"/>
      <c r="O816" s="271"/>
      <c r="P816" s="268"/>
      <c r="Q816" s="269"/>
      <c r="R816" s="269"/>
      <c r="S816" s="269"/>
      <c r="T816" s="269"/>
      <c r="U816" s="269"/>
      <c r="V816" s="270"/>
      <c r="W816" s="264"/>
      <c r="X816" s="322"/>
    </row>
    <row r="817" spans="2:24" ht="15" customHeight="1" thickBot="1">
      <c r="B817" s="272"/>
      <c r="C817" s="273"/>
      <c r="D817" s="274"/>
      <c r="E817" s="274"/>
      <c r="F817" s="274"/>
      <c r="G817" s="274"/>
      <c r="H817" s="274"/>
      <c r="I817" s="275"/>
      <c r="J817" s="288"/>
      <c r="K817" s="323"/>
      <c r="L817" s="130"/>
      <c r="M817" s="161"/>
      <c r="N817" s="38"/>
      <c r="O817" s="272"/>
      <c r="P817" s="273"/>
      <c r="Q817" s="274"/>
      <c r="R817" s="274"/>
      <c r="S817" s="274"/>
      <c r="T817" s="274"/>
      <c r="U817" s="274"/>
      <c r="V817" s="275"/>
      <c r="W817" s="288"/>
      <c r="X817" s="323"/>
    </row>
    <row r="818" spans="2:24" ht="15" customHeight="1">
      <c r="B818" s="263" t="s">
        <v>163</v>
      </c>
      <c r="C818" s="276">
        <f>VLOOKUP(B801,'1ここに記入'!$A$13:$M$246,5)</f>
        <v>0</v>
      </c>
      <c r="D818" s="279" t="str">
        <f>VLOOKUP(B801,'1ここに記入'!$A$13:$M$246,6)</f>
        <v>　</v>
      </c>
      <c r="E818" s="282" t="s">
        <v>164</v>
      </c>
      <c r="F818" s="276">
        <f>VLOOKUP(B801,'1ここに記入'!$A$13:$M$246,8)</f>
        <v>0</v>
      </c>
      <c r="G818" s="285" t="e">
        <f>VLOOKUP(F812,'1ここに記入'!$A$13:$M$246,2)</f>
        <v>#N/A</v>
      </c>
      <c r="H818" s="285" t="e">
        <f>VLOOKUP(G812,'1ここに記入'!$A$13:$M$246,2)</f>
        <v>#N/A</v>
      </c>
      <c r="I818" s="285" t="e">
        <f>VLOOKUP(H812,'1ここに記入'!$A$13:$M$246,2)</f>
        <v>#N/A</v>
      </c>
      <c r="J818" s="285" t="e">
        <f>VLOOKUP(I812,'1ここに記入'!$A$13:$M$246,2)</f>
        <v>#N/A</v>
      </c>
      <c r="K818" s="279" t="e">
        <f>VLOOKUP(J812,'1ここに記入'!$A$13:$M$246,2)</f>
        <v>#N/A</v>
      </c>
      <c r="L818" s="98"/>
      <c r="M818" s="159"/>
      <c r="N818" s="99"/>
      <c r="O818" s="263" t="s">
        <v>163</v>
      </c>
      <c r="P818" s="276">
        <f>VLOOKUP(O801,'1ここに記入'!$A$13:$M$246,5)</f>
        <v>0</v>
      </c>
      <c r="Q818" s="279" t="str">
        <f>VLOOKUP(O801,'1ここに記入'!$A$13:$M$246,6)</f>
        <v>　</v>
      </c>
      <c r="R818" s="282" t="s">
        <v>164</v>
      </c>
      <c r="S818" s="276">
        <f>VLOOKUP(O801,'1ここに記入'!$A$13:$M$246,8)</f>
        <v>0</v>
      </c>
      <c r="T818" s="285" t="e">
        <f>VLOOKUP(S812,'1ここに記入'!$A$13:$M$246,2)</f>
        <v>#N/A</v>
      </c>
      <c r="U818" s="285" t="e">
        <f>VLOOKUP(T812,'1ここに記入'!$A$13:$M$246,2)</f>
        <v>#N/A</v>
      </c>
      <c r="V818" s="285" t="e">
        <f>VLOOKUP(U812,'1ここに記入'!$A$13:$M$246,2)</f>
        <v>#N/A</v>
      </c>
      <c r="W818" s="285" t="e">
        <f>VLOOKUP(V812,'1ここに記入'!$A$13:$M$246,2)</f>
        <v>#N/A</v>
      </c>
      <c r="X818" s="279" t="e">
        <f>VLOOKUP(W812,'1ここに記入'!$A$13:$M$246,2)</f>
        <v>#N/A</v>
      </c>
    </row>
    <row r="819" spans="2:24" ht="15" customHeight="1">
      <c r="B819" s="264"/>
      <c r="C819" s="277"/>
      <c r="D819" s="280"/>
      <c r="E819" s="283"/>
      <c r="F819" s="277"/>
      <c r="G819" s="286"/>
      <c r="H819" s="286"/>
      <c r="I819" s="286"/>
      <c r="J819" s="286"/>
      <c r="K819" s="280"/>
      <c r="L819" s="98"/>
      <c r="M819" s="159"/>
      <c r="N819" s="99"/>
      <c r="O819" s="264"/>
      <c r="P819" s="277"/>
      <c r="Q819" s="280"/>
      <c r="R819" s="283"/>
      <c r="S819" s="277"/>
      <c r="T819" s="286"/>
      <c r="U819" s="286"/>
      <c r="V819" s="286"/>
      <c r="W819" s="286"/>
      <c r="X819" s="280"/>
    </row>
    <row r="820" spans="2:24" ht="15" customHeight="1">
      <c r="B820" s="264"/>
      <c r="C820" s="277"/>
      <c r="D820" s="280"/>
      <c r="E820" s="283"/>
      <c r="F820" s="277"/>
      <c r="G820" s="286"/>
      <c r="H820" s="286"/>
      <c r="I820" s="286"/>
      <c r="J820" s="286"/>
      <c r="K820" s="280"/>
      <c r="L820" s="98"/>
      <c r="M820" s="159"/>
      <c r="N820" s="99"/>
      <c r="O820" s="264"/>
      <c r="P820" s="277"/>
      <c r="Q820" s="280"/>
      <c r="R820" s="283"/>
      <c r="S820" s="277"/>
      <c r="T820" s="286"/>
      <c r="U820" s="286"/>
      <c r="V820" s="286"/>
      <c r="W820" s="286"/>
      <c r="X820" s="280"/>
    </row>
    <row r="821" spans="2:24" ht="15" customHeight="1" thickBot="1">
      <c r="B821" s="288"/>
      <c r="C821" s="278"/>
      <c r="D821" s="281"/>
      <c r="E821" s="284"/>
      <c r="F821" s="278"/>
      <c r="G821" s="287"/>
      <c r="H821" s="286"/>
      <c r="I821" s="286"/>
      <c r="J821" s="286"/>
      <c r="K821" s="280"/>
      <c r="L821" s="98"/>
      <c r="M821" s="159"/>
      <c r="N821" s="99"/>
      <c r="O821" s="288"/>
      <c r="P821" s="278"/>
      <c r="Q821" s="281"/>
      <c r="R821" s="284"/>
      <c r="S821" s="278"/>
      <c r="T821" s="287"/>
      <c r="U821" s="286"/>
      <c r="V821" s="286"/>
      <c r="W821" s="286"/>
      <c r="X821" s="280"/>
    </row>
    <row r="822" spans="2:24" ht="15" customHeight="1" thickTop="1">
      <c r="B822" s="263" t="s">
        <v>165</v>
      </c>
      <c r="C822" s="293">
        <f>VLOOKUP(B801,'1ここに記入'!$A$13:$M$246,9)</f>
        <v>0</v>
      </c>
      <c r="D822" s="294" t="e">
        <f>VLOOKUP(C820,'1ここに記入'!$A$13:$M$246,2)</f>
        <v>#N/A</v>
      </c>
      <c r="E822" s="294" t="e">
        <f>VLOOKUP(D820,'1ここに記入'!$A$13:$M$246,2)</f>
        <v>#N/A</v>
      </c>
      <c r="F822" s="294" t="e">
        <f>VLOOKUP(E820,'1ここに記入'!$A$13:$M$246,2)</f>
        <v>#N/A</v>
      </c>
      <c r="G822" s="302" t="e">
        <f>VLOOKUP(F820,'1ここに記入'!$A$13:$M$246,2)</f>
        <v>#N/A</v>
      </c>
      <c r="H822" s="305" t="s">
        <v>167</v>
      </c>
      <c r="I822" s="308">
        <f>'1ここに記入'!$G$9</f>
        <v>0</v>
      </c>
      <c r="J822" s="309"/>
      <c r="K822" s="310"/>
      <c r="L822" s="102"/>
      <c r="M822" s="162"/>
      <c r="N822" s="103"/>
      <c r="O822" s="263" t="s">
        <v>165</v>
      </c>
      <c r="P822" s="293">
        <f>VLOOKUP(O801,'1ここに記入'!$A$13:$M$246,9)</f>
        <v>0</v>
      </c>
      <c r="Q822" s="294" t="e">
        <f>VLOOKUP(P820,'1ここに記入'!$A$13:$M$246,2)</f>
        <v>#N/A</v>
      </c>
      <c r="R822" s="294" t="e">
        <f>VLOOKUP(Q820,'1ここに記入'!$A$13:$M$246,2)</f>
        <v>#N/A</v>
      </c>
      <c r="S822" s="294" t="e">
        <f>VLOOKUP(R820,'1ここに記入'!$A$13:$M$246,2)</f>
        <v>#N/A</v>
      </c>
      <c r="T822" s="302" t="e">
        <f>VLOOKUP(S820,'1ここに記入'!$A$13:$M$246,2)</f>
        <v>#N/A</v>
      </c>
      <c r="U822" s="305" t="s">
        <v>167</v>
      </c>
      <c r="V822" s="308">
        <f>'1ここに記入'!$G$9</f>
        <v>0</v>
      </c>
      <c r="W822" s="309"/>
      <c r="X822" s="310"/>
    </row>
    <row r="823" spans="2:24" ht="15" customHeight="1">
      <c r="B823" s="264"/>
      <c r="C823" s="296"/>
      <c r="D823" s="297"/>
      <c r="E823" s="297"/>
      <c r="F823" s="297"/>
      <c r="G823" s="303"/>
      <c r="H823" s="306"/>
      <c r="I823" s="311"/>
      <c r="J823" s="312"/>
      <c r="K823" s="313"/>
      <c r="L823" s="102"/>
      <c r="M823" s="162"/>
      <c r="N823" s="103"/>
      <c r="O823" s="264"/>
      <c r="P823" s="296"/>
      <c r="Q823" s="297"/>
      <c r="R823" s="297"/>
      <c r="S823" s="297"/>
      <c r="T823" s="303"/>
      <c r="U823" s="306"/>
      <c r="V823" s="311"/>
      <c r="W823" s="312"/>
      <c r="X823" s="313"/>
    </row>
    <row r="824" spans="2:24" ht="15" customHeight="1" thickBot="1">
      <c r="B824" s="288"/>
      <c r="C824" s="299"/>
      <c r="D824" s="300"/>
      <c r="E824" s="300"/>
      <c r="F824" s="300"/>
      <c r="G824" s="304"/>
      <c r="H824" s="306"/>
      <c r="I824" s="311"/>
      <c r="J824" s="312"/>
      <c r="K824" s="313"/>
      <c r="L824" s="102"/>
      <c r="M824" s="162"/>
      <c r="N824" s="103"/>
      <c r="O824" s="288"/>
      <c r="P824" s="299"/>
      <c r="Q824" s="300"/>
      <c r="R824" s="300"/>
      <c r="S824" s="300"/>
      <c r="T824" s="304"/>
      <c r="U824" s="306"/>
      <c r="V824" s="311"/>
      <c r="W824" s="312"/>
      <c r="X824" s="313"/>
    </row>
    <row r="825" spans="2:24" ht="15" customHeight="1" thickBot="1">
      <c r="B825" s="317" t="s">
        <v>166</v>
      </c>
      <c r="C825" s="317"/>
      <c r="D825" s="317"/>
      <c r="E825" s="317"/>
      <c r="F825" s="317"/>
      <c r="G825" s="318"/>
      <c r="H825" s="307"/>
      <c r="I825" s="314"/>
      <c r="J825" s="315"/>
      <c r="K825" s="316"/>
      <c r="L825" s="102"/>
      <c r="M825" s="163"/>
      <c r="N825" s="41"/>
      <c r="O825" s="317" t="s">
        <v>166</v>
      </c>
      <c r="P825" s="317"/>
      <c r="Q825" s="317"/>
      <c r="R825" s="317"/>
      <c r="S825" s="317"/>
      <c r="T825" s="318"/>
      <c r="U825" s="307"/>
      <c r="V825" s="314"/>
      <c r="W825" s="315"/>
      <c r="X825" s="316"/>
    </row>
    <row r="826" spans="2:24" ht="15" customHeight="1" thickTop="1">
      <c r="B826" s="137"/>
      <c r="C826" s="137"/>
      <c r="D826" s="137"/>
      <c r="E826" s="137"/>
      <c r="F826" s="137"/>
      <c r="G826" s="137"/>
      <c r="H826" s="138"/>
      <c r="I826" s="142"/>
      <c r="J826" s="142"/>
      <c r="K826" s="142"/>
      <c r="L826" s="102"/>
      <c r="M826" s="163"/>
      <c r="N826" s="41"/>
      <c r="O826" s="137"/>
      <c r="P826" s="137"/>
      <c r="Q826" s="137"/>
      <c r="R826" s="137"/>
      <c r="S826" s="137"/>
      <c r="T826" s="137"/>
      <c r="U826" s="138"/>
      <c r="V826" s="142"/>
      <c r="W826" s="142"/>
      <c r="X826" s="142"/>
    </row>
    <row r="827" spans="2:24" ht="15" customHeight="1">
      <c r="B827" s="137"/>
      <c r="C827" s="137"/>
      <c r="D827" s="137"/>
      <c r="E827" s="137"/>
      <c r="F827" s="137"/>
      <c r="G827" s="137"/>
      <c r="H827" s="138"/>
      <c r="I827" s="142"/>
      <c r="J827" s="142"/>
      <c r="K827" s="142"/>
      <c r="L827" s="102"/>
      <c r="M827" s="163"/>
      <c r="N827" s="41"/>
      <c r="O827" s="137"/>
      <c r="P827" s="137"/>
      <c r="Q827" s="137"/>
      <c r="R827" s="137"/>
      <c r="S827" s="137"/>
      <c r="T827" s="137"/>
      <c r="U827" s="138"/>
      <c r="V827" s="142"/>
      <c r="W827" s="142"/>
      <c r="X827" s="142"/>
    </row>
    <row r="828" spans="2:24" ht="15" customHeight="1">
      <c r="B828" s="324" t="s">
        <v>1982</v>
      </c>
      <c r="C828" s="324"/>
      <c r="D828" s="324"/>
      <c r="E828" s="324"/>
      <c r="F828" s="324"/>
      <c r="G828" s="324"/>
      <c r="H828" s="324"/>
      <c r="I828" s="324"/>
      <c r="J828" s="324"/>
      <c r="K828" s="324"/>
      <c r="L828" s="156"/>
      <c r="M828" s="164"/>
      <c r="N828" s="156"/>
      <c r="O828" s="324" t="s">
        <v>1982</v>
      </c>
      <c r="P828" s="324"/>
      <c r="Q828" s="324"/>
      <c r="R828" s="324"/>
      <c r="S828" s="324"/>
      <c r="T828" s="324"/>
      <c r="U828" s="324"/>
      <c r="V828" s="324"/>
      <c r="W828" s="324"/>
      <c r="X828" s="324"/>
    </row>
    <row r="829" spans="2:24" ht="15" customHeight="1">
      <c r="B829" s="132"/>
      <c r="C829" s="319" t="str">
        <f>'1ここに記入'!$B$3&amp;"県教美展　特選確認票"</f>
        <v>第72回県教美展　特選確認票</v>
      </c>
      <c r="D829" s="319"/>
      <c r="E829" s="319"/>
      <c r="F829" s="319"/>
      <c r="G829" s="319"/>
      <c r="H829" s="319"/>
      <c r="I829" s="319"/>
      <c r="J829" s="319"/>
      <c r="K829" s="319"/>
      <c r="L829" s="104"/>
      <c r="M829" s="157"/>
      <c r="N829" s="104"/>
      <c r="O829" s="132"/>
      <c r="P829" s="319" t="str">
        <f>'1ここに記入'!$B$3&amp;"県教美展　特選確認票"</f>
        <v>第72回県教美展　特選確認票</v>
      </c>
      <c r="Q829" s="319"/>
      <c r="R829" s="319"/>
      <c r="S829" s="319"/>
      <c r="T829" s="319"/>
      <c r="U829" s="319"/>
      <c r="V829" s="319"/>
      <c r="W829" s="319"/>
      <c r="X829" s="319"/>
    </row>
    <row r="830" spans="2:24" ht="15" customHeight="1" thickBot="1">
      <c r="B830" s="165"/>
      <c r="C830" s="320"/>
      <c r="D830" s="320"/>
      <c r="E830" s="320"/>
      <c r="F830" s="320"/>
      <c r="G830" s="320"/>
      <c r="H830" s="320"/>
      <c r="I830" s="320"/>
      <c r="J830" s="320"/>
      <c r="K830" s="320"/>
      <c r="L830" s="104"/>
      <c r="M830" s="157"/>
      <c r="N830" s="104"/>
      <c r="O830" s="165"/>
      <c r="P830" s="320"/>
      <c r="Q830" s="320"/>
      <c r="R830" s="320"/>
      <c r="S830" s="320"/>
      <c r="T830" s="320"/>
      <c r="U830" s="320"/>
      <c r="V830" s="320"/>
      <c r="W830" s="320"/>
      <c r="X830" s="320"/>
    </row>
    <row r="831" spans="2:24" ht="15" customHeight="1" thickTop="1" thickBot="1">
      <c r="B831" s="144" t="s">
        <v>157</v>
      </c>
      <c r="C831" s="289">
        <f>VLOOKUP(B801,'1ここに記入'!$A$13:$M$246,2)</f>
        <v>0</v>
      </c>
      <c r="D831" s="289">
        <f>VLOOKUP(B801,'1ここに記入'!$A$13:$M$246,3)</f>
        <v>0</v>
      </c>
      <c r="E831" s="289">
        <f>VLOOKUP(B801,'1ここに記入'!$A$13:$M$246,4)</f>
        <v>0</v>
      </c>
      <c r="F831" s="289">
        <f>VLOOKUP(B801,'1ここに記入'!$A$13:$M$246,5)</f>
        <v>0</v>
      </c>
      <c r="G831" s="289" t="str">
        <f>VLOOKUP(B801,'1ここに記入'!$A$13:$M$246,13)</f>
        <v>00</v>
      </c>
      <c r="H831" s="290" t="e">
        <f>'1ここに記入'!$H$10</f>
        <v>#N/A</v>
      </c>
      <c r="I831" s="291"/>
      <c r="J831" s="291"/>
      <c r="K831" s="292" t="s">
        <v>158</v>
      </c>
      <c r="L831" s="104"/>
      <c r="M831" s="157"/>
      <c r="N831" s="104"/>
      <c r="O831" s="144" t="s">
        <v>157</v>
      </c>
      <c r="P831" s="289">
        <f>VLOOKUP(O801,'1ここに記入'!$A$13:$M$246,2)</f>
        <v>0</v>
      </c>
      <c r="Q831" s="289">
        <f>VLOOKUP(O801,'1ここに記入'!$A$13:$M$246,3)</f>
        <v>0</v>
      </c>
      <c r="R831" s="289">
        <f>VLOOKUP(O801,'1ここに記入'!$A$13:$M$246,4)</f>
        <v>0</v>
      </c>
      <c r="S831" s="289">
        <f>VLOOKUP(O801,'1ここに記入'!$A$13:$M$246,5)</f>
        <v>0</v>
      </c>
      <c r="T831" s="289" t="str">
        <f>VLOOKUP(O801,'1ここに記入'!$A$13:$M$246,13)</f>
        <v>00</v>
      </c>
      <c r="U831" s="290" t="e">
        <f>'1ここに記入'!$H$10</f>
        <v>#N/A</v>
      </c>
      <c r="V831" s="291"/>
      <c r="W831" s="291"/>
      <c r="X831" s="292" t="s">
        <v>158</v>
      </c>
    </row>
    <row r="832" spans="2:24" ht="15" customHeight="1" thickTop="1" thickBot="1">
      <c r="B832" s="145"/>
      <c r="C832" s="289"/>
      <c r="D832" s="289"/>
      <c r="E832" s="289"/>
      <c r="F832" s="289"/>
      <c r="G832" s="289"/>
      <c r="H832" s="290"/>
      <c r="I832" s="291"/>
      <c r="J832" s="291"/>
      <c r="K832" s="292"/>
      <c r="L832" s="104"/>
      <c r="M832" s="157"/>
      <c r="N832" s="104"/>
      <c r="O832" s="145"/>
      <c r="P832" s="289"/>
      <c r="Q832" s="289"/>
      <c r="R832" s="289"/>
      <c r="S832" s="289"/>
      <c r="T832" s="289"/>
      <c r="U832" s="290"/>
      <c r="V832" s="291"/>
      <c r="W832" s="291"/>
      <c r="X832" s="292"/>
    </row>
    <row r="833" spans="2:25" ht="15" customHeight="1" thickTop="1" thickBot="1">
      <c r="B833" s="146" t="s">
        <v>159</v>
      </c>
      <c r="C833" s="289"/>
      <c r="D833" s="289"/>
      <c r="E833" s="289"/>
      <c r="F833" s="289"/>
      <c r="G833" s="289"/>
      <c r="H833" s="290"/>
      <c r="I833" s="291"/>
      <c r="J833" s="291"/>
      <c r="K833" s="292"/>
      <c r="L833" s="104"/>
      <c r="M833" s="157"/>
      <c r="N833" s="104"/>
      <c r="O833" s="146" t="s">
        <v>159</v>
      </c>
      <c r="P833" s="289"/>
      <c r="Q833" s="289"/>
      <c r="R833" s="289"/>
      <c r="S833" s="289"/>
      <c r="T833" s="289"/>
      <c r="U833" s="290"/>
      <c r="V833" s="291"/>
      <c r="W833" s="291"/>
      <c r="X833" s="292"/>
    </row>
    <row r="834" spans="2:25" ht="15" customHeight="1" thickTop="1">
      <c r="B834" s="263" t="s">
        <v>160</v>
      </c>
      <c r="C834" s="276" t="e">
        <f>'1ここに記入'!$G$10</f>
        <v>#N/A</v>
      </c>
      <c r="D834" s="285"/>
      <c r="E834" s="279"/>
      <c r="F834" s="263" t="s">
        <v>161</v>
      </c>
      <c r="G834" s="293" t="e">
        <f>'1ここに記入'!$I$10</f>
        <v>#N/A</v>
      </c>
      <c r="H834" s="294"/>
      <c r="I834" s="294"/>
      <c r="J834" s="294"/>
      <c r="K834" s="295"/>
      <c r="L834" s="100"/>
      <c r="M834" s="159"/>
      <c r="N834" s="99"/>
      <c r="O834" s="263" t="s">
        <v>160</v>
      </c>
      <c r="P834" s="276" t="e">
        <f>'1ここに記入'!$G$10</f>
        <v>#N/A</v>
      </c>
      <c r="Q834" s="285"/>
      <c r="R834" s="279"/>
      <c r="S834" s="263" t="s">
        <v>161</v>
      </c>
      <c r="T834" s="293" t="e">
        <f>'1ここに記入'!$I$10</f>
        <v>#N/A</v>
      </c>
      <c r="U834" s="294"/>
      <c r="V834" s="294"/>
      <c r="W834" s="294"/>
      <c r="X834" s="295"/>
      <c r="Y834" s="143"/>
    </row>
    <row r="835" spans="2:25" ht="15" customHeight="1">
      <c r="B835" s="264"/>
      <c r="C835" s="277"/>
      <c r="D835" s="286"/>
      <c r="E835" s="280"/>
      <c r="F835" s="264"/>
      <c r="G835" s="296"/>
      <c r="H835" s="297"/>
      <c r="I835" s="297"/>
      <c r="J835" s="297"/>
      <c r="K835" s="298"/>
      <c r="L835" s="101"/>
      <c r="M835" s="159"/>
      <c r="N835" s="99"/>
      <c r="O835" s="264"/>
      <c r="P835" s="277"/>
      <c r="Q835" s="286"/>
      <c r="R835" s="280"/>
      <c r="S835" s="264"/>
      <c r="T835" s="296"/>
      <c r="U835" s="297"/>
      <c r="V835" s="297"/>
      <c r="W835" s="297"/>
      <c r="X835" s="298"/>
      <c r="Y835" s="143"/>
    </row>
    <row r="836" spans="2:25" ht="15" customHeight="1" thickBot="1">
      <c r="B836" s="288"/>
      <c r="C836" s="278"/>
      <c r="D836" s="287"/>
      <c r="E836" s="281"/>
      <c r="F836" s="288"/>
      <c r="G836" s="299"/>
      <c r="H836" s="300"/>
      <c r="I836" s="300"/>
      <c r="J836" s="300"/>
      <c r="K836" s="301"/>
      <c r="L836" s="101"/>
      <c r="M836" s="159"/>
      <c r="N836" s="99"/>
      <c r="O836" s="288"/>
      <c r="P836" s="278"/>
      <c r="Q836" s="287"/>
      <c r="R836" s="281"/>
      <c r="S836" s="288"/>
      <c r="T836" s="299"/>
      <c r="U836" s="300"/>
      <c r="V836" s="300"/>
      <c r="W836" s="300"/>
      <c r="X836" s="301"/>
      <c r="Y836" s="143"/>
    </row>
    <row r="837" spans="2:25" ht="15" customHeight="1">
      <c r="B837" s="263" t="s">
        <v>162</v>
      </c>
      <c r="C837" s="265">
        <f>VLOOKUP(B801,'1ここに記入'!$A$13:$M$246,10)</f>
        <v>0</v>
      </c>
      <c r="D837" s="266"/>
      <c r="E837" s="266"/>
      <c r="F837" s="266"/>
      <c r="G837" s="266"/>
      <c r="H837" s="266"/>
      <c r="I837" s="266"/>
      <c r="J837" s="266"/>
      <c r="K837" s="267"/>
      <c r="L837" s="34"/>
      <c r="M837" s="160"/>
      <c r="N837" s="36"/>
      <c r="O837" s="263" t="s">
        <v>162</v>
      </c>
      <c r="P837" s="265">
        <f>VLOOKUP(O801,'1ここに記入'!$A$13:$M$246,10)</f>
        <v>0</v>
      </c>
      <c r="Q837" s="266"/>
      <c r="R837" s="266"/>
      <c r="S837" s="266"/>
      <c r="T837" s="266"/>
      <c r="U837" s="266"/>
      <c r="V837" s="266"/>
      <c r="W837" s="266"/>
      <c r="X837" s="267"/>
      <c r="Y837" s="143"/>
    </row>
    <row r="838" spans="2:25" ht="15" customHeight="1">
      <c r="B838" s="264"/>
      <c r="C838" s="268"/>
      <c r="D838" s="269"/>
      <c r="E838" s="269"/>
      <c r="F838" s="269"/>
      <c r="G838" s="269"/>
      <c r="H838" s="269"/>
      <c r="I838" s="269"/>
      <c r="J838" s="269"/>
      <c r="K838" s="270"/>
      <c r="L838" s="130"/>
      <c r="M838" s="161"/>
      <c r="N838" s="38"/>
      <c r="O838" s="264"/>
      <c r="P838" s="268"/>
      <c r="Q838" s="269"/>
      <c r="R838" s="269"/>
      <c r="S838" s="269"/>
      <c r="T838" s="269"/>
      <c r="U838" s="269"/>
      <c r="V838" s="269"/>
      <c r="W838" s="269"/>
      <c r="X838" s="270"/>
      <c r="Y838" s="143"/>
    </row>
    <row r="839" spans="2:25" ht="15" customHeight="1">
      <c r="B839" s="264"/>
      <c r="C839" s="268"/>
      <c r="D839" s="269"/>
      <c r="E839" s="269"/>
      <c r="F839" s="269"/>
      <c r="G839" s="269"/>
      <c r="H839" s="269"/>
      <c r="I839" s="269"/>
      <c r="J839" s="269"/>
      <c r="K839" s="270"/>
      <c r="L839" s="130"/>
      <c r="M839" s="161"/>
      <c r="N839" s="38"/>
      <c r="O839" s="264"/>
      <c r="P839" s="268"/>
      <c r="Q839" s="269"/>
      <c r="R839" s="269"/>
      <c r="S839" s="269"/>
      <c r="T839" s="269"/>
      <c r="U839" s="269"/>
      <c r="V839" s="269"/>
      <c r="W839" s="269"/>
      <c r="X839" s="270"/>
      <c r="Y839" s="143"/>
    </row>
    <row r="840" spans="2:25" ht="15" customHeight="1">
      <c r="B840" s="271" t="s">
        <v>1881</v>
      </c>
      <c r="C840" s="268">
        <f>VLOOKUP(B801,'1ここに記入'!$A$13:$M$246,11)</f>
        <v>0</v>
      </c>
      <c r="D840" s="269"/>
      <c r="E840" s="269"/>
      <c r="F840" s="269"/>
      <c r="G840" s="269"/>
      <c r="H840" s="269"/>
      <c r="I840" s="269"/>
      <c r="J840" s="269"/>
      <c r="K840" s="270"/>
      <c r="L840" s="98"/>
      <c r="M840" s="159"/>
      <c r="N840" s="99"/>
      <c r="O840" s="271" t="s">
        <v>1881</v>
      </c>
      <c r="P840" s="268">
        <f>VLOOKUP(O801,'1ここに記入'!$A$13:$M$246,11)</f>
        <v>0</v>
      </c>
      <c r="Q840" s="269"/>
      <c r="R840" s="269"/>
      <c r="S840" s="269"/>
      <c r="T840" s="269"/>
      <c r="U840" s="269"/>
      <c r="V840" s="269"/>
      <c r="W840" s="269"/>
      <c r="X840" s="270"/>
      <c r="Y840" s="143"/>
    </row>
    <row r="841" spans="2:25" ht="15" customHeight="1">
      <c r="B841" s="271"/>
      <c r="C841" s="268"/>
      <c r="D841" s="269"/>
      <c r="E841" s="269"/>
      <c r="F841" s="269"/>
      <c r="G841" s="269"/>
      <c r="H841" s="269"/>
      <c r="I841" s="269"/>
      <c r="J841" s="269"/>
      <c r="K841" s="270"/>
      <c r="L841" s="98"/>
      <c r="M841" s="159"/>
      <c r="N841" s="99"/>
      <c r="O841" s="271"/>
      <c r="P841" s="268"/>
      <c r="Q841" s="269"/>
      <c r="R841" s="269"/>
      <c r="S841" s="269"/>
      <c r="T841" s="269"/>
      <c r="U841" s="269"/>
      <c r="V841" s="269"/>
      <c r="W841" s="269"/>
      <c r="X841" s="270"/>
      <c r="Y841" s="143"/>
    </row>
    <row r="842" spans="2:25" ht="15" customHeight="1" thickBot="1">
      <c r="B842" s="272"/>
      <c r="C842" s="273"/>
      <c r="D842" s="274"/>
      <c r="E842" s="274"/>
      <c r="F842" s="274"/>
      <c r="G842" s="274"/>
      <c r="H842" s="274"/>
      <c r="I842" s="274"/>
      <c r="J842" s="274"/>
      <c r="K842" s="275"/>
      <c r="L842" s="98"/>
      <c r="M842" s="159"/>
      <c r="N842" s="99"/>
      <c r="O842" s="272"/>
      <c r="P842" s="273"/>
      <c r="Q842" s="274"/>
      <c r="R842" s="274"/>
      <c r="S842" s="274"/>
      <c r="T842" s="274"/>
      <c r="U842" s="274"/>
      <c r="V842" s="274"/>
      <c r="W842" s="274"/>
      <c r="X842" s="275"/>
      <c r="Y842" s="143"/>
    </row>
    <row r="843" spans="2:25" ht="15" customHeight="1">
      <c r="B843" s="263" t="s">
        <v>163</v>
      </c>
      <c r="C843" s="276">
        <f>VLOOKUP(B801,'1ここに記入'!$A$13:$M$246,5)</f>
        <v>0</v>
      </c>
      <c r="D843" s="279" t="str">
        <f>VLOOKUP(B801,'1ここに記入'!$A$13:$M$246,6)</f>
        <v>　</v>
      </c>
      <c r="E843" s="282" t="s">
        <v>164</v>
      </c>
      <c r="F843" s="276">
        <f>VLOOKUP(B801,'1ここに記入'!$A$13:$M$246,8)</f>
        <v>0</v>
      </c>
      <c r="G843" s="285" t="e">
        <f>VLOOKUP(F838,'1ここに記入'!$A$13:$M$246,2)</f>
        <v>#N/A</v>
      </c>
      <c r="H843" s="285" t="e">
        <f>VLOOKUP(G838,'1ここに記入'!$A$13:$M$246,2)</f>
        <v>#N/A</v>
      </c>
      <c r="I843" s="285" t="e">
        <f>VLOOKUP(H838,'1ここに記入'!$A$13:$M$246,2)</f>
        <v>#N/A</v>
      </c>
      <c r="J843" s="285" t="e">
        <f>VLOOKUP(I838,'1ここに記入'!$A$13:$M$246,2)</f>
        <v>#N/A</v>
      </c>
      <c r="K843" s="279" t="e">
        <f>VLOOKUP(J838,'1ここに記入'!$A$13:$M$246,2)</f>
        <v>#N/A</v>
      </c>
      <c r="L843" s="102"/>
      <c r="M843" s="162"/>
      <c r="N843" s="103"/>
      <c r="O843" s="263" t="s">
        <v>163</v>
      </c>
      <c r="P843" s="276">
        <f>VLOOKUP(O801,'1ここに記入'!$A$13:$M$246,5)</f>
        <v>0</v>
      </c>
      <c r="Q843" s="279" t="str">
        <f>VLOOKUP(O801,'1ここに記入'!$A$13:$M$246,6)</f>
        <v>　</v>
      </c>
      <c r="R843" s="282" t="s">
        <v>164</v>
      </c>
      <c r="S843" s="276">
        <f>VLOOKUP(O801,'1ここに記入'!$A$13:$M$246,8)</f>
        <v>0</v>
      </c>
      <c r="T843" s="285" t="e">
        <f>VLOOKUP(S838,'1ここに記入'!$A$13:$M$246,2)</f>
        <v>#N/A</v>
      </c>
      <c r="U843" s="285" t="e">
        <f>VLOOKUP(T838,'1ここに記入'!$A$13:$M$246,2)</f>
        <v>#N/A</v>
      </c>
      <c r="V843" s="285" t="e">
        <f>VLOOKUP(U838,'1ここに記入'!$A$13:$M$246,2)</f>
        <v>#N/A</v>
      </c>
      <c r="W843" s="285" t="e">
        <f>VLOOKUP(V838,'1ここに記入'!$A$13:$M$246,2)</f>
        <v>#N/A</v>
      </c>
      <c r="X843" s="279" t="e">
        <f>VLOOKUP(W838,'1ここに記入'!$A$13:$M$246,2)</f>
        <v>#N/A</v>
      </c>
      <c r="Y843" s="143"/>
    </row>
    <row r="844" spans="2:25" ht="15" customHeight="1">
      <c r="B844" s="264"/>
      <c r="C844" s="277"/>
      <c r="D844" s="280"/>
      <c r="E844" s="283"/>
      <c r="F844" s="277"/>
      <c r="G844" s="286"/>
      <c r="H844" s="286"/>
      <c r="I844" s="286"/>
      <c r="J844" s="286"/>
      <c r="K844" s="280"/>
      <c r="L844" s="102"/>
      <c r="M844" s="162"/>
      <c r="N844" s="103"/>
      <c r="O844" s="264"/>
      <c r="P844" s="277"/>
      <c r="Q844" s="280"/>
      <c r="R844" s="283"/>
      <c r="S844" s="277"/>
      <c r="T844" s="286"/>
      <c r="U844" s="286"/>
      <c r="V844" s="286"/>
      <c r="W844" s="286"/>
      <c r="X844" s="280"/>
      <c r="Y844" s="143"/>
    </row>
    <row r="845" spans="2:25" ht="15" customHeight="1" thickBot="1">
      <c r="B845" s="288"/>
      <c r="C845" s="278"/>
      <c r="D845" s="281"/>
      <c r="E845" s="284"/>
      <c r="F845" s="278"/>
      <c r="G845" s="287"/>
      <c r="H845" s="287"/>
      <c r="I845" s="287"/>
      <c r="J845" s="287"/>
      <c r="K845" s="281"/>
      <c r="L845" s="102"/>
      <c r="M845" s="162"/>
      <c r="N845" s="103"/>
      <c r="O845" s="288"/>
      <c r="P845" s="278"/>
      <c r="Q845" s="281"/>
      <c r="R845" s="284"/>
      <c r="S845" s="278"/>
      <c r="T845" s="287"/>
      <c r="U845" s="287"/>
      <c r="V845" s="287"/>
      <c r="W845" s="287"/>
      <c r="X845" s="281"/>
    </row>
    <row r="846" spans="2:25" ht="15" customHeight="1">
      <c r="B846" s="147"/>
      <c r="C846" s="137"/>
      <c r="D846" s="137"/>
      <c r="E846" s="137"/>
      <c r="F846" s="137"/>
      <c r="G846" s="137"/>
      <c r="H846" s="138"/>
      <c r="I846" s="142"/>
      <c r="J846" s="142"/>
      <c r="K846" s="142"/>
      <c r="L846" s="104"/>
      <c r="M846" s="157"/>
      <c r="N846" s="104"/>
      <c r="O846" s="147"/>
      <c r="P846" s="137"/>
      <c r="Q846" s="137"/>
      <c r="R846" s="137"/>
      <c r="S846" s="137"/>
      <c r="T846" s="137"/>
      <c r="U846" s="138"/>
      <c r="V846" s="142"/>
      <c r="W846" s="142"/>
      <c r="X846" s="142"/>
    </row>
    <row r="847" spans="2:25" ht="15" customHeight="1">
      <c r="B847" s="117" t="s">
        <v>213</v>
      </c>
      <c r="C847" s="325" t="str">
        <f>'1ここに記入'!$B$3&amp;"滋賀県教育美術展出品票"</f>
        <v>第72回滋賀県教育美術展出品票</v>
      </c>
      <c r="D847" s="320"/>
      <c r="E847" s="320"/>
      <c r="F847" s="320"/>
      <c r="G847" s="320"/>
      <c r="H847" s="320"/>
      <c r="I847" s="320"/>
      <c r="J847" s="320"/>
      <c r="K847" s="320"/>
      <c r="L847" s="104"/>
      <c r="M847" s="157"/>
      <c r="N847" s="104"/>
      <c r="O847" s="117" t="s">
        <v>213</v>
      </c>
      <c r="P847" s="325" t="str">
        <f>'1ここに記入'!$B$3&amp;"滋賀県教育美術展出品票"</f>
        <v>第72回滋賀県教育美術展出品票</v>
      </c>
      <c r="Q847" s="320"/>
      <c r="R847" s="320"/>
      <c r="S847" s="320"/>
      <c r="T847" s="320"/>
      <c r="U847" s="320"/>
      <c r="V847" s="320"/>
      <c r="W847" s="320"/>
      <c r="X847" s="320"/>
    </row>
    <row r="848" spans="2:25" ht="15" customHeight="1">
      <c r="B848" s="327">
        <v>217</v>
      </c>
      <c r="C848" s="325"/>
      <c r="D848" s="320"/>
      <c r="E848" s="320"/>
      <c r="F848" s="320"/>
      <c r="G848" s="320"/>
      <c r="H848" s="320"/>
      <c r="I848" s="320"/>
      <c r="J848" s="320"/>
      <c r="K848" s="320"/>
      <c r="L848" s="104"/>
      <c r="M848" s="157"/>
      <c r="N848" s="104"/>
      <c r="O848" s="327">
        <v>218</v>
      </c>
      <c r="P848" s="325"/>
      <c r="Q848" s="320"/>
      <c r="R848" s="320"/>
      <c r="S848" s="320"/>
      <c r="T848" s="320"/>
      <c r="U848" s="320"/>
      <c r="V848" s="320"/>
      <c r="W848" s="320"/>
      <c r="X848" s="320"/>
    </row>
    <row r="849" spans="2:24" ht="15" customHeight="1" thickBot="1">
      <c r="B849" s="328"/>
      <c r="C849" s="325"/>
      <c r="D849" s="320"/>
      <c r="E849" s="320"/>
      <c r="F849" s="320"/>
      <c r="G849" s="320"/>
      <c r="H849" s="326"/>
      <c r="I849" s="326"/>
      <c r="J849" s="326"/>
      <c r="K849" s="326"/>
      <c r="L849" s="104"/>
      <c r="M849" s="157"/>
      <c r="N849" s="104"/>
      <c r="O849" s="328"/>
      <c r="P849" s="325"/>
      <c r="Q849" s="320"/>
      <c r="R849" s="320"/>
      <c r="S849" s="320"/>
      <c r="T849" s="320"/>
      <c r="U849" s="326"/>
      <c r="V849" s="326"/>
      <c r="W849" s="326"/>
      <c r="X849" s="326"/>
    </row>
    <row r="850" spans="2:24" ht="15" customHeight="1" thickTop="1" thickBot="1">
      <c r="B850" s="144" t="s">
        <v>157</v>
      </c>
      <c r="C850" s="289">
        <f>VLOOKUP(B848,'1ここに記入'!$A$13:$M$246,2)</f>
        <v>0</v>
      </c>
      <c r="D850" s="289">
        <f>VLOOKUP(B848,'1ここに記入'!$A$13:$M$246,3)</f>
        <v>0</v>
      </c>
      <c r="E850" s="289">
        <f>VLOOKUP(B848,'1ここに記入'!$A$13:$M$246,4)</f>
        <v>0</v>
      </c>
      <c r="F850" s="289">
        <f>VLOOKUP(B848,'1ここに記入'!$A$13:$M$246,5)</f>
        <v>0</v>
      </c>
      <c r="G850" s="289" t="str">
        <f>VLOOKUP(B848,'1ここに記入'!$A$13:$M$246,13)</f>
        <v>00</v>
      </c>
      <c r="H850" s="290" t="e">
        <f>'1ここに記入'!$H$10</f>
        <v>#N/A</v>
      </c>
      <c r="I850" s="291"/>
      <c r="J850" s="291"/>
      <c r="K850" s="292" t="s">
        <v>158</v>
      </c>
      <c r="L850" s="118"/>
      <c r="M850" s="158"/>
      <c r="N850" s="32"/>
      <c r="O850" s="144" t="s">
        <v>157</v>
      </c>
      <c r="P850" s="289">
        <f>VLOOKUP(O848,'1ここに記入'!$A$13:$M$246,2)</f>
        <v>0</v>
      </c>
      <c r="Q850" s="289">
        <f>VLOOKUP(O848,'1ここに記入'!$A$13:$M$246,3)</f>
        <v>0</v>
      </c>
      <c r="R850" s="289">
        <f>VLOOKUP(O848,'1ここに記入'!$A$13:$M$246,4)</f>
        <v>0</v>
      </c>
      <c r="S850" s="289">
        <f>VLOOKUP(O848,'1ここに記入'!$A$13:$M$246,5)</f>
        <v>0</v>
      </c>
      <c r="T850" s="289" t="str">
        <f>VLOOKUP(O848,'1ここに記入'!$A$13:$M$246,13)</f>
        <v>00</v>
      </c>
      <c r="U850" s="290" t="e">
        <f>'1ここに記入'!$H$10</f>
        <v>#N/A</v>
      </c>
      <c r="V850" s="291"/>
      <c r="W850" s="291"/>
      <c r="X850" s="292" t="s">
        <v>158</v>
      </c>
    </row>
    <row r="851" spans="2:24" ht="15" customHeight="1" thickTop="1" thickBot="1">
      <c r="B851" s="145"/>
      <c r="C851" s="289"/>
      <c r="D851" s="289"/>
      <c r="E851" s="289"/>
      <c r="F851" s="289"/>
      <c r="G851" s="289"/>
      <c r="H851" s="290"/>
      <c r="I851" s="291"/>
      <c r="J851" s="291"/>
      <c r="K851" s="292"/>
      <c r="L851" s="118"/>
      <c r="M851" s="158"/>
      <c r="N851" s="32"/>
      <c r="O851" s="145"/>
      <c r="P851" s="289"/>
      <c r="Q851" s="289"/>
      <c r="R851" s="289"/>
      <c r="S851" s="289"/>
      <c r="T851" s="289"/>
      <c r="U851" s="290"/>
      <c r="V851" s="291"/>
      <c r="W851" s="291"/>
      <c r="X851" s="292"/>
    </row>
    <row r="852" spans="2:24" ht="15" customHeight="1" thickTop="1" thickBot="1">
      <c r="B852" s="146" t="s">
        <v>159</v>
      </c>
      <c r="C852" s="289"/>
      <c r="D852" s="289"/>
      <c r="E852" s="289"/>
      <c r="F852" s="289"/>
      <c r="G852" s="289"/>
      <c r="H852" s="290"/>
      <c r="I852" s="291"/>
      <c r="J852" s="291"/>
      <c r="K852" s="292"/>
      <c r="L852" s="118"/>
      <c r="M852" s="158"/>
      <c r="N852" s="32"/>
      <c r="O852" s="146" t="s">
        <v>159</v>
      </c>
      <c r="P852" s="289"/>
      <c r="Q852" s="289"/>
      <c r="R852" s="289"/>
      <c r="S852" s="289"/>
      <c r="T852" s="289"/>
      <c r="U852" s="290"/>
      <c r="V852" s="291"/>
      <c r="W852" s="291"/>
      <c r="X852" s="292"/>
    </row>
    <row r="853" spans="2:24" ht="15" customHeight="1" thickTop="1">
      <c r="B853" s="264" t="s">
        <v>160</v>
      </c>
      <c r="C853" s="277" t="e">
        <f>'1ここに記入'!$G$10</f>
        <v>#N/A</v>
      </c>
      <c r="D853" s="286"/>
      <c r="E853" s="280"/>
      <c r="F853" s="264" t="s">
        <v>161</v>
      </c>
      <c r="G853" s="296" t="e">
        <f>'1ここに記入'!$I$10</f>
        <v>#N/A</v>
      </c>
      <c r="H853" s="297"/>
      <c r="I853" s="297"/>
      <c r="J853" s="297"/>
      <c r="K853" s="298"/>
      <c r="L853" s="100"/>
      <c r="M853" s="159"/>
      <c r="N853" s="99"/>
      <c r="O853" s="264" t="s">
        <v>160</v>
      </c>
      <c r="P853" s="277" t="e">
        <f>'1ここに記入'!$G$10</f>
        <v>#N/A</v>
      </c>
      <c r="Q853" s="286"/>
      <c r="R853" s="280"/>
      <c r="S853" s="264" t="s">
        <v>161</v>
      </c>
      <c r="T853" s="296" t="e">
        <f>'1ここに記入'!$I$10</f>
        <v>#N/A</v>
      </c>
      <c r="U853" s="297"/>
      <c r="V853" s="297"/>
      <c r="W853" s="297"/>
      <c r="X853" s="298"/>
    </row>
    <row r="854" spans="2:24" ht="15" customHeight="1">
      <c r="B854" s="264"/>
      <c r="C854" s="277"/>
      <c r="D854" s="286"/>
      <c r="E854" s="280"/>
      <c r="F854" s="264"/>
      <c r="G854" s="296"/>
      <c r="H854" s="297"/>
      <c r="I854" s="297"/>
      <c r="J854" s="297"/>
      <c r="K854" s="298"/>
      <c r="L854" s="101"/>
      <c r="M854" s="159"/>
      <c r="N854" s="99"/>
      <c r="O854" s="264"/>
      <c r="P854" s="277"/>
      <c r="Q854" s="286"/>
      <c r="R854" s="280"/>
      <c r="S854" s="264"/>
      <c r="T854" s="296"/>
      <c r="U854" s="297"/>
      <c r="V854" s="297"/>
      <c r="W854" s="297"/>
      <c r="X854" s="298"/>
    </row>
    <row r="855" spans="2:24" ht="15" customHeight="1">
      <c r="B855" s="264"/>
      <c r="C855" s="277"/>
      <c r="D855" s="286"/>
      <c r="E855" s="280"/>
      <c r="F855" s="264"/>
      <c r="G855" s="296"/>
      <c r="H855" s="297"/>
      <c r="I855" s="297"/>
      <c r="J855" s="297"/>
      <c r="K855" s="298"/>
      <c r="L855" s="101"/>
      <c r="M855" s="159"/>
      <c r="N855" s="99"/>
      <c r="O855" s="264"/>
      <c r="P855" s="277"/>
      <c r="Q855" s="286"/>
      <c r="R855" s="280"/>
      <c r="S855" s="264"/>
      <c r="T855" s="296"/>
      <c r="U855" s="297"/>
      <c r="V855" s="297"/>
      <c r="W855" s="297"/>
      <c r="X855" s="298"/>
    </row>
    <row r="856" spans="2:24" ht="15" customHeight="1" thickBot="1">
      <c r="B856" s="288"/>
      <c r="C856" s="278"/>
      <c r="D856" s="287"/>
      <c r="E856" s="281"/>
      <c r="F856" s="288"/>
      <c r="G856" s="299"/>
      <c r="H856" s="300"/>
      <c r="I856" s="300"/>
      <c r="J856" s="300"/>
      <c r="K856" s="301"/>
      <c r="L856" s="101"/>
      <c r="M856" s="159"/>
      <c r="N856" s="99"/>
      <c r="O856" s="288"/>
      <c r="P856" s="278"/>
      <c r="Q856" s="287"/>
      <c r="R856" s="281"/>
      <c r="S856" s="288"/>
      <c r="T856" s="299"/>
      <c r="U856" s="300"/>
      <c r="V856" s="300"/>
      <c r="W856" s="300"/>
      <c r="X856" s="301"/>
    </row>
    <row r="857" spans="2:24" ht="15" customHeight="1">
      <c r="B857" s="263" t="s">
        <v>162</v>
      </c>
      <c r="C857" s="265">
        <f>VLOOKUP(B848,'1ここに記入'!$A$13:$M$246,10)</f>
        <v>0</v>
      </c>
      <c r="D857" s="266"/>
      <c r="E857" s="266"/>
      <c r="F857" s="266"/>
      <c r="G857" s="266"/>
      <c r="H857" s="266"/>
      <c r="I857" s="267"/>
      <c r="J857" s="263" t="s">
        <v>203</v>
      </c>
      <c r="K857" s="321">
        <f>VLOOKUP(B848,'1ここに記入'!$A$13:$M$246,12)</f>
        <v>0</v>
      </c>
      <c r="L857" s="34"/>
      <c r="M857" s="160"/>
      <c r="N857" s="36"/>
      <c r="O857" s="263" t="s">
        <v>162</v>
      </c>
      <c r="P857" s="265">
        <f>VLOOKUP(O848,'1ここに記入'!$A$13:$M$246,10)</f>
        <v>0</v>
      </c>
      <c r="Q857" s="266"/>
      <c r="R857" s="266"/>
      <c r="S857" s="266"/>
      <c r="T857" s="266"/>
      <c r="U857" s="266"/>
      <c r="V857" s="267"/>
      <c r="W857" s="263" t="s">
        <v>203</v>
      </c>
      <c r="X857" s="321">
        <f>VLOOKUP(O848,'1ここに記入'!$A$13:$M$246,12)</f>
        <v>0</v>
      </c>
    </row>
    <row r="858" spans="2:24" ht="15" customHeight="1">
      <c r="B858" s="264"/>
      <c r="C858" s="268"/>
      <c r="D858" s="269"/>
      <c r="E858" s="269"/>
      <c r="F858" s="269"/>
      <c r="G858" s="269"/>
      <c r="H858" s="269"/>
      <c r="I858" s="270"/>
      <c r="J858" s="264"/>
      <c r="K858" s="322"/>
      <c r="L858" s="34"/>
      <c r="M858" s="160"/>
      <c r="N858" s="36"/>
      <c r="O858" s="264"/>
      <c r="P858" s="268"/>
      <c r="Q858" s="269"/>
      <c r="R858" s="269"/>
      <c r="S858" s="269"/>
      <c r="T858" s="269"/>
      <c r="U858" s="269"/>
      <c r="V858" s="270"/>
      <c r="W858" s="264"/>
      <c r="X858" s="322"/>
    </row>
    <row r="859" spans="2:24" ht="15" customHeight="1">
      <c r="B859" s="264"/>
      <c r="C859" s="268"/>
      <c r="D859" s="269"/>
      <c r="E859" s="269"/>
      <c r="F859" s="269"/>
      <c r="G859" s="269"/>
      <c r="H859" s="269"/>
      <c r="I859" s="270"/>
      <c r="J859" s="264"/>
      <c r="K859" s="322"/>
      <c r="L859" s="130"/>
      <c r="M859" s="161"/>
      <c r="N859" s="38"/>
      <c r="O859" s="264"/>
      <c r="P859" s="268"/>
      <c r="Q859" s="269"/>
      <c r="R859" s="269"/>
      <c r="S859" s="269"/>
      <c r="T859" s="269"/>
      <c r="U859" s="269"/>
      <c r="V859" s="270"/>
      <c r="W859" s="264"/>
      <c r="X859" s="322"/>
    </row>
    <row r="860" spans="2:24" ht="15" customHeight="1">
      <c r="B860" s="264"/>
      <c r="C860" s="268"/>
      <c r="D860" s="269"/>
      <c r="E860" s="269"/>
      <c r="F860" s="269"/>
      <c r="G860" s="269"/>
      <c r="H860" s="269"/>
      <c r="I860" s="270"/>
      <c r="J860" s="264"/>
      <c r="K860" s="322"/>
      <c r="L860" s="130"/>
      <c r="M860" s="161"/>
      <c r="N860" s="38"/>
      <c r="O860" s="264"/>
      <c r="P860" s="268"/>
      <c r="Q860" s="269"/>
      <c r="R860" s="269"/>
      <c r="S860" s="269"/>
      <c r="T860" s="269"/>
      <c r="U860" s="269"/>
      <c r="V860" s="270"/>
      <c r="W860" s="264"/>
      <c r="X860" s="322"/>
    </row>
    <row r="861" spans="2:24" ht="15" customHeight="1">
      <c r="B861" s="271" t="s">
        <v>1881</v>
      </c>
      <c r="C861" s="268">
        <f>VLOOKUP(B848,'1ここに記入'!$A$13:$M$246,11)</f>
        <v>0</v>
      </c>
      <c r="D861" s="269"/>
      <c r="E861" s="269"/>
      <c r="F861" s="269"/>
      <c r="G861" s="269"/>
      <c r="H861" s="269"/>
      <c r="I861" s="270"/>
      <c r="J861" s="264"/>
      <c r="K861" s="322"/>
      <c r="L861" s="130"/>
      <c r="M861" s="161"/>
      <c r="N861" s="38"/>
      <c r="O861" s="271" t="s">
        <v>1881</v>
      </c>
      <c r="P861" s="268">
        <f>VLOOKUP(O848,'1ここに記入'!$A$13:$M$246,11)</f>
        <v>0</v>
      </c>
      <c r="Q861" s="269"/>
      <c r="R861" s="269"/>
      <c r="S861" s="269"/>
      <c r="T861" s="269"/>
      <c r="U861" s="269"/>
      <c r="V861" s="270"/>
      <c r="W861" s="264"/>
      <c r="X861" s="322"/>
    </row>
    <row r="862" spans="2:24" ht="15" customHeight="1">
      <c r="B862" s="271"/>
      <c r="C862" s="268"/>
      <c r="D862" s="269"/>
      <c r="E862" s="269"/>
      <c r="F862" s="269"/>
      <c r="G862" s="269"/>
      <c r="H862" s="269"/>
      <c r="I862" s="270"/>
      <c r="J862" s="264"/>
      <c r="K862" s="322"/>
      <c r="L862" s="130"/>
      <c r="M862" s="161"/>
      <c r="N862" s="38"/>
      <c r="O862" s="271"/>
      <c r="P862" s="268"/>
      <c r="Q862" s="269"/>
      <c r="R862" s="269"/>
      <c r="S862" s="269"/>
      <c r="T862" s="269"/>
      <c r="U862" s="269"/>
      <c r="V862" s="270"/>
      <c r="W862" s="264"/>
      <c r="X862" s="322"/>
    </row>
    <row r="863" spans="2:24" ht="15" customHeight="1">
      <c r="B863" s="271"/>
      <c r="C863" s="268"/>
      <c r="D863" s="269"/>
      <c r="E863" s="269"/>
      <c r="F863" s="269"/>
      <c r="G863" s="269"/>
      <c r="H863" s="269"/>
      <c r="I863" s="270"/>
      <c r="J863" s="264"/>
      <c r="K863" s="322"/>
      <c r="L863" s="130"/>
      <c r="M863" s="161"/>
      <c r="N863" s="38"/>
      <c r="O863" s="271"/>
      <c r="P863" s="268"/>
      <c r="Q863" s="269"/>
      <c r="R863" s="269"/>
      <c r="S863" s="269"/>
      <c r="T863" s="269"/>
      <c r="U863" s="269"/>
      <c r="V863" s="270"/>
      <c r="W863" s="264"/>
      <c r="X863" s="322"/>
    </row>
    <row r="864" spans="2:24" ht="15" customHeight="1" thickBot="1">
      <c r="B864" s="272"/>
      <c r="C864" s="273"/>
      <c r="D864" s="274"/>
      <c r="E864" s="274"/>
      <c r="F864" s="274"/>
      <c r="G864" s="274"/>
      <c r="H864" s="274"/>
      <c r="I864" s="275"/>
      <c r="J864" s="288"/>
      <c r="K864" s="323"/>
      <c r="L864" s="130"/>
      <c r="M864" s="161"/>
      <c r="N864" s="38"/>
      <c r="O864" s="272"/>
      <c r="P864" s="273"/>
      <c r="Q864" s="274"/>
      <c r="R864" s="274"/>
      <c r="S864" s="274"/>
      <c r="T864" s="274"/>
      <c r="U864" s="274"/>
      <c r="V864" s="275"/>
      <c r="W864" s="288"/>
      <c r="X864" s="323"/>
    </row>
    <row r="865" spans="2:24" ht="15" customHeight="1">
      <c r="B865" s="263" t="s">
        <v>163</v>
      </c>
      <c r="C865" s="276">
        <f>VLOOKUP(B848,'1ここに記入'!$A$13:$M$246,5)</f>
        <v>0</v>
      </c>
      <c r="D865" s="279" t="str">
        <f>VLOOKUP(B848,'1ここに記入'!$A$13:$M$246,6)</f>
        <v>　</v>
      </c>
      <c r="E865" s="282" t="s">
        <v>164</v>
      </c>
      <c r="F865" s="276">
        <f>VLOOKUP(B848,'1ここに記入'!$A$13:$M$246,8)</f>
        <v>0</v>
      </c>
      <c r="G865" s="285" t="e">
        <f>VLOOKUP(F859,'1ここに記入'!$A$13:$M$246,2)</f>
        <v>#N/A</v>
      </c>
      <c r="H865" s="285" t="e">
        <f>VLOOKUP(G859,'1ここに記入'!$A$13:$M$246,2)</f>
        <v>#N/A</v>
      </c>
      <c r="I865" s="285" t="e">
        <f>VLOOKUP(H859,'1ここに記入'!$A$13:$M$246,2)</f>
        <v>#N/A</v>
      </c>
      <c r="J865" s="285" t="e">
        <f>VLOOKUP(I859,'1ここに記入'!$A$13:$M$246,2)</f>
        <v>#N/A</v>
      </c>
      <c r="K865" s="279" t="e">
        <f>VLOOKUP(J859,'1ここに記入'!$A$13:$M$246,2)</f>
        <v>#N/A</v>
      </c>
      <c r="L865" s="98"/>
      <c r="M865" s="159"/>
      <c r="N865" s="99"/>
      <c r="O865" s="263" t="s">
        <v>163</v>
      </c>
      <c r="P865" s="276">
        <f>VLOOKUP(O848,'1ここに記入'!$A$13:$M$246,5)</f>
        <v>0</v>
      </c>
      <c r="Q865" s="279" t="str">
        <f>VLOOKUP(O848,'1ここに記入'!$A$13:$M$246,6)</f>
        <v>　</v>
      </c>
      <c r="R865" s="282" t="s">
        <v>164</v>
      </c>
      <c r="S865" s="276">
        <f>VLOOKUP(O848,'1ここに記入'!$A$13:$M$246,8)</f>
        <v>0</v>
      </c>
      <c r="T865" s="285" t="e">
        <f>VLOOKUP(S859,'1ここに記入'!$A$13:$M$246,2)</f>
        <v>#N/A</v>
      </c>
      <c r="U865" s="285" t="e">
        <f>VLOOKUP(T859,'1ここに記入'!$A$13:$M$246,2)</f>
        <v>#N/A</v>
      </c>
      <c r="V865" s="285" t="e">
        <f>VLOOKUP(U859,'1ここに記入'!$A$13:$M$246,2)</f>
        <v>#N/A</v>
      </c>
      <c r="W865" s="285" t="e">
        <f>VLOOKUP(V859,'1ここに記入'!$A$13:$M$246,2)</f>
        <v>#N/A</v>
      </c>
      <c r="X865" s="279" t="e">
        <f>VLOOKUP(W859,'1ここに記入'!$A$13:$M$246,2)</f>
        <v>#N/A</v>
      </c>
    </row>
    <row r="866" spans="2:24" ht="15" customHeight="1">
      <c r="B866" s="264"/>
      <c r="C866" s="277"/>
      <c r="D866" s="280"/>
      <c r="E866" s="283"/>
      <c r="F866" s="277"/>
      <c r="G866" s="286"/>
      <c r="H866" s="286"/>
      <c r="I866" s="286"/>
      <c r="J866" s="286"/>
      <c r="K866" s="280"/>
      <c r="L866" s="98"/>
      <c r="M866" s="159"/>
      <c r="N866" s="99"/>
      <c r="O866" s="264"/>
      <c r="P866" s="277"/>
      <c r="Q866" s="280"/>
      <c r="R866" s="283"/>
      <c r="S866" s="277"/>
      <c r="T866" s="286"/>
      <c r="U866" s="286"/>
      <c r="V866" s="286"/>
      <c r="W866" s="286"/>
      <c r="X866" s="280"/>
    </row>
    <row r="867" spans="2:24" ht="15" customHeight="1">
      <c r="B867" s="264"/>
      <c r="C867" s="277"/>
      <c r="D867" s="280"/>
      <c r="E867" s="283"/>
      <c r="F867" s="277"/>
      <c r="G867" s="286"/>
      <c r="H867" s="286"/>
      <c r="I867" s="286"/>
      <c r="J867" s="286"/>
      <c r="K867" s="280"/>
      <c r="L867" s="98"/>
      <c r="M867" s="159"/>
      <c r="N867" s="99"/>
      <c r="O867" s="264"/>
      <c r="P867" s="277"/>
      <c r="Q867" s="280"/>
      <c r="R867" s="283"/>
      <c r="S867" s="277"/>
      <c r="T867" s="286"/>
      <c r="U867" s="286"/>
      <c r="V867" s="286"/>
      <c r="W867" s="286"/>
      <c r="X867" s="280"/>
    </row>
    <row r="868" spans="2:24" ht="15" customHeight="1" thickBot="1">
      <c r="B868" s="288"/>
      <c r="C868" s="278"/>
      <c r="D868" s="281"/>
      <c r="E868" s="284"/>
      <c r="F868" s="278"/>
      <c r="G868" s="287"/>
      <c r="H868" s="286"/>
      <c r="I868" s="286"/>
      <c r="J868" s="286"/>
      <c r="K868" s="280"/>
      <c r="L868" s="98"/>
      <c r="M868" s="159"/>
      <c r="N868" s="99"/>
      <c r="O868" s="288"/>
      <c r="P868" s="278"/>
      <c r="Q868" s="281"/>
      <c r="R868" s="284"/>
      <c r="S868" s="278"/>
      <c r="T868" s="287"/>
      <c r="U868" s="286"/>
      <c r="V868" s="286"/>
      <c r="W868" s="286"/>
      <c r="X868" s="280"/>
    </row>
    <row r="869" spans="2:24" ht="15" customHeight="1" thickTop="1">
      <c r="B869" s="263" t="s">
        <v>165</v>
      </c>
      <c r="C869" s="293">
        <f>VLOOKUP(B848,'1ここに記入'!$A$13:$M$246,9)</f>
        <v>0</v>
      </c>
      <c r="D869" s="294" t="e">
        <f>VLOOKUP(C867,'1ここに記入'!$A$13:$M$246,2)</f>
        <v>#N/A</v>
      </c>
      <c r="E869" s="294" t="e">
        <f>VLOOKUP(D867,'1ここに記入'!$A$13:$M$246,2)</f>
        <v>#N/A</v>
      </c>
      <c r="F869" s="294" t="e">
        <f>VLOOKUP(E867,'1ここに記入'!$A$13:$M$246,2)</f>
        <v>#N/A</v>
      </c>
      <c r="G869" s="302" t="e">
        <f>VLOOKUP(F867,'1ここに記入'!$A$13:$M$246,2)</f>
        <v>#N/A</v>
      </c>
      <c r="H869" s="305" t="s">
        <v>167</v>
      </c>
      <c r="I869" s="308">
        <f>'1ここに記入'!$G$9</f>
        <v>0</v>
      </c>
      <c r="J869" s="309"/>
      <c r="K869" s="310"/>
      <c r="L869" s="102"/>
      <c r="M869" s="162"/>
      <c r="N869" s="103"/>
      <c r="O869" s="263" t="s">
        <v>165</v>
      </c>
      <c r="P869" s="293">
        <f>VLOOKUP(O848,'1ここに記入'!$A$13:$M$246,9)</f>
        <v>0</v>
      </c>
      <c r="Q869" s="294" t="e">
        <f>VLOOKUP(P867,'1ここに記入'!$A$13:$M$246,2)</f>
        <v>#N/A</v>
      </c>
      <c r="R869" s="294" t="e">
        <f>VLOOKUP(Q867,'1ここに記入'!$A$13:$M$246,2)</f>
        <v>#N/A</v>
      </c>
      <c r="S869" s="294" t="e">
        <f>VLOOKUP(R867,'1ここに記入'!$A$13:$M$246,2)</f>
        <v>#N/A</v>
      </c>
      <c r="T869" s="302" t="e">
        <f>VLOOKUP(S867,'1ここに記入'!$A$13:$M$246,2)</f>
        <v>#N/A</v>
      </c>
      <c r="U869" s="305" t="s">
        <v>167</v>
      </c>
      <c r="V869" s="308">
        <f>'1ここに記入'!$G$9</f>
        <v>0</v>
      </c>
      <c r="W869" s="309"/>
      <c r="X869" s="310"/>
    </row>
    <row r="870" spans="2:24" ht="15" customHeight="1">
      <c r="B870" s="264"/>
      <c r="C870" s="296"/>
      <c r="D870" s="297"/>
      <c r="E870" s="297"/>
      <c r="F870" s="297"/>
      <c r="G870" s="303"/>
      <c r="H870" s="306"/>
      <c r="I870" s="311"/>
      <c r="J870" s="312"/>
      <c r="K870" s="313"/>
      <c r="L870" s="102"/>
      <c r="M870" s="162"/>
      <c r="N870" s="103"/>
      <c r="O870" s="264"/>
      <c r="P870" s="296"/>
      <c r="Q870" s="297"/>
      <c r="R870" s="297"/>
      <c r="S870" s="297"/>
      <c r="T870" s="303"/>
      <c r="U870" s="306"/>
      <c r="V870" s="311"/>
      <c r="W870" s="312"/>
      <c r="X870" s="313"/>
    </row>
    <row r="871" spans="2:24" ht="15" customHeight="1" thickBot="1">
      <c r="B871" s="288"/>
      <c r="C871" s="299"/>
      <c r="D871" s="300"/>
      <c r="E871" s="300"/>
      <c r="F871" s="300"/>
      <c r="G871" s="304"/>
      <c r="H871" s="306"/>
      <c r="I871" s="311"/>
      <c r="J871" s="312"/>
      <c r="K871" s="313"/>
      <c r="L871" s="102"/>
      <c r="M871" s="162"/>
      <c r="N871" s="103"/>
      <c r="O871" s="288"/>
      <c r="P871" s="299"/>
      <c r="Q871" s="300"/>
      <c r="R871" s="300"/>
      <c r="S871" s="300"/>
      <c r="T871" s="304"/>
      <c r="U871" s="306"/>
      <c r="V871" s="311"/>
      <c r="W871" s="312"/>
      <c r="X871" s="313"/>
    </row>
    <row r="872" spans="2:24" ht="15" customHeight="1" thickBot="1">
      <c r="B872" s="317" t="s">
        <v>166</v>
      </c>
      <c r="C872" s="317"/>
      <c r="D872" s="317"/>
      <c r="E872" s="317"/>
      <c r="F872" s="317"/>
      <c r="G872" s="318"/>
      <c r="H872" s="307"/>
      <c r="I872" s="314"/>
      <c r="J872" s="315"/>
      <c r="K872" s="316"/>
      <c r="L872" s="102"/>
      <c r="M872" s="163"/>
      <c r="N872" s="41"/>
      <c r="O872" s="317" t="s">
        <v>166</v>
      </c>
      <c r="P872" s="317"/>
      <c r="Q872" s="317"/>
      <c r="R872" s="317"/>
      <c r="S872" s="317"/>
      <c r="T872" s="318"/>
      <c r="U872" s="307"/>
      <c r="V872" s="314"/>
      <c r="W872" s="315"/>
      <c r="X872" s="316"/>
    </row>
    <row r="873" spans="2:24" ht="15" customHeight="1" thickTop="1">
      <c r="B873" s="137"/>
      <c r="C873" s="137"/>
      <c r="D873" s="137"/>
      <c r="E873" s="137"/>
      <c r="F873" s="137"/>
      <c r="G873" s="137"/>
      <c r="H873" s="138"/>
      <c r="I873" s="142"/>
      <c r="J873" s="142"/>
      <c r="K873" s="142"/>
      <c r="L873" s="102"/>
      <c r="M873" s="163"/>
      <c r="N873" s="41"/>
      <c r="O873" s="137"/>
      <c r="P873" s="137"/>
      <c r="Q873" s="137"/>
      <c r="R873" s="137"/>
      <c r="S873" s="137"/>
      <c r="T873" s="137"/>
      <c r="U873" s="138"/>
      <c r="V873" s="142"/>
      <c r="W873" s="142"/>
      <c r="X873" s="142"/>
    </row>
    <row r="874" spans="2:24" ht="15" customHeight="1">
      <c r="B874" s="137"/>
      <c r="C874" s="137"/>
      <c r="D874" s="137"/>
      <c r="E874" s="137"/>
      <c r="F874" s="137"/>
      <c r="G874" s="137"/>
      <c r="H874" s="138"/>
      <c r="I874" s="142"/>
      <c r="J874" s="142"/>
      <c r="K874" s="142"/>
      <c r="L874" s="102"/>
      <c r="M874" s="163"/>
      <c r="N874" s="41"/>
      <c r="O874" s="137"/>
      <c r="P874" s="137"/>
      <c r="Q874" s="137"/>
      <c r="R874" s="137"/>
      <c r="S874" s="137"/>
      <c r="T874" s="137"/>
      <c r="U874" s="138"/>
      <c r="V874" s="142"/>
      <c r="W874" s="142"/>
      <c r="X874" s="142"/>
    </row>
    <row r="875" spans="2:24" ht="15" customHeight="1">
      <c r="B875" s="324" t="s">
        <v>1982</v>
      </c>
      <c r="C875" s="324"/>
      <c r="D875" s="324"/>
      <c r="E875" s="324"/>
      <c r="F875" s="324"/>
      <c r="G875" s="324"/>
      <c r="H875" s="324"/>
      <c r="I875" s="324"/>
      <c r="J875" s="324"/>
      <c r="K875" s="324"/>
      <c r="L875" s="156"/>
      <c r="M875" s="164"/>
      <c r="N875" s="156"/>
      <c r="O875" s="324" t="s">
        <v>1982</v>
      </c>
      <c r="P875" s="324"/>
      <c r="Q875" s="324"/>
      <c r="R875" s="324"/>
      <c r="S875" s="324"/>
      <c r="T875" s="324"/>
      <c r="U875" s="324"/>
      <c r="V875" s="324"/>
      <c r="W875" s="324"/>
      <c r="X875" s="324"/>
    </row>
    <row r="876" spans="2:24" ht="15" customHeight="1">
      <c r="B876" s="132"/>
      <c r="C876" s="319" t="str">
        <f>'1ここに記入'!$B$3&amp;"県教美展　特選確認票"</f>
        <v>第72回県教美展　特選確認票</v>
      </c>
      <c r="D876" s="319"/>
      <c r="E876" s="319"/>
      <c r="F876" s="319"/>
      <c r="G876" s="319"/>
      <c r="H876" s="319"/>
      <c r="I876" s="319"/>
      <c r="J876" s="319"/>
      <c r="K876" s="319"/>
      <c r="L876" s="104"/>
      <c r="M876" s="157"/>
      <c r="N876" s="104"/>
      <c r="O876" s="132"/>
      <c r="P876" s="319" t="str">
        <f>'1ここに記入'!$B$3&amp;"県教美展　特選確認票"</f>
        <v>第72回県教美展　特選確認票</v>
      </c>
      <c r="Q876" s="319"/>
      <c r="R876" s="319"/>
      <c r="S876" s="319"/>
      <c r="T876" s="319"/>
      <c r="U876" s="319"/>
      <c r="V876" s="319"/>
      <c r="W876" s="319"/>
      <c r="X876" s="319"/>
    </row>
    <row r="877" spans="2:24" ht="15" customHeight="1" thickBot="1">
      <c r="B877" s="165"/>
      <c r="C877" s="320"/>
      <c r="D877" s="320"/>
      <c r="E877" s="320"/>
      <c r="F877" s="320"/>
      <c r="G877" s="320"/>
      <c r="H877" s="320"/>
      <c r="I877" s="320"/>
      <c r="J877" s="320"/>
      <c r="K877" s="320"/>
      <c r="L877" s="104"/>
      <c r="M877" s="157"/>
      <c r="N877" s="104"/>
      <c r="O877" s="165"/>
      <c r="P877" s="320"/>
      <c r="Q877" s="320"/>
      <c r="R877" s="320"/>
      <c r="S877" s="320"/>
      <c r="T877" s="320"/>
      <c r="U877" s="320"/>
      <c r="V877" s="320"/>
      <c r="W877" s="320"/>
      <c r="X877" s="320"/>
    </row>
    <row r="878" spans="2:24" ht="15" customHeight="1" thickTop="1" thickBot="1">
      <c r="B878" s="144" t="s">
        <v>157</v>
      </c>
      <c r="C878" s="289">
        <f>VLOOKUP(B848,'1ここに記入'!$A$13:$M$246,2)</f>
        <v>0</v>
      </c>
      <c r="D878" s="289">
        <f>VLOOKUP(B848,'1ここに記入'!$A$13:$M$246,3)</f>
        <v>0</v>
      </c>
      <c r="E878" s="289">
        <f>VLOOKUP(B848,'1ここに記入'!$A$13:$M$246,4)</f>
        <v>0</v>
      </c>
      <c r="F878" s="289">
        <f>VLOOKUP(B848,'1ここに記入'!$A$13:$M$246,5)</f>
        <v>0</v>
      </c>
      <c r="G878" s="289" t="str">
        <f>VLOOKUP(B848,'1ここに記入'!$A$13:$M$246,13)</f>
        <v>00</v>
      </c>
      <c r="H878" s="290" t="e">
        <f>'1ここに記入'!$H$10</f>
        <v>#N/A</v>
      </c>
      <c r="I878" s="291"/>
      <c r="J878" s="291"/>
      <c r="K878" s="292" t="s">
        <v>158</v>
      </c>
      <c r="L878" s="104"/>
      <c r="M878" s="157"/>
      <c r="N878" s="104"/>
      <c r="O878" s="144" t="s">
        <v>157</v>
      </c>
      <c r="P878" s="289">
        <f>VLOOKUP(O848,'1ここに記入'!$A$13:$M$246,2)</f>
        <v>0</v>
      </c>
      <c r="Q878" s="289">
        <f>VLOOKUP(O848,'1ここに記入'!$A$13:$M$246,3)</f>
        <v>0</v>
      </c>
      <c r="R878" s="289">
        <f>VLOOKUP(O848,'1ここに記入'!$A$13:$M$246,4)</f>
        <v>0</v>
      </c>
      <c r="S878" s="289">
        <f>VLOOKUP(O848,'1ここに記入'!$A$13:$M$246,5)</f>
        <v>0</v>
      </c>
      <c r="T878" s="289" t="str">
        <f>VLOOKUP(O848,'1ここに記入'!$A$13:$M$246,13)</f>
        <v>00</v>
      </c>
      <c r="U878" s="290" t="e">
        <f>'1ここに記入'!$H$10</f>
        <v>#N/A</v>
      </c>
      <c r="V878" s="291"/>
      <c r="W878" s="291"/>
      <c r="X878" s="292" t="s">
        <v>158</v>
      </c>
    </row>
    <row r="879" spans="2:24" ht="15" customHeight="1" thickTop="1" thickBot="1">
      <c r="B879" s="145"/>
      <c r="C879" s="289"/>
      <c r="D879" s="289"/>
      <c r="E879" s="289"/>
      <c r="F879" s="289"/>
      <c r="G879" s="289"/>
      <c r="H879" s="290"/>
      <c r="I879" s="291"/>
      <c r="J879" s="291"/>
      <c r="K879" s="292"/>
      <c r="L879" s="104"/>
      <c r="M879" s="157"/>
      <c r="N879" s="104"/>
      <c r="O879" s="145"/>
      <c r="P879" s="289"/>
      <c r="Q879" s="289"/>
      <c r="R879" s="289"/>
      <c r="S879" s="289"/>
      <c r="T879" s="289"/>
      <c r="U879" s="290"/>
      <c r="V879" s="291"/>
      <c r="W879" s="291"/>
      <c r="X879" s="292"/>
    </row>
    <row r="880" spans="2:24" ht="15" customHeight="1" thickTop="1" thickBot="1">
      <c r="B880" s="146" t="s">
        <v>159</v>
      </c>
      <c r="C880" s="289"/>
      <c r="D880" s="289"/>
      <c r="E880" s="289"/>
      <c r="F880" s="289"/>
      <c r="G880" s="289"/>
      <c r="H880" s="290"/>
      <c r="I880" s="291"/>
      <c r="J880" s="291"/>
      <c r="K880" s="292"/>
      <c r="L880" s="104"/>
      <c r="M880" s="157"/>
      <c r="N880" s="104"/>
      <c r="O880" s="146" t="s">
        <v>159</v>
      </c>
      <c r="P880" s="289"/>
      <c r="Q880" s="289"/>
      <c r="R880" s="289"/>
      <c r="S880" s="289"/>
      <c r="T880" s="289"/>
      <c r="U880" s="290"/>
      <c r="V880" s="291"/>
      <c r="W880" s="291"/>
      <c r="X880" s="292"/>
    </row>
    <row r="881" spans="2:25" ht="15" customHeight="1" thickTop="1">
      <c r="B881" s="263" t="s">
        <v>160</v>
      </c>
      <c r="C881" s="276" t="e">
        <f>'1ここに記入'!$G$10</f>
        <v>#N/A</v>
      </c>
      <c r="D881" s="285"/>
      <c r="E881" s="279"/>
      <c r="F881" s="263" t="s">
        <v>161</v>
      </c>
      <c r="G881" s="293" t="e">
        <f>'1ここに記入'!$I$10</f>
        <v>#N/A</v>
      </c>
      <c r="H881" s="294"/>
      <c r="I881" s="294"/>
      <c r="J881" s="294"/>
      <c r="K881" s="295"/>
      <c r="L881" s="100"/>
      <c r="M881" s="159"/>
      <c r="N881" s="99"/>
      <c r="O881" s="263" t="s">
        <v>160</v>
      </c>
      <c r="P881" s="276" t="e">
        <f>'1ここに記入'!$G$10</f>
        <v>#N/A</v>
      </c>
      <c r="Q881" s="285"/>
      <c r="R881" s="279"/>
      <c r="S881" s="263" t="s">
        <v>161</v>
      </c>
      <c r="T881" s="293" t="e">
        <f>'1ここに記入'!$I$10</f>
        <v>#N/A</v>
      </c>
      <c r="U881" s="294"/>
      <c r="V881" s="294"/>
      <c r="W881" s="294"/>
      <c r="X881" s="295"/>
      <c r="Y881" s="143"/>
    </row>
    <row r="882" spans="2:25" ht="15" customHeight="1">
      <c r="B882" s="264"/>
      <c r="C882" s="277"/>
      <c r="D882" s="286"/>
      <c r="E882" s="280"/>
      <c r="F882" s="264"/>
      <c r="G882" s="296"/>
      <c r="H882" s="297"/>
      <c r="I882" s="297"/>
      <c r="J882" s="297"/>
      <c r="K882" s="298"/>
      <c r="L882" s="101"/>
      <c r="M882" s="159"/>
      <c r="N882" s="99"/>
      <c r="O882" s="264"/>
      <c r="P882" s="277"/>
      <c r="Q882" s="286"/>
      <c r="R882" s="280"/>
      <c r="S882" s="264"/>
      <c r="T882" s="296"/>
      <c r="U882" s="297"/>
      <c r="V882" s="297"/>
      <c r="W882" s="297"/>
      <c r="X882" s="298"/>
      <c r="Y882" s="143"/>
    </row>
    <row r="883" spans="2:25" ht="15" customHeight="1" thickBot="1">
      <c r="B883" s="288"/>
      <c r="C883" s="278"/>
      <c r="D883" s="287"/>
      <c r="E883" s="281"/>
      <c r="F883" s="288"/>
      <c r="G883" s="299"/>
      <c r="H883" s="300"/>
      <c r="I883" s="300"/>
      <c r="J883" s="300"/>
      <c r="K883" s="301"/>
      <c r="L883" s="101"/>
      <c r="M883" s="159"/>
      <c r="N883" s="99"/>
      <c r="O883" s="288"/>
      <c r="P883" s="278"/>
      <c r="Q883" s="287"/>
      <c r="R883" s="281"/>
      <c r="S883" s="288"/>
      <c r="T883" s="299"/>
      <c r="U883" s="300"/>
      <c r="V883" s="300"/>
      <c r="W883" s="300"/>
      <c r="X883" s="301"/>
      <c r="Y883" s="143"/>
    </row>
    <row r="884" spans="2:25" ht="15" customHeight="1">
      <c r="B884" s="263" t="s">
        <v>162</v>
      </c>
      <c r="C884" s="265">
        <f>VLOOKUP(B848,'1ここに記入'!$A$13:$M$246,10)</f>
        <v>0</v>
      </c>
      <c r="D884" s="266"/>
      <c r="E884" s="266"/>
      <c r="F884" s="266"/>
      <c r="G884" s="266"/>
      <c r="H884" s="266"/>
      <c r="I884" s="266"/>
      <c r="J884" s="266"/>
      <c r="K884" s="267"/>
      <c r="L884" s="34"/>
      <c r="M884" s="160"/>
      <c r="N884" s="36"/>
      <c r="O884" s="263" t="s">
        <v>162</v>
      </c>
      <c r="P884" s="265">
        <f>VLOOKUP(O848,'1ここに記入'!$A$13:$M$246,10)</f>
        <v>0</v>
      </c>
      <c r="Q884" s="266"/>
      <c r="R884" s="266"/>
      <c r="S884" s="266"/>
      <c r="T884" s="266"/>
      <c r="U884" s="266"/>
      <c r="V884" s="266"/>
      <c r="W884" s="266"/>
      <c r="X884" s="267"/>
      <c r="Y884" s="143"/>
    </row>
    <row r="885" spans="2:25" ht="15" customHeight="1">
      <c r="B885" s="264"/>
      <c r="C885" s="268"/>
      <c r="D885" s="269"/>
      <c r="E885" s="269"/>
      <c r="F885" s="269"/>
      <c r="G885" s="269"/>
      <c r="H885" s="269"/>
      <c r="I885" s="269"/>
      <c r="J885" s="269"/>
      <c r="K885" s="270"/>
      <c r="L885" s="130"/>
      <c r="M885" s="161"/>
      <c r="N885" s="38"/>
      <c r="O885" s="264"/>
      <c r="P885" s="268"/>
      <c r="Q885" s="269"/>
      <c r="R885" s="269"/>
      <c r="S885" s="269"/>
      <c r="T885" s="269"/>
      <c r="U885" s="269"/>
      <c r="V885" s="269"/>
      <c r="W885" s="269"/>
      <c r="X885" s="270"/>
      <c r="Y885" s="143"/>
    </row>
    <row r="886" spans="2:25" ht="15" customHeight="1">
      <c r="B886" s="264"/>
      <c r="C886" s="268"/>
      <c r="D886" s="269"/>
      <c r="E886" s="269"/>
      <c r="F886" s="269"/>
      <c r="G886" s="269"/>
      <c r="H886" s="269"/>
      <c r="I886" s="269"/>
      <c r="J886" s="269"/>
      <c r="K886" s="270"/>
      <c r="L886" s="130"/>
      <c r="M886" s="161"/>
      <c r="N886" s="38"/>
      <c r="O886" s="264"/>
      <c r="P886" s="268"/>
      <c r="Q886" s="269"/>
      <c r="R886" s="269"/>
      <c r="S886" s="269"/>
      <c r="T886" s="269"/>
      <c r="U886" s="269"/>
      <c r="V886" s="269"/>
      <c r="W886" s="269"/>
      <c r="X886" s="270"/>
      <c r="Y886" s="143"/>
    </row>
    <row r="887" spans="2:25" ht="15" customHeight="1">
      <c r="B887" s="271" t="s">
        <v>1881</v>
      </c>
      <c r="C887" s="268">
        <f>VLOOKUP(B848,'1ここに記入'!$A$13:$M$246,11)</f>
        <v>0</v>
      </c>
      <c r="D887" s="269"/>
      <c r="E887" s="269"/>
      <c r="F887" s="269"/>
      <c r="G887" s="269"/>
      <c r="H887" s="269"/>
      <c r="I887" s="269"/>
      <c r="J887" s="269"/>
      <c r="K887" s="270"/>
      <c r="L887" s="98"/>
      <c r="M887" s="159"/>
      <c r="N887" s="99"/>
      <c r="O887" s="271" t="s">
        <v>1881</v>
      </c>
      <c r="P887" s="268">
        <f>VLOOKUP(O848,'1ここに記入'!$A$13:$M$246,11)</f>
        <v>0</v>
      </c>
      <c r="Q887" s="269"/>
      <c r="R887" s="269"/>
      <c r="S887" s="269"/>
      <c r="T887" s="269"/>
      <c r="U887" s="269"/>
      <c r="V887" s="269"/>
      <c r="W887" s="269"/>
      <c r="X887" s="270"/>
      <c r="Y887" s="143"/>
    </row>
    <row r="888" spans="2:25" ht="15" customHeight="1">
      <c r="B888" s="271"/>
      <c r="C888" s="268"/>
      <c r="D888" s="269"/>
      <c r="E888" s="269"/>
      <c r="F888" s="269"/>
      <c r="G888" s="269"/>
      <c r="H888" s="269"/>
      <c r="I888" s="269"/>
      <c r="J888" s="269"/>
      <c r="K888" s="270"/>
      <c r="L888" s="98"/>
      <c r="M888" s="159"/>
      <c r="N888" s="99"/>
      <c r="O888" s="271"/>
      <c r="P888" s="268"/>
      <c r="Q888" s="269"/>
      <c r="R888" s="269"/>
      <c r="S888" s="269"/>
      <c r="T888" s="269"/>
      <c r="U888" s="269"/>
      <c r="V888" s="269"/>
      <c r="W888" s="269"/>
      <c r="X888" s="270"/>
      <c r="Y888" s="143"/>
    </row>
    <row r="889" spans="2:25" ht="15" customHeight="1" thickBot="1">
      <c r="B889" s="272"/>
      <c r="C889" s="273"/>
      <c r="D889" s="274"/>
      <c r="E889" s="274"/>
      <c r="F889" s="274"/>
      <c r="G889" s="274"/>
      <c r="H889" s="274"/>
      <c r="I889" s="274"/>
      <c r="J889" s="274"/>
      <c r="K889" s="275"/>
      <c r="L889" s="98"/>
      <c r="M889" s="159"/>
      <c r="N889" s="99"/>
      <c r="O889" s="272"/>
      <c r="P889" s="273"/>
      <c r="Q889" s="274"/>
      <c r="R889" s="274"/>
      <c r="S889" s="274"/>
      <c r="T889" s="274"/>
      <c r="U889" s="274"/>
      <c r="V889" s="274"/>
      <c r="W889" s="274"/>
      <c r="X889" s="275"/>
      <c r="Y889" s="143"/>
    </row>
    <row r="890" spans="2:25" ht="15" customHeight="1">
      <c r="B890" s="263" t="s">
        <v>163</v>
      </c>
      <c r="C890" s="276">
        <f>VLOOKUP(B848,'1ここに記入'!$A$13:$M$246,5)</f>
        <v>0</v>
      </c>
      <c r="D890" s="279" t="str">
        <f>VLOOKUP(B848,'1ここに記入'!$A$13:$M$246,6)</f>
        <v>　</v>
      </c>
      <c r="E890" s="282" t="s">
        <v>164</v>
      </c>
      <c r="F890" s="276">
        <f>VLOOKUP(B848,'1ここに記入'!$A$13:$M$246,8)</f>
        <v>0</v>
      </c>
      <c r="G890" s="285" t="e">
        <f>VLOOKUP(F885,'1ここに記入'!$A$13:$M$246,2)</f>
        <v>#N/A</v>
      </c>
      <c r="H890" s="285" t="e">
        <f>VLOOKUP(G885,'1ここに記入'!$A$13:$M$246,2)</f>
        <v>#N/A</v>
      </c>
      <c r="I890" s="285" t="e">
        <f>VLOOKUP(H885,'1ここに記入'!$A$13:$M$246,2)</f>
        <v>#N/A</v>
      </c>
      <c r="J890" s="285" t="e">
        <f>VLOOKUP(I885,'1ここに記入'!$A$13:$M$246,2)</f>
        <v>#N/A</v>
      </c>
      <c r="K890" s="279" t="e">
        <f>VLOOKUP(J885,'1ここに記入'!$A$13:$M$246,2)</f>
        <v>#N/A</v>
      </c>
      <c r="L890" s="102"/>
      <c r="M890" s="162"/>
      <c r="N890" s="103"/>
      <c r="O890" s="263" t="s">
        <v>163</v>
      </c>
      <c r="P890" s="276">
        <f>VLOOKUP(O848,'1ここに記入'!$A$13:$M$246,5)</f>
        <v>0</v>
      </c>
      <c r="Q890" s="279" t="str">
        <f>VLOOKUP(O848,'1ここに記入'!$A$13:$M$246,6)</f>
        <v>　</v>
      </c>
      <c r="R890" s="282" t="s">
        <v>164</v>
      </c>
      <c r="S890" s="276">
        <f>VLOOKUP(O848,'1ここに記入'!$A$13:$M$246,8)</f>
        <v>0</v>
      </c>
      <c r="T890" s="285" t="e">
        <f>VLOOKUP(S885,'1ここに記入'!$A$13:$M$246,2)</f>
        <v>#N/A</v>
      </c>
      <c r="U890" s="285" t="e">
        <f>VLOOKUP(T885,'1ここに記入'!$A$13:$M$246,2)</f>
        <v>#N/A</v>
      </c>
      <c r="V890" s="285" t="e">
        <f>VLOOKUP(U885,'1ここに記入'!$A$13:$M$246,2)</f>
        <v>#N/A</v>
      </c>
      <c r="W890" s="285" t="e">
        <f>VLOOKUP(V885,'1ここに記入'!$A$13:$M$246,2)</f>
        <v>#N/A</v>
      </c>
      <c r="X890" s="279" t="e">
        <f>VLOOKUP(W885,'1ここに記入'!$A$13:$M$246,2)</f>
        <v>#N/A</v>
      </c>
      <c r="Y890" s="143"/>
    </row>
    <row r="891" spans="2:25" ht="15" customHeight="1">
      <c r="B891" s="264"/>
      <c r="C891" s="277"/>
      <c r="D891" s="280"/>
      <c r="E891" s="283"/>
      <c r="F891" s="277"/>
      <c r="G891" s="286"/>
      <c r="H891" s="286"/>
      <c r="I891" s="286"/>
      <c r="J891" s="286"/>
      <c r="K891" s="280"/>
      <c r="L891" s="102"/>
      <c r="M891" s="162"/>
      <c r="N891" s="103"/>
      <c r="O891" s="264"/>
      <c r="P891" s="277"/>
      <c r="Q891" s="280"/>
      <c r="R891" s="283"/>
      <c r="S891" s="277"/>
      <c r="T891" s="286"/>
      <c r="U891" s="286"/>
      <c r="V891" s="286"/>
      <c r="W891" s="286"/>
      <c r="X891" s="280"/>
      <c r="Y891" s="143"/>
    </row>
    <row r="892" spans="2:25" ht="15" customHeight="1" thickBot="1">
      <c r="B892" s="288"/>
      <c r="C892" s="278"/>
      <c r="D892" s="281"/>
      <c r="E892" s="284"/>
      <c r="F892" s="278"/>
      <c r="G892" s="287"/>
      <c r="H892" s="287"/>
      <c r="I892" s="287"/>
      <c r="J892" s="287"/>
      <c r="K892" s="281"/>
      <c r="L892" s="102"/>
      <c r="M892" s="162"/>
      <c r="N892" s="103"/>
      <c r="O892" s="288"/>
      <c r="P892" s="278"/>
      <c r="Q892" s="281"/>
      <c r="R892" s="284"/>
      <c r="S892" s="278"/>
      <c r="T892" s="287"/>
      <c r="U892" s="287"/>
      <c r="V892" s="287"/>
      <c r="W892" s="287"/>
      <c r="X892" s="281"/>
    </row>
    <row r="893" spans="2:25" ht="15" customHeight="1">
      <c r="B893" s="147"/>
      <c r="C893" s="137"/>
      <c r="D893" s="137"/>
      <c r="E893" s="137"/>
      <c r="F893" s="137"/>
      <c r="G893" s="137"/>
      <c r="H893" s="138"/>
      <c r="I893" s="142"/>
      <c r="J893" s="142"/>
      <c r="K893" s="142"/>
      <c r="L893" s="104"/>
      <c r="M893" s="157"/>
      <c r="N893" s="104"/>
      <c r="O893" s="147"/>
      <c r="P893" s="137"/>
      <c r="Q893" s="137"/>
      <c r="R893" s="137"/>
      <c r="S893" s="137"/>
      <c r="T893" s="137"/>
      <c r="U893" s="138"/>
      <c r="V893" s="142"/>
      <c r="W893" s="142"/>
      <c r="X893" s="142"/>
    </row>
    <row r="894" spans="2:25" ht="15" customHeight="1">
      <c r="B894" s="117" t="s">
        <v>213</v>
      </c>
      <c r="C894" s="325" t="str">
        <f>'1ここに記入'!$B$3&amp;"滋賀県教育美術展出品票"</f>
        <v>第72回滋賀県教育美術展出品票</v>
      </c>
      <c r="D894" s="320"/>
      <c r="E894" s="320"/>
      <c r="F894" s="320"/>
      <c r="G894" s="320"/>
      <c r="H894" s="320"/>
      <c r="I894" s="320"/>
      <c r="J894" s="320"/>
      <c r="K894" s="320"/>
      <c r="L894" s="104"/>
      <c r="M894" s="157"/>
      <c r="N894" s="104"/>
      <c r="O894" s="117" t="s">
        <v>213</v>
      </c>
      <c r="P894" s="325" t="str">
        <f>'1ここに記入'!$B$3&amp;"滋賀県教育美術展出品票"</f>
        <v>第72回滋賀県教育美術展出品票</v>
      </c>
      <c r="Q894" s="320"/>
      <c r="R894" s="320"/>
      <c r="S894" s="320"/>
      <c r="T894" s="320"/>
      <c r="U894" s="320"/>
      <c r="V894" s="320"/>
      <c r="W894" s="320"/>
      <c r="X894" s="320"/>
    </row>
    <row r="895" spans="2:25" ht="15" customHeight="1">
      <c r="B895" s="327">
        <v>219</v>
      </c>
      <c r="C895" s="325"/>
      <c r="D895" s="320"/>
      <c r="E895" s="320"/>
      <c r="F895" s="320"/>
      <c r="G895" s="320"/>
      <c r="H895" s="320"/>
      <c r="I895" s="320"/>
      <c r="J895" s="320"/>
      <c r="K895" s="320"/>
      <c r="L895" s="104"/>
      <c r="M895" s="157"/>
      <c r="N895" s="104"/>
      <c r="O895" s="327">
        <v>220</v>
      </c>
      <c r="P895" s="325"/>
      <c r="Q895" s="320"/>
      <c r="R895" s="320"/>
      <c r="S895" s="320"/>
      <c r="T895" s="320"/>
      <c r="U895" s="320"/>
      <c r="V895" s="320"/>
      <c r="W895" s="320"/>
      <c r="X895" s="320"/>
    </row>
    <row r="896" spans="2:25" ht="15" customHeight="1" thickBot="1">
      <c r="B896" s="328"/>
      <c r="C896" s="325"/>
      <c r="D896" s="320"/>
      <c r="E896" s="320"/>
      <c r="F896" s="320"/>
      <c r="G896" s="320"/>
      <c r="H896" s="326"/>
      <c r="I896" s="326"/>
      <c r="J896" s="326"/>
      <c r="K896" s="326"/>
      <c r="L896" s="104"/>
      <c r="M896" s="157"/>
      <c r="N896" s="104"/>
      <c r="O896" s="328"/>
      <c r="P896" s="325"/>
      <c r="Q896" s="320"/>
      <c r="R896" s="320"/>
      <c r="S896" s="320"/>
      <c r="T896" s="320"/>
      <c r="U896" s="326"/>
      <c r="V896" s="326"/>
      <c r="W896" s="326"/>
      <c r="X896" s="326"/>
    </row>
    <row r="897" spans="2:24" ht="15" customHeight="1" thickTop="1" thickBot="1">
      <c r="B897" s="144" t="s">
        <v>157</v>
      </c>
      <c r="C897" s="289">
        <f>VLOOKUP(B895,'1ここに記入'!$A$13:$M$246,2)</f>
        <v>0</v>
      </c>
      <c r="D897" s="289">
        <f>VLOOKUP(B895,'1ここに記入'!$A$13:$M$246,3)</f>
        <v>0</v>
      </c>
      <c r="E897" s="289">
        <f>VLOOKUP(B895,'1ここに記入'!$A$13:$M$246,4)</f>
        <v>0</v>
      </c>
      <c r="F897" s="289">
        <f>VLOOKUP(B895,'1ここに記入'!$A$13:$M$246,5)</f>
        <v>0</v>
      </c>
      <c r="G897" s="289" t="str">
        <f>VLOOKUP(B895,'1ここに記入'!$A$13:$M$246,13)</f>
        <v>00</v>
      </c>
      <c r="H897" s="290" t="e">
        <f>'1ここに記入'!$H$10</f>
        <v>#N/A</v>
      </c>
      <c r="I897" s="291"/>
      <c r="J897" s="291"/>
      <c r="K897" s="292" t="s">
        <v>158</v>
      </c>
      <c r="L897" s="118"/>
      <c r="M897" s="158"/>
      <c r="N897" s="32"/>
      <c r="O897" s="144" t="s">
        <v>157</v>
      </c>
      <c r="P897" s="289">
        <f>VLOOKUP(O895,'1ここに記入'!$A$13:$M$246,2)</f>
        <v>0</v>
      </c>
      <c r="Q897" s="289">
        <f>VLOOKUP(O895,'1ここに記入'!$A$13:$M$246,3)</f>
        <v>0</v>
      </c>
      <c r="R897" s="289">
        <f>VLOOKUP(O895,'1ここに記入'!$A$13:$M$246,4)</f>
        <v>0</v>
      </c>
      <c r="S897" s="289">
        <f>VLOOKUP(O895,'1ここに記入'!$A$13:$M$246,5)</f>
        <v>0</v>
      </c>
      <c r="T897" s="289" t="str">
        <f>VLOOKUP(O895,'1ここに記入'!$A$13:$M$246,13)</f>
        <v>00</v>
      </c>
      <c r="U897" s="290" t="e">
        <f>'1ここに記入'!$H$10</f>
        <v>#N/A</v>
      </c>
      <c r="V897" s="291"/>
      <c r="W897" s="291"/>
      <c r="X897" s="292" t="s">
        <v>158</v>
      </c>
    </row>
    <row r="898" spans="2:24" ht="15" customHeight="1" thickTop="1" thickBot="1">
      <c r="B898" s="145"/>
      <c r="C898" s="289"/>
      <c r="D898" s="289"/>
      <c r="E898" s="289"/>
      <c r="F898" s="289"/>
      <c r="G898" s="289"/>
      <c r="H898" s="290"/>
      <c r="I898" s="291"/>
      <c r="J898" s="291"/>
      <c r="K898" s="292"/>
      <c r="L898" s="118"/>
      <c r="M898" s="158"/>
      <c r="N898" s="32"/>
      <c r="O898" s="145"/>
      <c r="P898" s="289"/>
      <c r="Q898" s="289"/>
      <c r="R898" s="289"/>
      <c r="S898" s="289"/>
      <c r="T898" s="289"/>
      <c r="U898" s="290"/>
      <c r="V898" s="291"/>
      <c r="W898" s="291"/>
      <c r="X898" s="292"/>
    </row>
    <row r="899" spans="2:24" ht="15" customHeight="1" thickTop="1" thickBot="1">
      <c r="B899" s="146" t="s">
        <v>159</v>
      </c>
      <c r="C899" s="289"/>
      <c r="D899" s="289"/>
      <c r="E899" s="289"/>
      <c r="F899" s="289"/>
      <c r="G899" s="289"/>
      <c r="H899" s="290"/>
      <c r="I899" s="291"/>
      <c r="J899" s="291"/>
      <c r="K899" s="292"/>
      <c r="L899" s="118"/>
      <c r="M899" s="158"/>
      <c r="N899" s="32"/>
      <c r="O899" s="146" t="s">
        <v>159</v>
      </c>
      <c r="P899" s="289"/>
      <c r="Q899" s="289"/>
      <c r="R899" s="289"/>
      <c r="S899" s="289"/>
      <c r="T899" s="289"/>
      <c r="U899" s="290"/>
      <c r="V899" s="291"/>
      <c r="W899" s="291"/>
      <c r="X899" s="292"/>
    </row>
    <row r="900" spans="2:24" ht="15" customHeight="1" thickTop="1">
      <c r="B900" s="264" t="s">
        <v>160</v>
      </c>
      <c r="C900" s="277" t="e">
        <f>'1ここに記入'!$G$10</f>
        <v>#N/A</v>
      </c>
      <c r="D900" s="286"/>
      <c r="E900" s="280"/>
      <c r="F900" s="264" t="s">
        <v>161</v>
      </c>
      <c r="G900" s="296" t="e">
        <f>'1ここに記入'!$I$10</f>
        <v>#N/A</v>
      </c>
      <c r="H900" s="297"/>
      <c r="I900" s="297"/>
      <c r="J900" s="297"/>
      <c r="K900" s="298"/>
      <c r="L900" s="100"/>
      <c r="M900" s="159"/>
      <c r="N900" s="99"/>
      <c r="O900" s="264" t="s">
        <v>160</v>
      </c>
      <c r="P900" s="277" t="e">
        <f>'1ここに記入'!$G$10</f>
        <v>#N/A</v>
      </c>
      <c r="Q900" s="286"/>
      <c r="R900" s="280"/>
      <c r="S900" s="264" t="s">
        <v>161</v>
      </c>
      <c r="T900" s="296" t="e">
        <f>'1ここに記入'!$I$10</f>
        <v>#N/A</v>
      </c>
      <c r="U900" s="297"/>
      <c r="V900" s="297"/>
      <c r="W900" s="297"/>
      <c r="X900" s="298"/>
    </row>
    <row r="901" spans="2:24" ht="15" customHeight="1">
      <c r="B901" s="264"/>
      <c r="C901" s="277"/>
      <c r="D901" s="286"/>
      <c r="E901" s="280"/>
      <c r="F901" s="264"/>
      <c r="G901" s="296"/>
      <c r="H901" s="297"/>
      <c r="I901" s="297"/>
      <c r="J901" s="297"/>
      <c r="K901" s="298"/>
      <c r="L901" s="101"/>
      <c r="M901" s="159"/>
      <c r="N901" s="99"/>
      <c r="O901" s="264"/>
      <c r="P901" s="277"/>
      <c r="Q901" s="286"/>
      <c r="R901" s="280"/>
      <c r="S901" s="264"/>
      <c r="T901" s="296"/>
      <c r="U901" s="297"/>
      <c r="V901" s="297"/>
      <c r="W901" s="297"/>
      <c r="X901" s="298"/>
    </row>
    <row r="902" spans="2:24" ht="15" customHeight="1">
      <c r="B902" s="264"/>
      <c r="C902" s="277"/>
      <c r="D902" s="286"/>
      <c r="E902" s="280"/>
      <c r="F902" s="264"/>
      <c r="G902" s="296"/>
      <c r="H902" s="297"/>
      <c r="I902" s="297"/>
      <c r="J902" s="297"/>
      <c r="K902" s="298"/>
      <c r="L902" s="101"/>
      <c r="M902" s="159"/>
      <c r="N902" s="99"/>
      <c r="O902" s="264"/>
      <c r="P902" s="277"/>
      <c r="Q902" s="286"/>
      <c r="R902" s="280"/>
      <c r="S902" s="264"/>
      <c r="T902" s="296"/>
      <c r="U902" s="297"/>
      <c r="V902" s="297"/>
      <c r="W902" s="297"/>
      <c r="X902" s="298"/>
    </row>
    <row r="903" spans="2:24" ht="15" customHeight="1" thickBot="1">
      <c r="B903" s="288"/>
      <c r="C903" s="278"/>
      <c r="D903" s="287"/>
      <c r="E903" s="281"/>
      <c r="F903" s="288"/>
      <c r="G903" s="299"/>
      <c r="H903" s="300"/>
      <c r="I903" s="300"/>
      <c r="J903" s="300"/>
      <c r="K903" s="301"/>
      <c r="L903" s="101"/>
      <c r="M903" s="159"/>
      <c r="N903" s="99"/>
      <c r="O903" s="288"/>
      <c r="P903" s="278"/>
      <c r="Q903" s="287"/>
      <c r="R903" s="281"/>
      <c r="S903" s="288"/>
      <c r="T903" s="299"/>
      <c r="U903" s="300"/>
      <c r="V903" s="300"/>
      <c r="W903" s="300"/>
      <c r="X903" s="301"/>
    </row>
    <row r="904" spans="2:24" ht="15" customHeight="1">
      <c r="B904" s="263" t="s">
        <v>162</v>
      </c>
      <c r="C904" s="265">
        <f>VLOOKUP(B895,'1ここに記入'!$A$13:$M$246,10)</f>
        <v>0</v>
      </c>
      <c r="D904" s="266"/>
      <c r="E904" s="266"/>
      <c r="F904" s="266"/>
      <c r="G904" s="266"/>
      <c r="H904" s="266"/>
      <c r="I904" s="267"/>
      <c r="J904" s="263" t="s">
        <v>203</v>
      </c>
      <c r="K904" s="321">
        <f>VLOOKUP(B895,'1ここに記入'!$A$13:$M$246,12)</f>
        <v>0</v>
      </c>
      <c r="L904" s="34"/>
      <c r="M904" s="160"/>
      <c r="N904" s="36"/>
      <c r="O904" s="263" t="s">
        <v>162</v>
      </c>
      <c r="P904" s="265">
        <f>VLOOKUP(O895,'1ここに記入'!$A$13:$M$246,10)</f>
        <v>0</v>
      </c>
      <c r="Q904" s="266"/>
      <c r="R904" s="266"/>
      <c r="S904" s="266"/>
      <c r="T904" s="266"/>
      <c r="U904" s="266"/>
      <c r="V904" s="267"/>
      <c r="W904" s="263" t="s">
        <v>203</v>
      </c>
      <c r="X904" s="321">
        <f>VLOOKUP(O895,'1ここに記入'!$A$13:$M$246,12)</f>
        <v>0</v>
      </c>
    </row>
    <row r="905" spans="2:24" ht="15" customHeight="1">
      <c r="B905" s="264"/>
      <c r="C905" s="268"/>
      <c r="D905" s="269"/>
      <c r="E905" s="269"/>
      <c r="F905" s="269"/>
      <c r="G905" s="269"/>
      <c r="H905" s="269"/>
      <c r="I905" s="270"/>
      <c r="J905" s="264"/>
      <c r="K905" s="322"/>
      <c r="L905" s="34"/>
      <c r="M905" s="160"/>
      <c r="N905" s="36"/>
      <c r="O905" s="264"/>
      <c r="P905" s="268"/>
      <c r="Q905" s="269"/>
      <c r="R905" s="269"/>
      <c r="S905" s="269"/>
      <c r="T905" s="269"/>
      <c r="U905" s="269"/>
      <c r="V905" s="270"/>
      <c r="W905" s="264"/>
      <c r="X905" s="322"/>
    </row>
    <row r="906" spans="2:24" ht="15" customHeight="1">
      <c r="B906" s="264"/>
      <c r="C906" s="268"/>
      <c r="D906" s="269"/>
      <c r="E906" s="269"/>
      <c r="F906" s="269"/>
      <c r="G906" s="269"/>
      <c r="H906" s="269"/>
      <c r="I906" s="270"/>
      <c r="J906" s="264"/>
      <c r="K906" s="322"/>
      <c r="L906" s="130"/>
      <c r="M906" s="161"/>
      <c r="N906" s="38"/>
      <c r="O906" s="264"/>
      <c r="P906" s="268"/>
      <c r="Q906" s="269"/>
      <c r="R906" s="269"/>
      <c r="S906" s="269"/>
      <c r="T906" s="269"/>
      <c r="U906" s="269"/>
      <c r="V906" s="270"/>
      <c r="W906" s="264"/>
      <c r="X906" s="322"/>
    </row>
    <row r="907" spans="2:24" ht="15" customHeight="1">
      <c r="B907" s="264"/>
      <c r="C907" s="268"/>
      <c r="D907" s="269"/>
      <c r="E907" s="269"/>
      <c r="F907" s="269"/>
      <c r="G907" s="269"/>
      <c r="H907" s="269"/>
      <c r="I907" s="270"/>
      <c r="J907" s="264"/>
      <c r="K907" s="322"/>
      <c r="L907" s="130"/>
      <c r="M907" s="161"/>
      <c r="N907" s="38"/>
      <c r="O907" s="264"/>
      <c r="P907" s="268"/>
      <c r="Q907" s="269"/>
      <c r="R907" s="269"/>
      <c r="S907" s="269"/>
      <c r="T907" s="269"/>
      <c r="U907" s="269"/>
      <c r="V907" s="270"/>
      <c r="W907" s="264"/>
      <c r="X907" s="322"/>
    </row>
    <row r="908" spans="2:24" ht="15" customHeight="1">
      <c r="B908" s="271" t="s">
        <v>1881</v>
      </c>
      <c r="C908" s="268">
        <f>VLOOKUP(B895,'1ここに記入'!$A$13:$M$246,11)</f>
        <v>0</v>
      </c>
      <c r="D908" s="269"/>
      <c r="E908" s="269"/>
      <c r="F908" s="269"/>
      <c r="G908" s="269"/>
      <c r="H908" s="269"/>
      <c r="I908" s="270"/>
      <c r="J908" s="264"/>
      <c r="K908" s="322"/>
      <c r="L908" s="130"/>
      <c r="M908" s="161"/>
      <c r="N908" s="38"/>
      <c r="O908" s="271" t="s">
        <v>1881</v>
      </c>
      <c r="P908" s="268">
        <f>VLOOKUP(O895,'1ここに記入'!$A$13:$M$246,11)</f>
        <v>0</v>
      </c>
      <c r="Q908" s="269"/>
      <c r="R908" s="269"/>
      <c r="S908" s="269"/>
      <c r="T908" s="269"/>
      <c r="U908" s="269"/>
      <c r="V908" s="270"/>
      <c r="W908" s="264"/>
      <c r="X908" s="322"/>
    </row>
    <row r="909" spans="2:24" ht="15" customHeight="1">
      <c r="B909" s="271"/>
      <c r="C909" s="268"/>
      <c r="D909" s="269"/>
      <c r="E909" s="269"/>
      <c r="F909" s="269"/>
      <c r="G909" s="269"/>
      <c r="H909" s="269"/>
      <c r="I909" s="270"/>
      <c r="J909" s="264"/>
      <c r="K909" s="322"/>
      <c r="L909" s="130"/>
      <c r="M909" s="161"/>
      <c r="N909" s="38"/>
      <c r="O909" s="271"/>
      <c r="P909" s="268"/>
      <c r="Q909" s="269"/>
      <c r="R909" s="269"/>
      <c r="S909" s="269"/>
      <c r="T909" s="269"/>
      <c r="U909" s="269"/>
      <c r="V909" s="270"/>
      <c r="W909" s="264"/>
      <c r="X909" s="322"/>
    </row>
    <row r="910" spans="2:24" ht="15" customHeight="1">
      <c r="B910" s="271"/>
      <c r="C910" s="268"/>
      <c r="D910" s="269"/>
      <c r="E910" s="269"/>
      <c r="F910" s="269"/>
      <c r="G910" s="269"/>
      <c r="H910" s="269"/>
      <c r="I910" s="270"/>
      <c r="J910" s="264"/>
      <c r="K910" s="322"/>
      <c r="L910" s="130"/>
      <c r="M910" s="161"/>
      <c r="N910" s="38"/>
      <c r="O910" s="271"/>
      <c r="P910" s="268"/>
      <c r="Q910" s="269"/>
      <c r="R910" s="269"/>
      <c r="S910" s="269"/>
      <c r="T910" s="269"/>
      <c r="U910" s="269"/>
      <c r="V910" s="270"/>
      <c r="W910" s="264"/>
      <c r="X910" s="322"/>
    </row>
    <row r="911" spans="2:24" ht="15" customHeight="1" thickBot="1">
      <c r="B911" s="272"/>
      <c r="C911" s="273"/>
      <c r="D911" s="274"/>
      <c r="E911" s="274"/>
      <c r="F911" s="274"/>
      <c r="G911" s="274"/>
      <c r="H911" s="274"/>
      <c r="I911" s="275"/>
      <c r="J911" s="288"/>
      <c r="K911" s="323"/>
      <c r="L911" s="130"/>
      <c r="M911" s="161"/>
      <c r="N911" s="38"/>
      <c r="O911" s="272"/>
      <c r="P911" s="273"/>
      <c r="Q911" s="274"/>
      <c r="R911" s="274"/>
      <c r="S911" s="274"/>
      <c r="T911" s="274"/>
      <c r="U911" s="274"/>
      <c r="V911" s="275"/>
      <c r="W911" s="288"/>
      <c r="X911" s="323"/>
    </row>
    <row r="912" spans="2:24" ht="15" customHeight="1">
      <c r="B912" s="263" t="s">
        <v>163</v>
      </c>
      <c r="C912" s="276">
        <f>VLOOKUP(B895,'1ここに記入'!$A$13:$M$246,5)</f>
        <v>0</v>
      </c>
      <c r="D912" s="279" t="str">
        <f>VLOOKUP(B895,'1ここに記入'!$A$13:$M$246,6)</f>
        <v>　</v>
      </c>
      <c r="E912" s="282" t="s">
        <v>164</v>
      </c>
      <c r="F912" s="276">
        <f>VLOOKUP(B895,'1ここに記入'!$A$13:$M$246,8)</f>
        <v>0</v>
      </c>
      <c r="G912" s="285" t="e">
        <f>VLOOKUP(F906,'1ここに記入'!$A$13:$M$246,2)</f>
        <v>#N/A</v>
      </c>
      <c r="H912" s="285" t="e">
        <f>VLOOKUP(G906,'1ここに記入'!$A$13:$M$246,2)</f>
        <v>#N/A</v>
      </c>
      <c r="I912" s="285" t="e">
        <f>VLOOKUP(H906,'1ここに記入'!$A$13:$M$246,2)</f>
        <v>#N/A</v>
      </c>
      <c r="J912" s="285" t="e">
        <f>VLOOKUP(I906,'1ここに記入'!$A$13:$M$246,2)</f>
        <v>#N/A</v>
      </c>
      <c r="K912" s="279" t="e">
        <f>VLOOKUP(J906,'1ここに記入'!$A$13:$M$246,2)</f>
        <v>#N/A</v>
      </c>
      <c r="L912" s="98"/>
      <c r="M912" s="159"/>
      <c r="N912" s="99"/>
      <c r="O912" s="263" t="s">
        <v>163</v>
      </c>
      <c r="P912" s="276">
        <f>VLOOKUP(O895,'1ここに記入'!$A$13:$M$246,5)</f>
        <v>0</v>
      </c>
      <c r="Q912" s="279" t="str">
        <f>VLOOKUP(O895,'1ここに記入'!$A$13:$M$246,6)</f>
        <v>　</v>
      </c>
      <c r="R912" s="282" t="s">
        <v>164</v>
      </c>
      <c r="S912" s="276">
        <f>VLOOKUP(O895,'1ここに記入'!$A$13:$M$246,8)</f>
        <v>0</v>
      </c>
      <c r="T912" s="285" t="e">
        <f>VLOOKUP(S906,'1ここに記入'!$A$13:$M$246,2)</f>
        <v>#N/A</v>
      </c>
      <c r="U912" s="285" t="e">
        <f>VLOOKUP(T906,'1ここに記入'!$A$13:$M$246,2)</f>
        <v>#N/A</v>
      </c>
      <c r="V912" s="285" t="e">
        <f>VLOOKUP(U906,'1ここに記入'!$A$13:$M$246,2)</f>
        <v>#N/A</v>
      </c>
      <c r="W912" s="285" t="e">
        <f>VLOOKUP(V906,'1ここに記入'!$A$13:$M$246,2)</f>
        <v>#N/A</v>
      </c>
      <c r="X912" s="279" t="e">
        <f>VLOOKUP(W906,'1ここに記入'!$A$13:$M$246,2)</f>
        <v>#N/A</v>
      </c>
    </row>
    <row r="913" spans="2:25" ht="15" customHeight="1">
      <c r="B913" s="264"/>
      <c r="C913" s="277"/>
      <c r="D913" s="280"/>
      <c r="E913" s="283"/>
      <c r="F913" s="277"/>
      <c r="G913" s="286"/>
      <c r="H913" s="286"/>
      <c r="I913" s="286"/>
      <c r="J913" s="286"/>
      <c r="K913" s="280"/>
      <c r="L913" s="98"/>
      <c r="M913" s="159"/>
      <c r="N913" s="99"/>
      <c r="O913" s="264"/>
      <c r="P913" s="277"/>
      <c r="Q913" s="280"/>
      <c r="R913" s="283"/>
      <c r="S913" s="277"/>
      <c r="T913" s="286"/>
      <c r="U913" s="286"/>
      <c r="V913" s="286"/>
      <c r="W913" s="286"/>
      <c r="X913" s="280"/>
    </row>
    <row r="914" spans="2:25" ht="15" customHeight="1">
      <c r="B914" s="264"/>
      <c r="C914" s="277"/>
      <c r="D914" s="280"/>
      <c r="E914" s="283"/>
      <c r="F914" s="277"/>
      <c r="G914" s="286"/>
      <c r="H914" s="286"/>
      <c r="I914" s="286"/>
      <c r="J914" s="286"/>
      <c r="K914" s="280"/>
      <c r="L914" s="98"/>
      <c r="M914" s="159"/>
      <c r="N914" s="99"/>
      <c r="O914" s="264"/>
      <c r="P914" s="277"/>
      <c r="Q914" s="280"/>
      <c r="R914" s="283"/>
      <c r="S914" s="277"/>
      <c r="T914" s="286"/>
      <c r="U914" s="286"/>
      <c r="V914" s="286"/>
      <c r="W914" s="286"/>
      <c r="X914" s="280"/>
    </row>
    <row r="915" spans="2:25" ht="15" customHeight="1" thickBot="1">
      <c r="B915" s="288"/>
      <c r="C915" s="278"/>
      <c r="D915" s="281"/>
      <c r="E915" s="284"/>
      <c r="F915" s="278"/>
      <c r="G915" s="287"/>
      <c r="H915" s="286"/>
      <c r="I915" s="286"/>
      <c r="J915" s="286"/>
      <c r="K915" s="280"/>
      <c r="L915" s="98"/>
      <c r="M915" s="159"/>
      <c r="N915" s="99"/>
      <c r="O915" s="288"/>
      <c r="P915" s="278"/>
      <c r="Q915" s="281"/>
      <c r="R915" s="284"/>
      <c r="S915" s="278"/>
      <c r="T915" s="287"/>
      <c r="U915" s="286"/>
      <c r="V915" s="286"/>
      <c r="W915" s="286"/>
      <c r="X915" s="280"/>
    </row>
    <row r="916" spans="2:25" ht="15" customHeight="1" thickTop="1">
      <c r="B916" s="263" t="s">
        <v>165</v>
      </c>
      <c r="C916" s="293">
        <f>VLOOKUP(B895,'1ここに記入'!$A$13:$M$246,9)</f>
        <v>0</v>
      </c>
      <c r="D916" s="294" t="e">
        <f>VLOOKUP(C914,'1ここに記入'!$A$13:$M$246,2)</f>
        <v>#N/A</v>
      </c>
      <c r="E916" s="294" t="e">
        <f>VLOOKUP(D914,'1ここに記入'!$A$13:$M$246,2)</f>
        <v>#N/A</v>
      </c>
      <c r="F916" s="294" t="e">
        <f>VLOOKUP(E914,'1ここに記入'!$A$13:$M$246,2)</f>
        <v>#N/A</v>
      </c>
      <c r="G916" s="302" t="e">
        <f>VLOOKUP(F914,'1ここに記入'!$A$13:$M$246,2)</f>
        <v>#N/A</v>
      </c>
      <c r="H916" s="305" t="s">
        <v>167</v>
      </c>
      <c r="I916" s="308">
        <f>'1ここに記入'!$G$9</f>
        <v>0</v>
      </c>
      <c r="J916" s="309"/>
      <c r="K916" s="310"/>
      <c r="L916" s="102"/>
      <c r="M916" s="162"/>
      <c r="N916" s="103"/>
      <c r="O916" s="263" t="s">
        <v>165</v>
      </c>
      <c r="P916" s="293">
        <f>VLOOKUP(O895,'1ここに記入'!$A$13:$M$246,9)</f>
        <v>0</v>
      </c>
      <c r="Q916" s="294" t="e">
        <f>VLOOKUP(P914,'1ここに記入'!$A$13:$M$246,2)</f>
        <v>#N/A</v>
      </c>
      <c r="R916" s="294" t="e">
        <f>VLOOKUP(Q914,'1ここに記入'!$A$13:$M$246,2)</f>
        <v>#N/A</v>
      </c>
      <c r="S916" s="294" t="e">
        <f>VLOOKUP(R914,'1ここに記入'!$A$13:$M$246,2)</f>
        <v>#N/A</v>
      </c>
      <c r="T916" s="302" t="e">
        <f>VLOOKUP(S914,'1ここに記入'!$A$13:$M$246,2)</f>
        <v>#N/A</v>
      </c>
      <c r="U916" s="305" t="s">
        <v>167</v>
      </c>
      <c r="V916" s="308">
        <f>'1ここに記入'!$G$9</f>
        <v>0</v>
      </c>
      <c r="W916" s="309"/>
      <c r="X916" s="310"/>
    </row>
    <row r="917" spans="2:25" ht="15" customHeight="1">
      <c r="B917" s="264"/>
      <c r="C917" s="296"/>
      <c r="D917" s="297"/>
      <c r="E917" s="297"/>
      <c r="F917" s="297"/>
      <c r="G917" s="303"/>
      <c r="H917" s="306"/>
      <c r="I917" s="311"/>
      <c r="J917" s="312"/>
      <c r="K917" s="313"/>
      <c r="L917" s="102"/>
      <c r="M917" s="162"/>
      <c r="N917" s="103"/>
      <c r="O917" s="264"/>
      <c r="P917" s="296"/>
      <c r="Q917" s="297"/>
      <c r="R917" s="297"/>
      <c r="S917" s="297"/>
      <c r="T917" s="303"/>
      <c r="U917" s="306"/>
      <c r="V917" s="311"/>
      <c r="W917" s="312"/>
      <c r="X917" s="313"/>
    </row>
    <row r="918" spans="2:25" ht="15" customHeight="1" thickBot="1">
      <c r="B918" s="288"/>
      <c r="C918" s="299"/>
      <c r="D918" s="300"/>
      <c r="E918" s="300"/>
      <c r="F918" s="300"/>
      <c r="G918" s="304"/>
      <c r="H918" s="306"/>
      <c r="I918" s="311"/>
      <c r="J918" s="312"/>
      <c r="K918" s="313"/>
      <c r="L918" s="102"/>
      <c r="M918" s="162"/>
      <c r="N918" s="103"/>
      <c r="O918" s="288"/>
      <c r="P918" s="299"/>
      <c r="Q918" s="300"/>
      <c r="R918" s="300"/>
      <c r="S918" s="300"/>
      <c r="T918" s="304"/>
      <c r="U918" s="306"/>
      <c r="V918" s="311"/>
      <c r="W918" s="312"/>
      <c r="X918" s="313"/>
    </row>
    <row r="919" spans="2:25" ht="15" customHeight="1" thickBot="1">
      <c r="B919" s="317" t="s">
        <v>166</v>
      </c>
      <c r="C919" s="317"/>
      <c r="D919" s="317"/>
      <c r="E919" s="317"/>
      <c r="F919" s="317"/>
      <c r="G919" s="318"/>
      <c r="H919" s="307"/>
      <c r="I919" s="314"/>
      <c r="J919" s="315"/>
      <c r="K919" s="316"/>
      <c r="L919" s="102"/>
      <c r="M919" s="163"/>
      <c r="N919" s="41"/>
      <c r="O919" s="317" t="s">
        <v>166</v>
      </c>
      <c r="P919" s="317"/>
      <c r="Q919" s="317"/>
      <c r="R919" s="317"/>
      <c r="S919" s="317"/>
      <c r="T919" s="318"/>
      <c r="U919" s="307"/>
      <c r="V919" s="314"/>
      <c r="W919" s="315"/>
      <c r="X919" s="316"/>
    </row>
    <row r="920" spans="2:25" ht="15" customHeight="1" thickTop="1">
      <c r="B920" s="137"/>
      <c r="C920" s="137"/>
      <c r="D920" s="137"/>
      <c r="E920" s="137"/>
      <c r="F920" s="137"/>
      <c r="G920" s="137"/>
      <c r="H920" s="138"/>
      <c r="I920" s="142"/>
      <c r="J920" s="142"/>
      <c r="K920" s="142"/>
      <c r="L920" s="102"/>
      <c r="M920" s="163"/>
      <c r="N920" s="41"/>
      <c r="O920" s="137"/>
      <c r="P920" s="137"/>
      <c r="Q920" s="137"/>
      <c r="R920" s="137"/>
      <c r="S920" s="137"/>
      <c r="T920" s="137"/>
      <c r="U920" s="138"/>
      <c r="V920" s="142"/>
      <c r="W920" s="142"/>
      <c r="X920" s="142"/>
    </row>
    <row r="921" spans="2:25" ht="15" customHeight="1">
      <c r="B921" s="137"/>
      <c r="C921" s="137"/>
      <c r="D921" s="137"/>
      <c r="E921" s="137"/>
      <c r="F921" s="137"/>
      <c r="G921" s="137"/>
      <c r="H921" s="138"/>
      <c r="I921" s="142"/>
      <c r="J921" s="142"/>
      <c r="K921" s="142"/>
      <c r="L921" s="102"/>
      <c r="M921" s="163"/>
      <c r="N921" s="41"/>
      <c r="O921" s="137"/>
      <c r="P921" s="137"/>
      <c r="Q921" s="137"/>
      <c r="R921" s="137"/>
      <c r="S921" s="137"/>
      <c r="T921" s="137"/>
      <c r="U921" s="138"/>
      <c r="V921" s="142"/>
      <c r="W921" s="142"/>
      <c r="X921" s="142"/>
    </row>
    <row r="922" spans="2:25" ht="15" customHeight="1">
      <c r="B922" s="324" t="s">
        <v>1982</v>
      </c>
      <c r="C922" s="324"/>
      <c r="D922" s="324"/>
      <c r="E922" s="324"/>
      <c r="F922" s="324"/>
      <c r="G922" s="324"/>
      <c r="H922" s="324"/>
      <c r="I922" s="324"/>
      <c r="J922" s="324"/>
      <c r="K922" s="324"/>
      <c r="L922" s="156"/>
      <c r="M922" s="164"/>
      <c r="N922" s="156"/>
      <c r="O922" s="324" t="s">
        <v>1982</v>
      </c>
      <c r="P922" s="324"/>
      <c r="Q922" s="324"/>
      <c r="R922" s="324"/>
      <c r="S922" s="324"/>
      <c r="T922" s="324"/>
      <c r="U922" s="324"/>
      <c r="V922" s="324"/>
      <c r="W922" s="324"/>
      <c r="X922" s="324"/>
    </row>
    <row r="923" spans="2:25" ht="15" customHeight="1">
      <c r="B923" s="132"/>
      <c r="C923" s="319" t="str">
        <f>'1ここに記入'!$B$3&amp;"県教美展　特選確認票"</f>
        <v>第72回県教美展　特選確認票</v>
      </c>
      <c r="D923" s="319"/>
      <c r="E923" s="319"/>
      <c r="F923" s="319"/>
      <c r="G923" s="319"/>
      <c r="H923" s="319"/>
      <c r="I923" s="319"/>
      <c r="J923" s="319"/>
      <c r="K923" s="319"/>
      <c r="L923" s="104"/>
      <c r="M923" s="157"/>
      <c r="N923" s="104"/>
      <c r="O923" s="132"/>
      <c r="P923" s="319" t="str">
        <f>'1ここに記入'!$B$3&amp;"県教美展　特選確認票"</f>
        <v>第72回県教美展　特選確認票</v>
      </c>
      <c r="Q923" s="319"/>
      <c r="R923" s="319"/>
      <c r="S923" s="319"/>
      <c r="T923" s="319"/>
      <c r="U923" s="319"/>
      <c r="V923" s="319"/>
      <c r="W923" s="319"/>
      <c r="X923" s="319"/>
    </row>
    <row r="924" spans="2:25" ht="15" customHeight="1" thickBot="1">
      <c r="B924" s="165"/>
      <c r="C924" s="320"/>
      <c r="D924" s="320"/>
      <c r="E924" s="320"/>
      <c r="F924" s="320"/>
      <c r="G924" s="320"/>
      <c r="H924" s="320"/>
      <c r="I924" s="320"/>
      <c r="J924" s="320"/>
      <c r="K924" s="320"/>
      <c r="L924" s="104"/>
      <c r="M924" s="157"/>
      <c r="N924" s="104"/>
      <c r="O924" s="165"/>
      <c r="P924" s="320"/>
      <c r="Q924" s="320"/>
      <c r="R924" s="320"/>
      <c r="S924" s="320"/>
      <c r="T924" s="320"/>
      <c r="U924" s="320"/>
      <c r="V924" s="320"/>
      <c r="W924" s="320"/>
      <c r="X924" s="320"/>
    </row>
    <row r="925" spans="2:25" ht="15" customHeight="1" thickTop="1" thickBot="1">
      <c r="B925" s="144" t="s">
        <v>157</v>
      </c>
      <c r="C925" s="289">
        <f>VLOOKUP(B895,'1ここに記入'!$A$13:$M$246,2)</f>
        <v>0</v>
      </c>
      <c r="D925" s="289">
        <f>VLOOKUP(B895,'1ここに記入'!$A$13:$M$246,3)</f>
        <v>0</v>
      </c>
      <c r="E925" s="289">
        <f>VLOOKUP(B895,'1ここに記入'!$A$13:$M$246,4)</f>
        <v>0</v>
      </c>
      <c r="F925" s="289">
        <f>VLOOKUP(B895,'1ここに記入'!$A$13:$M$246,5)</f>
        <v>0</v>
      </c>
      <c r="G925" s="289" t="str">
        <f>VLOOKUP(B895,'1ここに記入'!$A$13:$M$246,13)</f>
        <v>00</v>
      </c>
      <c r="H925" s="290" t="e">
        <f>'1ここに記入'!$H$10</f>
        <v>#N/A</v>
      </c>
      <c r="I925" s="291"/>
      <c r="J925" s="291"/>
      <c r="K925" s="292" t="s">
        <v>158</v>
      </c>
      <c r="L925" s="104"/>
      <c r="M925" s="157"/>
      <c r="N925" s="104"/>
      <c r="O925" s="144" t="s">
        <v>157</v>
      </c>
      <c r="P925" s="289">
        <f>VLOOKUP(O895,'1ここに記入'!$A$13:$M$246,2)</f>
        <v>0</v>
      </c>
      <c r="Q925" s="289">
        <f>VLOOKUP(O895,'1ここに記入'!$A$13:$M$246,3)</f>
        <v>0</v>
      </c>
      <c r="R925" s="289">
        <f>VLOOKUP(O895,'1ここに記入'!$A$13:$M$246,4)</f>
        <v>0</v>
      </c>
      <c r="S925" s="289">
        <f>VLOOKUP(O895,'1ここに記入'!$A$13:$M$246,5)</f>
        <v>0</v>
      </c>
      <c r="T925" s="289" t="str">
        <f>VLOOKUP(O895,'1ここに記入'!$A$13:$M$246,13)</f>
        <v>00</v>
      </c>
      <c r="U925" s="290" t="e">
        <f>'1ここに記入'!$H$10</f>
        <v>#N/A</v>
      </c>
      <c r="V925" s="291"/>
      <c r="W925" s="291"/>
      <c r="X925" s="292" t="s">
        <v>158</v>
      </c>
    </row>
    <row r="926" spans="2:25" ht="15" customHeight="1" thickTop="1" thickBot="1">
      <c r="B926" s="145"/>
      <c r="C926" s="289"/>
      <c r="D926" s="289"/>
      <c r="E926" s="289"/>
      <c r="F926" s="289"/>
      <c r="G926" s="289"/>
      <c r="H926" s="290"/>
      <c r="I926" s="291"/>
      <c r="J926" s="291"/>
      <c r="K926" s="292"/>
      <c r="L926" s="104"/>
      <c r="M926" s="157"/>
      <c r="N926" s="104"/>
      <c r="O926" s="145"/>
      <c r="P926" s="289"/>
      <c r="Q926" s="289"/>
      <c r="R926" s="289"/>
      <c r="S926" s="289"/>
      <c r="T926" s="289"/>
      <c r="U926" s="290"/>
      <c r="V926" s="291"/>
      <c r="W926" s="291"/>
      <c r="X926" s="292"/>
    </row>
    <row r="927" spans="2:25" ht="15" customHeight="1" thickTop="1" thickBot="1">
      <c r="B927" s="146" t="s">
        <v>159</v>
      </c>
      <c r="C927" s="289"/>
      <c r="D927" s="289"/>
      <c r="E927" s="289"/>
      <c r="F927" s="289"/>
      <c r="G927" s="289"/>
      <c r="H927" s="290"/>
      <c r="I927" s="291"/>
      <c r="J927" s="291"/>
      <c r="K927" s="292"/>
      <c r="L927" s="104"/>
      <c r="M927" s="157"/>
      <c r="N927" s="104"/>
      <c r="O927" s="146" t="s">
        <v>159</v>
      </c>
      <c r="P927" s="289"/>
      <c r="Q927" s="289"/>
      <c r="R927" s="289"/>
      <c r="S927" s="289"/>
      <c r="T927" s="289"/>
      <c r="U927" s="290"/>
      <c r="V927" s="291"/>
      <c r="W927" s="291"/>
      <c r="X927" s="292"/>
    </row>
    <row r="928" spans="2:25" ht="15" customHeight="1" thickTop="1">
      <c r="B928" s="263" t="s">
        <v>160</v>
      </c>
      <c r="C928" s="276" t="e">
        <f>'1ここに記入'!$G$10</f>
        <v>#N/A</v>
      </c>
      <c r="D928" s="285"/>
      <c r="E928" s="279"/>
      <c r="F928" s="263" t="s">
        <v>161</v>
      </c>
      <c r="G928" s="293" t="e">
        <f>'1ここに記入'!$I$10</f>
        <v>#N/A</v>
      </c>
      <c r="H928" s="294"/>
      <c r="I928" s="294"/>
      <c r="J928" s="294"/>
      <c r="K928" s="295"/>
      <c r="L928" s="100"/>
      <c r="M928" s="159"/>
      <c r="N928" s="99"/>
      <c r="O928" s="263" t="s">
        <v>160</v>
      </c>
      <c r="P928" s="276" t="e">
        <f>'1ここに記入'!$G$10</f>
        <v>#N/A</v>
      </c>
      <c r="Q928" s="285"/>
      <c r="R928" s="279"/>
      <c r="S928" s="263" t="s">
        <v>161</v>
      </c>
      <c r="T928" s="293" t="e">
        <f>'1ここに記入'!$I$10</f>
        <v>#N/A</v>
      </c>
      <c r="U928" s="294"/>
      <c r="V928" s="294"/>
      <c r="W928" s="294"/>
      <c r="X928" s="295"/>
      <c r="Y928" s="143"/>
    </row>
    <row r="929" spans="2:25" ht="15" customHeight="1">
      <c r="B929" s="264"/>
      <c r="C929" s="277"/>
      <c r="D929" s="286"/>
      <c r="E929" s="280"/>
      <c r="F929" s="264"/>
      <c r="G929" s="296"/>
      <c r="H929" s="297"/>
      <c r="I929" s="297"/>
      <c r="J929" s="297"/>
      <c r="K929" s="298"/>
      <c r="L929" s="101"/>
      <c r="M929" s="159"/>
      <c r="N929" s="99"/>
      <c r="O929" s="264"/>
      <c r="P929" s="277"/>
      <c r="Q929" s="286"/>
      <c r="R929" s="280"/>
      <c r="S929" s="264"/>
      <c r="T929" s="296"/>
      <c r="U929" s="297"/>
      <c r="V929" s="297"/>
      <c r="W929" s="297"/>
      <c r="X929" s="298"/>
      <c r="Y929" s="143"/>
    </row>
    <row r="930" spans="2:25" ht="15" customHeight="1" thickBot="1">
      <c r="B930" s="288"/>
      <c r="C930" s="278"/>
      <c r="D930" s="287"/>
      <c r="E930" s="281"/>
      <c r="F930" s="288"/>
      <c r="G930" s="299"/>
      <c r="H930" s="300"/>
      <c r="I930" s="300"/>
      <c r="J930" s="300"/>
      <c r="K930" s="301"/>
      <c r="L930" s="101"/>
      <c r="M930" s="159"/>
      <c r="N930" s="99"/>
      <c r="O930" s="288"/>
      <c r="P930" s="278"/>
      <c r="Q930" s="287"/>
      <c r="R930" s="281"/>
      <c r="S930" s="288"/>
      <c r="T930" s="299"/>
      <c r="U930" s="300"/>
      <c r="V930" s="300"/>
      <c r="W930" s="300"/>
      <c r="X930" s="301"/>
      <c r="Y930" s="143"/>
    </row>
    <row r="931" spans="2:25" ht="15" customHeight="1">
      <c r="B931" s="263" t="s">
        <v>162</v>
      </c>
      <c r="C931" s="265">
        <f>VLOOKUP(B895,'1ここに記入'!$A$13:$M$246,10)</f>
        <v>0</v>
      </c>
      <c r="D931" s="266"/>
      <c r="E931" s="266"/>
      <c r="F931" s="266"/>
      <c r="G931" s="266"/>
      <c r="H931" s="266"/>
      <c r="I931" s="266"/>
      <c r="J931" s="266"/>
      <c r="K931" s="267"/>
      <c r="L931" s="34"/>
      <c r="M931" s="160"/>
      <c r="N931" s="36"/>
      <c r="O931" s="263" t="s">
        <v>162</v>
      </c>
      <c r="P931" s="265">
        <f>VLOOKUP(O895,'1ここに記入'!$A$13:$M$246,10)</f>
        <v>0</v>
      </c>
      <c r="Q931" s="266"/>
      <c r="R931" s="266"/>
      <c r="S931" s="266"/>
      <c r="T931" s="266"/>
      <c r="U931" s="266"/>
      <c r="V931" s="266"/>
      <c r="W931" s="266"/>
      <c r="X931" s="267"/>
      <c r="Y931" s="143"/>
    </row>
    <row r="932" spans="2:25" ht="15" customHeight="1">
      <c r="B932" s="264"/>
      <c r="C932" s="268"/>
      <c r="D932" s="269"/>
      <c r="E932" s="269"/>
      <c r="F932" s="269"/>
      <c r="G932" s="269"/>
      <c r="H932" s="269"/>
      <c r="I932" s="269"/>
      <c r="J932" s="269"/>
      <c r="K932" s="270"/>
      <c r="L932" s="130"/>
      <c r="M932" s="161"/>
      <c r="N932" s="38"/>
      <c r="O932" s="264"/>
      <c r="P932" s="268"/>
      <c r="Q932" s="269"/>
      <c r="R932" s="269"/>
      <c r="S932" s="269"/>
      <c r="T932" s="269"/>
      <c r="U932" s="269"/>
      <c r="V932" s="269"/>
      <c r="W932" s="269"/>
      <c r="X932" s="270"/>
      <c r="Y932" s="143"/>
    </row>
    <row r="933" spans="2:25" ht="15" customHeight="1">
      <c r="B933" s="264"/>
      <c r="C933" s="268"/>
      <c r="D933" s="269"/>
      <c r="E933" s="269"/>
      <c r="F933" s="269"/>
      <c r="G933" s="269"/>
      <c r="H933" s="269"/>
      <c r="I933" s="269"/>
      <c r="J933" s="269"/>
      <c r="K933" s="270"/>
      <c r="L933" s="130"/>
      <c r="M933" s="161"/>
      <c r="N933" s="38"/>
      <c r="O933" s="264"/>
      <c r="P933" s="268"/>
      <c r="Q933" s="269"/>
      <c r="R933" s="269"/>
      <c r="S933" s="269"/>
      <c r="T933" s="269"/>
      <c r="U933" s="269"/>
      <c r="V933" s="269"/>
      <c r="W933" s="269"/>
      <c r="X933" s="270"/>
      <c r="Y933" s="143"/>
    </row>
    <row r="934" spans="2:25" ht="15" customHeight="1">
      <c r="B934" s="271" t="s">
        <v>1881</v>
      </c>
      <c r="C934" s="268">
        <f>VLOOKUP(B895,'1ここに記入'!$A$13:$M$246,11)</f>
        <v>0</v>
      </c>
      <c r="D934" s="269"/>
      <c r="E934" s="269"/>
      <c r="F934" s="269"/>
      <c r="G934" s="269"/>
      <c r="H934" s="269"/>
      <c r="I934" s="269"/>
      <c r="J934" s="269"/>
      <c r="K934" s="270"/>
      <c r="L934" s="98"/>
      <c r="M934" s="159"/>
      <c r="N934" s="99"/>
      <c r="O934" s="271" t="s">
        <v>1881</v>
      </c>
      <c r="P934" s="268">
        <f>VLOOKUP(O895,'1ここに記入'!$A$13:$M$246,11)</f>
        <v>0</v>
      </c>
      <c r="Q934" s="269"/>
      <c r="R934" s="269"/>
      <c r="S934" s="269"/>
      <c r="T934" s="269"/>
      <c r="U934" s="269"/>
      <c r="V934" s="269"/>
      <c r="W934" s="269"/>
      <c r="X934" s="270"/>
      <c r="Y934" s="143"/>
    </row>
    <row r="935" spans="2:25" ht="15" customHeight="1">
      <c r="B935" s="271"/>
      <c r="C935" s="268"/>
      <c r="D935" s="269"/>
      <c r="E935" s="269"/>
      <c r="F935" s="269"/>
      <c r="G935" s="269"/>
      <c r="H935" s="269"/>
      <c r="I935" s="269"/>
      <c r="J935" s="269"/>
      <c r="K935" s="270"/>
      <c r="L935" s="98"/>
      <c r="M935" s="159"/>
      <c r="N935" s="99"/>
      <c r="O935" s="271"/>
      <c r="P935" s="268"/>
      <c r="Q935" s="269"/>
      <c r="R935" s="269"/>
      <c r="S935" s="269"/>
      <c r="T935" s="269"/>
      <c r="U935" s="269"/>
      <c r="V935" s="269"/>
      <c r="W935" s="269"/>
      <c r="X935" s="270"/>
      <c r="Y935" s="143"/>
    </row>
    <row r="936" spans="2:25" ht="15" customHeight="1" thickBot="1">
      <c r="B936" s="272"/>
      <c r="C936" s="273"/>
      <c r="D936" s="274"/>
      <c r="E936" s="274"/>
      <c r="F936" s="274"/>
      <c r="G936" s="274"/>
      <c r="H936" s="274"/>
      <c r="I936" s="274"/>
      <c r="J936" s="274"/>
      <c r="K936" s="275"/>
      <c r="L936" s="98"/>
      <c r="M936" s="159"/>
      <c r="N936" s="99"/>
      <c r="O936" s="272"/>
      <c r="P936" s="273"/>
      <c r="Q936" s="274"/>
      <c r="R936" s="274"/>
      <c r="S936" s="274"/>
      <c r="T936" s="274"/>
      <c r="U936" s="274"/>
      <c r="V936" s="274"/>
      <c r="W936" s="274"/>
      <c r="X936" s="275"/>
      <c r="Y936" s="143"/>
    </row>
    <row r="937" spans="2:25" ht="15" customHeight="1">
      <c r="B937" s="263" t="s">
        <v>163</v>
      </c>
      <c r="C937" s="276">
        <f>VLOOKUP(B895,'1ここに記入'!$A$13:$M$246,5)</f>
        <v>0</v>
      </c>
      <c r="D937" s="279" t="str">
        <f>VLOOKUP(B895,'1ここに記入'!$A$13:$M$246,6)</f>
        <v>　</v>
      </c>
      <c r="E937" s="282" t="s">
        <v>164</v>
      </c>
      <c r="F937" s="276">
        <f>VLOOKUP(B895,'1ここに記入'!$A$13:$M$246,8)</f>
        <v>0</v>
      </c>
      <c r="G937" s="285" t="e">
        <f>VLOOKUP(F932,'1ここに記入'!$A$13:$M$246,2)</f>
        <v>#N/A</v>
      </c>
      <c r="H937" s="285" t="e">
        <f>VLOOKUP(G932,'1ここに記入'!$A$13:$M$246,2)</f>
        <v>#N/A</v>
      </c>
      <c r="I937" s="285" t="e">
        <f>VLOOKUP(H932,'1ここに記入'!$A$13:$M$246,2)</f>
        <v>#N/A</v>
      </c>
      <c r="J937" s="285" t="e">
        <f>VLOOKUP(I932,'1ここに記入'!$A$13:$M$246,2)</f>
        <v>#N/A</v>
      </c>
      <c r="K937" s="279" t="e">
        <f>VLOOKUP(J932,'1ここに記入'!$A$13:$M$246,2)</f>
        <v>#N/A</v>
      </c>
      <c r="L937" s="102"/>
      <c r="M937" s="162"/>
      <c r="N937" s="103"/>
      <c r="O937" s="263" t="s">
        <v>163</v>
      </c>
      <c r="P937" s="276">
        <f>VLOOKUP(O895,'1ここに記入'!$A$13:$M$246,5)</f>
        <v>0</v>
      </c>
      <c r="Q937" s="279" t="str">
        <f>VLOOKUP(O895,'1ここに記入'!$A$13:$M$246,6)</f>
        <v>　</v>
      </c>
      <c r="R937" s="282" t="s">
        <v>164</v>
      </c>
      <c r="S937" s="276">
        <f>VLOOKUP(O895,'1ここに記入'!$A$13:$M$246,8)</f>
        <v>0</v>
      </c>
      <c r="T937" s="285" t="e">
        <f>VLOOKUP(S932,'1ここに記入'!$A$13:$M$246,2)</f>
        <v>#N/A</v>
      </c>
      <c r="U937" s="285" t="e">
        <f>VLOOKUP(T932,'1ここに記入'!$A$13:$M$246,2)</f>
        <v>#N/A</v>
      </c>
      <c r="V937" s="285" t="e">
        <f>VLOOKUP(U932,'1ここに記入'!$A$13:$M$246,2)</f>
        <v>#N/A</v>
      </c>
      <c r="W937" s="285" t="e">
        <f>VLOOKUP(V932,'1ここに記入'!$A$13:$M$246,2)</f>
        <v>#N/A</v>
      </c>
      <c r="X937" s="279" t="e">
        <f>VLOOKUP(W932,'1ここに記入'!$A$13:$M$246,2)</f>
        <v>#N/A</v>
      </c>
      <c r="Y937" s="143"/>
    </row>
    <row r="938" spans="2:25" ht="15" customHeight="1">
      <c r="B938" s="264"/>
      <c r="C938" s="277"/>
      <c r="D938" s="280"/>
      <c r="E938" s="283"/>
      <c r="F938" s="277"/>
      <c r="G938" s="286"/>
      <c r="H938" s="286"/>
      <c r="I938" s="286"/>
      <c r="J938" s="286"/>
      <c r="K938" s="280"/>
      <c r="L938" s="102"/>
      <c r="M938" s="162"/>
      <c r="N938" s="103"/>
      <c r="O938" s="264"/>
      <c r="P938" s="277"/>
      <c r="Q938" s="280"/>
      <c r="R938" s="283"/>
      <c r="S938" s="277"/>
      <c r="T938" s="286"/>
      <c r="U938" s="286"/>
      <c r="V938" s="286"/>
      <c r="W938" s="286"/>
      <c r="X938" s="280"/>
      <c r="Y938" s="143"/>
    </row>
    <row r="939" spans="2:25" ht="15" customHeight="1" thickBot="1">
      <c r="B939" s="288"/>
      <c r="C939" s="278"/>
      <c r="D939" s="281"/>
      <c r="E939" s="284"/>
      <c r="F939" s="278"/>
      <c r="G939" s="287"/>
      <c r="H939" s="287"/>
      <c r="I939" s="287"/>
      <c r="J939" s="287"/>
      <c r="K939" s="281"/>
      <c r="L939" s="102"/>
      <c r="M939" s="162"/>
      <c r="N939" s="103"/>
      <c r="O939" s="288"/>
      <c r="P939" s="278"/>
      <c r="Q939" s="281"/>
      <c r="R939" s="284"/>
      <c r="S939" s="278"/>
      <c r="T939" s="287"/>
      <c r="U939" s="287"/>
      <c r="V939" s="287"/>
      <c r="W939" s="287"/>
      <c r="X939" s="281"/>
    </row>
    <row r="940" spans="2:25" ht="15" customHeight="1">
      <c r="B940" s="147"/>
      <c r="C940" s="137"/>
      <c r="D940" s="137"/>
      <c r="E940" s="137"/>
      <c r="F940" s="137"/>
      <c r="G940" s="137"/>
      <c r="H940" s="138"/>
      <c r="I940" s="142"/>
      <c r="J940" s="142"/>
      <c r="K940" s="142"/>
      <c r="L940" s="104"/>
      <c r="M940" s="157"/>
      <c r="N940" s="104"/>
      <c r="O940" s="147"/>
      <c r="P940" s="137"/>
      <c r="Q940" s="137"/>
      <c r="R940" s="137"/>
      <c r="S940" s="137"/>
      <c r="T940" s="137"/>
      <c r="U940" s="138"/>
      <c r="V940" s="142"/>
      <c r="W940" s="142"/>
      <c r="X940" s="142"/>
    </row>
    <row r="941" spans="2:25" ht="15" customHeight="1">
      <c r="B941" s="117" t="s">
        <v>213</v>
      </c>
      <c r="C941" s="325" t="str">
        <f>'1ここに記入'!$B$3&amp;"滋賀県教育美術展出品票"</f>
        <v>第72回滋賀県教育美術展出品票</v>
      </c>
      <c r="D941" s="320"/>
      <c r="E941" s="320"/>
      <c r="F941" s="320"/>
      <c r="G941" s="320"/>
      <c r="H941" s="320"/>
      <c r="I941" s="320"/>
      <c r="J941" s="320"/>
      <c r="K941" s="320"/>
      <c r="L941" s="104"/>
      <c r="M941" s="157"/>
      <c r="N941" s="104"/>
      <c r="O941" s="117" t="s">
        <v>213</v>
      </c>
      <c r="P941" s="325" t="str">
        <f>'1ここに記入'!$B$3&amp;"滋賀県教育美術展出品票"</f>
        <v>第72回滋賀県教育美術展出品票</v>
      </c>
      <c r="Q941" s="320"/>
      <c r="R941" s="320"/>
      <c r="S941" s="320"/>
      <c r="T941" s="320"/>
      <c r="U941" s="320"/>
      <c r="V941" s="320"/>
      <c r="W941" s="320"/>
      <c r="X941" s="320"/>
    </row>
    <row r="942" spans="2:25" ht="15" customHeight="1">
      <c r="B942" s="327">
        <v>221</v>
      </c>
      <c r="C942" s="325"/>
      <c r="D942" s="320"/>
      <c r="E942" s="320"/>
      <c r="F942" s="320"/>
      <c r="G942" s="320"/>
      <c r="H942" s="320"/>
      <c r="I942" s="320"/>
      <c r="J942" s="320"/>
      <c r="K942" s="320"/>
      <c r="L942" s="104"/>
      <c r="M942" s="157"/>
      <c r="N942" s="104"/>
      <c r="O942" s="327">
        <v>222</v>
      </c>
      <c r="P942" s="325"/>
      <c r="Q942" s="320"/>
      <c r="R942" s="320"/>
      <c r="S942" s="320"/>
      <c r="T942" s="320"/>
      <c r="U942" s="320"/>
      <c r="V942" s="320"/>
      <c r="W942" s="320"/>
      <c r="X942" s="320"/>
    </row>
    <row r="943" spans="2:25" ht="15" customHeight="1" thickBot="1">
      <c r="B943" s="328"/>
      <c r="C943" s="325"/>
      <c r="D943" s="320"/>
      <c r="E943" s="320"/>
      <c r="F943" s="320"/>
      <c r="G943" s="320"/>
      <c r="H943" s="326"/>
      <c r="I943" s="326"/>
      <c r="J943" s="326"/>
      <c r="K943" s="326"/>
      <c r="L943" s="104"/>
      <c r="M943" s="157"/>
      <c r="N943" s="104"/>
      <c r="O943" s="328"/>
      <c r="P943" s="325"/>
      <c r="Q943" s="320"/>
      <c r="R943" s="320"/>
      <c r="S943" s="320"/>
      <c r="T943" s="320"/>
      <c r="U943" s="326"/>
      <c r="V943" s="326"/>
      <c r="W943" s="326"/>
      <c r="X943" s="326"/>
    </row>
    <row r="944" spans="2:25" ht="15" customHeight="1" thickTop="1" thickBot="1">
      <c r="B944" s="144" t="s">
        <v>157</v>
      </c>
      <c r="C944" s="289">
        <f>VLOOKUP(B942,'1ここに記入'!$A$13:$M$246,2)</f>
        <v>0</v>
      </c>
      <c r="D944" s="289">
        <f>VLOOKUP(B942,'1ここに記入'!$A$13:$M$246,3)</f>
        <v>0</v>
      </c>
      <c r="E944" s="289">
        <f>VLOOKUP(B942,'1ここに記入'!$A$13:$M$246,4)</f>
        <v>0</v>
      </c>
      <c r="F944" s="289">
        <f>VLOOKUP(B942,'1ここに記入'!$A$13:$M$246,5)</f>
        <v>0</v>
      </c>
      <c r="G944" s="289" t="str">
        <f>VLOOKUP(B942,'1ここに記入'!$A$13:$M$246,13)</f>
        <v>00</v>
      </c>
      <c r="H944" s="290" t="e">
        <f>'1ここに記入'!$H$10</f>
        <v>#N/A</v>
      </c>
      <c r="I944" s="291"/>
      <c r="J944" s="291"/>
      <c r="K944" s="292" t="s">
        <v>158</v>
      </c>
      <c r="L944" s="118"/>
      <c r="M944" s="158"/>
      <c r="N944" s="32"/>
      <c r="O944" s="144" t="s">
        <v>157</v>
      </c>
      <c r="P944" s="289">
        <f>VLOOKUP(O942,'1ここに記入'!$A$13:$M$246,2)</f>
        <v>0</v>
      </c>
      <c r="Q944" s="289">
        <f>VLOOKUP(O942,'1ここに記入'!$A$13:$M$246,3)</f>
        <v>0</v>
      </c>
      <c r="R944" s="289">
        <f>VLOOKUP(O942,'1ここに記入'!$A$13:$M$246,4)</f>
        <v>0</v>
      </c>
      <c r="S944" s="289">
        <f>VLOOKUP(O942,'1ここに記入'!$A$13:$M$246,5)</f>
        <v>0</v>
      </c>
      <c r="T944" s="289" t="str">
        <f>VLOOKUP(O942,'1ここに記入'!$A$13:$M$246,13)</f>
        <v>00</v>
      </c>
      <c r="U944" s="290" t="e">
        <f>'1ここに記入'!$H$10</f>
        <v>#N/A</v>
      </c>
      <c r="V944" s="291"/>
      <c r="W944" s="291"/>
      <c r="X944" s="292" t="s">
        <v>158</v>
      </c>
    </row>
    <row r="945" spans="2:24" ht="15" customHeight="1" thickTop="1" thickBot="1">
      <c r="B945" s="145"/>
      <c r="C945" s="289"/>
      <c r="D945" s="289"/>
      <c r="E945" s="289"/>
      <c r="F945" s="289"/>
      <c r="G945" s="289"/>
      <c r="H945" s="290"/>
      <c r="I945" s="291"/>
      <c r="J945" s="291"/>
      <c r="K945" s="292"/>
      <c r="L945" s="118"/>
      <c r="M945" s="158"/>
      <c r="N945" s="32"/>
      <c r="O945" s="145"/>
      <c r="P945" s="289"/>
      <c r="Q945" s="289"/>
      <c r="R945" s="289"/>
      <c r="S945" s="289"/>
      <c r="T945" s="289"/>
      <c r="U945" s="290"/>
      <c r="V945" s="291"/>
      <c r="W945" s="291"/>
      <c r="X945" s="292"/>
    </row>
    <row r="946" spans="2:24" ht="15" customHeight="1" thickTop="1" thickBot="1">
      <c r="B946" s="146" t="s">
        <v>159</v>
      </c>
      <c r="C946" s="289"/>
      <c r="D946" s="289"/>
      <c r="E946" s="289"/>
      <c r="F946" s="289"/>
      <c r="G946" s="289"/>
      <c r="H946" s="290"/>
      <c r="I946" s="291"/>
      <c r="J946" s="291"/>
      <c r="K946" s="292"/>
      <c r="L946" s="118"/>
      <c r="M946" s="158"/>
      <c r="N946" s="32"/>
      <c r="O946" s="146" t="s">
        <v>159</v>
      </c>
      <c r="P946" s="289"/>
      <c r="Q946" s="289"/>
      <c r="R946" s="289"/>
      <c r="S946" s="289"/>
      <c r="T946" s="289"/>
      <c r="U946" s="290"/>
      <c r="V946" s="291"/>
      <c r="W946" s="291"/>
      <c r="X946" s="292"/>
    </row>
    <row r="947" spans="2:24" ht="15" customHeight="1" thickTop="1">
      <c r="B947" s="264" t="s">
        <v>160</v>
      </c>
      <c r="C947" s="277" t="e">
        <f>'1ここに記入'!$G$10</f>
        <v>#N/A</v>
      </c>
      <c r="D947" s="286"/>
      <c r="E947" s="280"/>
      <c r="F947" s="264" t="s">
        <v>161</v>
      </c>
      <c r="G947" s="296" t="e">
        <f>'1ここに記入'!$I$10</f>
        <v>#N/A</v>
      </c>
      <c r="H947" s="297"/>
      <c r="I947" s="297"/>
      <c r="J947" s="297"/>
      <c r="K947" s="298"/>
      <c r="L947" s="100"/>
      <c r="M947" s="159"/>
      <c r="N947" s="99"/>
      <c r="O947" s="264" t="s">
        <v>160</v>
      </c>
      <c r="P947" s="277" t="e">
        <f>'1ここに記入'!$G$10</f>
        <v>#N/A</v>
      </c>
      <c r="Q947" s="286"/>
      <c r="R947" s="280"/>
      <c r="S947" s="264" t="s">
        <v>161</v>
      </c>
      <c r="T947" s="296" t="e">
        <f>'1ここに記入'!$I$10</f>
        <v>#N/A</v>
      </c>
      <c r="U947" s="297"/>
      <c r="V947" s="297"/>
      <c r="W947" s="297"/>
      <c r="X947" s="298"/>
    </row>
    <row r="948" spans="2:24" ht="15" customHeight="1">
      <c r="B948" s="264"/>
      <c r="C948" s="277"/>
      <c r="D948" s="286"/>
      <c r="E948" s="280"/>
      <c r="F948" s="264"/>
      <c r="G948" s="296"/>
      <c r="H948" s="297"/>
      <c r="I948" s="297"/>
      <c r="J948" s="297"/>
      <c r="K948" s="298"/>
      <c r="L948" s="101"/>
      <c r="M948" s="159"/>
      <c r="N948" s="99"/>
      <c r="O948" s="264"/>
      <c r="P948" s="277"/>
      <c r="Q948" s="286"/>
      <c r="R948" s="280"/>
      <c r="S948" s="264"/>
      <c r="T948" s="296"/>
      <c r="U948" s="297"/>
      <c r="V948" s="297"/>
      <c r="W948" s="297"/>
      <c r="X948" s="298"/>
    </row>
    <row r="949" spans="2:24" ht="15" customHeight="1">
      <c r="B949" s="264"/>
      <c r="C949" s="277"/>
      <c r="D949" s="286"/>
      <c r="E949" s="280"/>
      <c r="F949" s="264"/>
      <c r="G949" s="296"/>
      <c r="H949" s="297"/>
      <c r="I949" s="297"/>
      <c r="J949" s="297"/>
      <c r="K949" s="298"/>
      <c r="L949" s="101"/>
      <c r="M949" s="159"/>
      <c r="N949" s="99"/>
      <c r="O949" s="264"/>
      <c r="P949" s="277"/>
      <c r="Q949" s="286"/>
      <c r="R949" s="280"/>
      <c r="S949" s="264"/>
      <c r="T949" s="296"/>
      <c r="U949" s="297"/>
      <c r="V949" s="297"/>
      <c r="W949" s="297"/>
      <c r="X949" s="298"/>
    </row>
    <row r="950" spans="2:24" ht="15" customHeight="1" thickBot="1">
      <c r="B950" s="288"/>
      <c r="C950" s="278"/>
      <c r="D950" s="287"/>
      <c r="E950" s="281"/>
      <c r="F950" s="288"/>
      <c r="G950" s="299"/>
      <c r="H950" s="300"/>
      <c r="I950" s="300"/>
      <c r="J950" s="300"/>
      <c r="K950" s="301"/>
      <c r="L950" s="101"/>
      <c r="M950" s="159"/>
      <c r="N950" s="99"/>
      <c r="O950" s="288"/>
      <c r="P950" s="278"/>
      <c r="Q950" s="287"/>
      <c r="R950" s="281"/>
      <c r="S950" s="288"/>
      <c r="T950" s="299"/>
      <c r="U950" s="300"/>
      <c r="V950" s="300"/>
      <c r="W950" s="300"/>
      <c r="X950" s="301"/>
    </row>
    <row r="951" spans="2:24" ht="15" customHeight="1">
      <c r="B951" s="263" t="s">
        <v>162</v>
      </c>
      <c r="C951" s="265">
        <f>VLOOKUP(B942,'1ここに記入'!$A$13:$M$246,10)</f>
        <v>0</v>
      </c>
      <c r="D951" s="266"/>
      <c r="E951" s="266"/>
      <c r="F951" s="266"/>
      <c r="G951" s="266"/>
      <c r="H951" s="266"/>
      <c r="I951" s="267"/>
      <c r="J951" s="263" t="s">
        <v>203</v>
      </c>
      <c r="K951" s="321">
        <f>VLOOKUP(B942,'1ここに記入'!$A$13:$M$246,12)</f>
        <v>0</v>
      </c>
      <c r="L951" s="34"/>
      <c r="M951" s="160"/>
      <c r="N951" s="36"/>
      <c r="O951" s="263" t="s">
        <v>162</v>
      </c>
      <c r="P951" s="265">
        <f>VLOOKUP(O942,'1ここに記入'!$A$13:$M$246,10)</f>
        <v>0</v>
      </c>
      <c r="Q951" s="266"/>
      <c r="R951" s="266"/>
      <c r="S951" s="266"/>
      <c r="T951" s="266"/>
      <c r="U951" s="266"/>
      <c r="V951" s="267"/>
      <c r="W951" s="263" t="s">
        <v>203</v>
      </c>
      <c r="X951" s="321">
        <f>VLOOKUP(O942,'1ここに記入'!$A$13:$M$246,12)</f>
        <v>0</v>
      </c>
    </row>
    <row r="952" spans="2:24" ht="15" customHeight="1">
      <c r="B952" s="264"/>
      <c r="C952" s="268"/>
      <c r="D952" s="269"/>
      <c r="E952" s="269"/>
      <c r="F952" s="269"/>
      <c r="G952" s="269"/>
      <c r="H952" s="269"/>
      <c r="I952" s="270"/>
      <c r="J952" s="264"/>
      <c r="K952" s="322"/>
      <c r="L952" s="34"/>
      <c r="M952" s="160"/>
      <c r="N952" s="36"/>
      <c r="O952" s="264"/>
      <c r="P952" s="268"/>
      <c r="Q952" s="269"/>
      <c r="R952" s="269"/>
      <c r="S952" s="269"/>
      <c r="T952" s="269"/>
      <c r="U952" s="269"/>
      <c r="V952" s="270"/>
      <c r="W952" s="264"/>
      <c r="X952" s="322"/>
    </row>
    <row r="953" spans="2:24" ht="15" customHeight="1">
      <c r="B953" s="264"/>
      <c r="C953" s="268"/>
      <c r="D953" s="269"/>
      <c r="E953" s="269"/>
      <c r="F953" s="269"/>
      <c r="G953" s="269"/>
      <c r="H953" s="269"/>
      <c r="I953" s="270"/>
      <c r="J953" s="264"/>
      <c r="K953" s="322"/>
      <c r="L953" s="130"/>
      <c r="M953" s="161"/>
      <c r="N953" s="38"/>
      <c r="O953" s="264"/>
      <c r="P953" s="268"/>
      <c r="Q953" s="269"/>
      <c r="R953" s="269"/>
      <c r="S953" s="269"/>
      <c r="T953" s="269"/>
      <c r="U953" s="269"/>
      <c r="V953" s="270"/>
      <c r="W953" s="264"/>
      <c r="X953" s="322"/>
    </row>
    <row r="954" spans="2:24" ht="15" customHeight="1">
      <c r="B954" s="264"/>
      <c r="C954" s="268"/>
      <c r="D954" s="269"/>
      <c r="E954" s="269"/>
      <c r="F954" s="269"/>
      <c r="G954" s="269"/>
      <c r="H954" s="269"/>
      <c r="I954" s="270"/>
      <c r="J954" s="264"/>
      <c r="K954" s="322"/>
      <c r="L954" s="130"/>
      <c r="M954" s="161"/>
      <c r="N954" s="38"/>
      <c r="O954" s="264"/>
      <c r="P954" s="268"/>
      <c r="Q954" s="269"/>
      <c r="R954" s="269"/>
      <c r="S954" s="269"/>
      <c r="T954" s="269"/>
      <c r="U954" s="269"/>
      <c r="V954" s="270"/>
      <c r="W954" s="264"/>
      <c r="X954" s="322"/>
    </row>
    <row r="955" spans="2:24" ht="15" customHeight="1">
      <c r="B955" s="271" t="s">
        <v>1881</v>
      </c>
      <c r="C955" s="268">
        <f>VLOOKUP(B942,'1ここに記入'!$A$13:$M$246,11)</f>
        <v>0</v>
      </c>
      <c r="D955" s="269"/>
      <c r="E955" s="269"/>
      <c r="F955" s="269"/>
      <c r="G955" s="269"/>
      <c r="H955" s="269"/>
      <c r="I955" s="270"/>
      <c r="J955" s="264"/>
      <c r="K955" s="322"/>
      <c r="L955" s="130"/>
      <c r="M955" s="161"/>
      <c r="N955" s="38"/>
      <c r="O955" s="271" t="s">
        <v>1881</v>
      </c>
      <c r="P955" s="268">
        <f>VLOOKUP(O942,'1ここに記入'!$A$13:$M$246,11)</f>
        <v>0</v>
      </c>
      <c r="Q955" s="269"/>
      <c r="R955" s="269"/>
      <c r="S955" s="269"/>
      <c r="T955" s="269"/>
      <c r="U955" s="269"/>
      <c r="V955" s="270"/>
      <c r="W955" s="264"/>
      <c r="X955" s="322"/>
    </row>
    <row r="956" spans="2:24" ht="15" customHeight="1">
      <c r="B956" s="271"/>
      <c r="C956" s="268"/>
      <c r="D956" s="269"/>
      <c r="E956" s="269"/>
      <c r="F956" s="269"/>
      <c r="G956" s="269"/>
      <c r="H956" s="269"/>
      <c r="I956" s="270"/>
      <c r="J956" s="264"/>
      <c r="K956" s="322"/>
      <c r="L956" s="130"/>
      <c r="M956" s="161"/>
      <c r="N956" s="38"/>
      <c r="O956" s="271"/>
      <c r="P956" s="268"/>
      <c r="Q956" s="269"/>
      <c r="R956" s="269"/>
      <c r="S956" s="269"/>
      <c r="T956" s="269"/>
      <c r="U956" s="269"/>
      <c r="V956" s="270"/>
      <c r="W956" s="264"/>
      <c r="X956" s="322"/>
    </row>
    <row r="957" spans="2:24" ht="15" customHeight="1">
      <c r="B957" s="271"/>
      <c r="C957" s="268"/>
      <c r="D957" s="269"/>
      <c r="E957" s="269"/>
      <c r="F957" s="269"/>
      <c r="G957" s="269"/>
      <c r="H957" s="269"/>
      <c r="I957" s="270"/>
      <c r="J957" s="264"/>
      <c r="K957" s="322"/>
      <c r="L957" s="130"/>
      <c r="M957" s="161"/>
      <c r="N957" s="38"/>
      <c r="O957" s="271"/>
      <c r="P957" s="268"/>
      <c r="Q957" s="269"/>
      <c r="R957" s="269"/>
      <c r="S957" s="269"/>
      <c r="T957" s="269"/>
      <c r="U957" s="269"/>
      <c r="V957" s="270"/>
      <c r="W957" s="264"/>
      <c r="X957" s="322"/>
    </row>
    <row r="958" spans="2:24" ht="15" customHeight="1" thickBot="1">
      <c r="B958" s="272"/>
      <c r="C958" s="273"/>
      <c r="D958" s="274"/>
      <c r="E958" s="274"/>
      <c r="F958" s="274"/>
      <c r="G958" s="274"/>
      <c r="H958" s="274"/>
      <c r="I958" s="275"/>
      <c r="J958" s="288"/>
      <c r="K958" s="323"/>
      <c r="L958" s="130"/>
      <c r="M958" s="161"/>
      <c r="N958" s="38"/>
      <c r="O958" s="272"/>
      <c r="P958" s="273"/>
      <c r="Q958" s="274"/>
      <c r="R958" s="274"/>
      <c r="S958" s="274"/>
      <c r="T958" s="274"/>
      <c r="U958" s="274"/>
      <c r="V958" s="275"/>
      <c r="W958" s="288"/>
      <c r="X958" s="323"/>
    </row>
    <row r="959" spans="2:24" ht="15" customHeight="1">
      <c r="B959" s="263" t="s">
        <v>163</v>
      </c>
      <c r="C959" s="276">
        <f>VLOOKUP(B942,'1ここに記入'!$A$13:$M$246,5)</f>
        <v>0</v>
      </c>
      <c r="D959" s="279" t="str">
        <f>VLOOKUP(B942,'1ここに記入'!$A$13:$M$246,6)</f>
        <v>　</v>
      </c>
      <c r="E959" s="282" t="s">
        <v>164</v>
      </c>
      <c r="F959" s="276">
        <f>VLOOKUP(B942,'1ここに記入'!$A$13:$M$246,8)</f>
        <v>0</v>
      </c>
      <c r="G959" s="285" t="e">
        <f>VLOOKUP(F953,'1ここに記入'!$A$13:$M$246,2)</f>
        <v>#N/A</v>
      </c>
      <c r="H959" s="285" t="e">
        <f>VLOOKUP(G953,'1ここに記入'!$A$13:$M$246,2)</f>
        <v>#N/A</v>
      </c>
      <c r="I959" s="285" t="e">
        <f>VLOOKUP(H953,'1ここに記入'!$A$13:$M$246,2)</f>
        <v>#N/A</v>
      </c>
      <c r="J959" s="285" t="e">
        <f>VLOOKUP(I953,'1ここに記入'!$A$13:$M$246,2)</f>
        <v>#N/A</v>
      </c>
      <c r="K959" s="279" t="e">
        <f>VLOOKUP(J953,'1ここに記入'!$A$13:$M$246,2)</f>
        <v>#N/A</v>
      </c>
      <c r="L959" s="98"/>
      <c r="M959" s="159"/>
      <c r="N959" s="99"/>
      <c r="O959" s="263" t="s">
        <v>163</v>
      </c>
      <c r="P959" s="276">
        <f>VLOOKUP(O942,'1ここに記入'!$A$13:$M$246,5)</f>
        <v>0</v>
      </c>
      <c r="Q959" s="279" t="str">
        <f>VLOOKUP(O942,'1ここに記入'!$A$13:$M$246,6)</f>
        <v>　</v>
      </c>
      <c r="R959" s="282" t="s">
        <v>164</v>
      </c>
      <c r="S959" s="276">
        <f>VLOOKUP(O942,'1ここに記入'!$A$13:$M$246,8)</f>
        <v>0</v>
      </c>
      <c r="T959" s="285" t="e">
        <f>VLOOKUP(S953,'1ここに記入'!$A$13:$M$246,2)</f>
        <v>#N/A</v>
      </c>
      <c r="U959" s="285" t="e">
        <f>VLOOKUP(T953,'1ここに記入'!$A$13:$M$246,2)</f>
        <v>#N/A</v>
      </c>
      <c r="V959" s="285" t="e">
        <f>VLOOKUP(U953,'1ここに記入'!$A$13:$M$246,2)</f>
        <v>#N/A</v>
      </c>
      <c r="W959" s="285" t="e">
        <f>VLOOKUP(V953,'1ここに記入'!$A$13:$M$246,2)</f>
        <v>#N/A</v>
      </c>
      <c r="X959" s="279" t="e">
        <f>VLOOKUP(W953,'1ここに記入'!$A$13:$M$246,2)</f>
        <v>#N/A</v>
      </c>
    </row>
    <row r="960" spans="2:24" ht="15" customHeight="1">
      <c r="B960" s="264"/>
      <c r="C960" s="277"/>
      <c r="D960" s="280"/>
      <c r="E960" s="283"/>
      <c r="F960" s="277"/>
      <c r="G960" s="286"/>
      <c r="H960" s="286"/>
      <c r="I960" s="286"/>
      <c r="J960" s="286"/>
      <c r="K960" s="280"/>
      <c r="L960" s="98"/>
      <c r="M960" s="159"/>
      <c r="N960" s="99"/>
      <c r="O960" s="264"/>
      <c r="P960" s="277"/>
      <c r="Q960" s="280"/>
      <c r="R960" s="283"/>
      <c r="S960" s="277"/>
      <c r="T960" s="286"/>
      <c r="U960" s="286"/>
      <c r="V960" s="286"/>
      <c r="W960" s="286"/>
      <c r="X960" s="280"/>
    </row>
    <row r="961" spans="2:25" ht="15" customHeight="1">
      <c r="B961" s="264"/>
      <c r="C961" s="277"/>
      <c r="D961" s="280"/>
      <c r="E961" s="283"/>
      <c r="F961" s="277"/>
      <c r="G961" s="286"/>
      <c r="H961" s="286"/>
      <c r="I961" s="286"/>
      <c r="J961" s="286"/>
      <c r="K961" s="280"/>
      <c r="L961" s="98"/>
      <c r="M961" s="159"/>
      <c r="N961" s="99"/>
      <c r="O961" s="264"/>
      <c r="P961" s="277"/>
      <c r="Q961" s="280"/>
      <c r="R961" s="283"/>
      <c r="S961" s="277"/>
      <c r="T961" s="286"/>
      <c r="U961" s="286"/>
      <c r="V961" s="286"/>
      <c r="W961" s="286"/>
      <c r="X961" s="280"/>
    </row>
    <row r="962" spans="2:25" ht="15" customHeight="1" thickBot="1">
      <c r="B962" s="288"/>
      <c r="C962" s="278"/>
      <c r="D962" s="281"/>
      <c r="E962" s="284"/>
      <c r="F962" s="278"/>
      <c r="G962" s="287"/>
      <c r="H962" s="286"/>
      <c r="I962" s="286"/>
      <c r="J962" s="286"/>
      <c r="K962" s="280"/>
      <c r="L962" s="98"/>
      <c r="M962" s="159"/>
      <c r="N962" s="99"/>
      <c r="O962" s="288"/>
      <c r="P962" s="278"/>
      <c r="Q962" s="281"/>
      <c r="R962" s="284"/>
      <c r="S962" s="278"/>
      <c r="T962" s="287"/>
      <c r="U962" s="286"/>
      <c r="V962" s="286"/>
      <c r="W962" s="286"/>
      <c r="X962" s="280"/>
    </row>
    <row r="963" spans="2:25" ht="15" customHeight="1" thickTop="1">
      <c r="B963" s="263" t="s">
        <v>165</v>
      </c>
      <c r="C963" s="293">
        <f>VLOOKUP(B942,'1ここに記入'!$A$13:$M$246,9)</f>
        <v>0</v>
      </c>
      <c r="D963" s="294" t="e">
        <f>VLOOKUP(C961,'1ここに記入'!$A$13:$M$246,2)</f>
        <v>#N/A</v>
      </c>
      <c r="E963" s="294" t="e">
        <f>VLOOKUP(D961,'1ここに記入'!$A$13:$M$246,2)</f>
        <v>#N/A</v>
      </c>
      <c r="F963" s="294" t="e">
        <f>VLOOKUP(E961,'1ここに記入'!$A$13:$M$246,2)</f>
        <v>#N/A</v>
      </c>
      <c r="G963" s="302" t="e">
        <f>VLOOKUP(F961,'1ここに記入'!$A$13:$M$246,2)</f>
        <v>#N/A</v>
      </c>
      <c r="H963" s="305" t="s">
        <v>167</v>
      </c>
      <c r="I963" s="308">
        <f>'1ここに記入'!$G$9</f>
        <v>0</v>
      </c>
      <c r="J963" s="309"/>
      <c r="K963" s="310"/>
      <c r="L963" s="102"/>
      <c r="M963" s="162"/>
      <c r="N963" s="103"/>
      <c r="O963" s="263" t="s">
        <v>165</v>
      </c>
      <c r="P963" s="293">
        <f>VLOOKUP(O942,'1ここに記入'!$A$13:$M$246,9)</f>
        <v>0</v>
      </c>
      <c r="Q963" s="294" t="e">
        <f>VLOOKUP(P961,'1ここに記入'!$A$13:$M$246,2)</f>
        <v>#N/A</v>
      </c>
      <c r="R963" s="294" t="e">
        <f>VLOOKUP(Q961,'1ここに記入'!$A$13:$M$246,2)</f>
        <v>#N/A</v>
      </c>
      <c r="S963" s="294" t="e">
        <f>VLOOKUP(R961,'1ここに記入'!$A$13:$M$246,2)</f>
        <v>#N/A</v>
      </c>
      <c r="T963" s="302" t="e">
        <f>VLOOKUP(S961,'1ここに記入'!$A$13:$M$246,2)</f>
        <v>#N/A</v>
      </c>
      <c r="U963" s="305" t="s">
        <v>167</v>
      </c>
      <c r="V963" s="308">
        <f>'1ここに記入'!$G$9</f>
        <v>0</v>
      </c>
      <c r="W963" s="309"/>
      <c r="X963" s="310"/>
    </row>
    <row r="964" spans="2:25" ht="15" customHeight="1">
      <c r="B964" s="264"/>
      <c r="C964" s="296"/>
      <c r="D964" s="297"/>
      <c r="E964" s="297"/>
      <c r="F964" s="297"/>
      <c r="G964" s="303"/>
      <c r="H964" s="306"/>
      <c r="I964" s="311"/>
      <c r="J964" s="312"/>
      <c r="K964" s="313"/>
      <c r="L964" s="102"/>
      <c r="M964" s="162"/>
      <c r="N964" s="103"/>
      <c r="O964" s="264"/>
      <c r="P964" s="296"/>
      <c r="Q964" s="297"/>
      <c r="R964" s="297"/>
      <c r="S964" s="297"/>
      <c r="T964" s="303"/>
      <c r="U964" s="306"/>
      <c r="V964" s="311"/>
      <c r="W964" s="312"/>
      <c r="X964" s="313"/>
    </row>
    <row r="965" spans="2:25" ht="15" customHeight="1" thickBot="1">
      <c r="B965" s="288"/>
      <c r="C965" s="299"/>
      <c r="D965" s="300"/>
      <c r="E965" s="300"/>
      <c r="F965" s="300"/>
      <c r="G965" s="304"/>
      <c r="H965" s="306"/>
      <c r="I965" s="311"/>
      <c r="J965" s="312"/>
      <c r="K965" s="313"/>
      <c r="L965" s="102"/>
      <c r="M965" s="162"/>
      <c r="N965" s="103"/>
      <c r="O965" s="288"/>
      <c r="P965" s="299"/>
      <c r="Q965" s="300"/>
      <c r="R965" s="300"/>
      <c r="S965" s="300"/>
      <c r="T965" s="304"/>
      <c r="U965" s="306"/>
      <c r="V965" s="311"/>
      <c r="W965" s="312"/>
      <c r="X965" s="313"/>
    </row>
    <row r="966" spans="2:25" ht="15" customHeight="1" thickBot="1">
      <c r="B966" s="317" t="s">
        <v>166</v>
      </c>
      <c r="C966" s="317"/>
      <c r="D966" s="317"/>
      <c r="E966" s="317"/>
      <c r="F966" s="317"/>
      <c r="G966" s="318"/>
      <c r="H966" s="307"/>
      <c r="I966" s="314"/>
      <c r="J966" s="315"/>
      <c r="K966" s="316"/>
      <c r="L966" s="102"/>
      <c r="M966" s="163"/>
      <c r="N966" s="41"/>
      <c r="O966" s="317" t="s">
        <v>166</v>
      </c>
      <c r="P966" s="317"/>
      <c r="Q966" s="317"/>
      <c r="R966" s="317"/>
      <c r="S966" s="317"/>
      <c r="T966" s="318"/>
      <c r="U966" s="307"/>
      <c r="V966" s="314"/>
      <c r="W966" s="315"/>
      <c r="X966" s="316"/>
    </row>
    <row r="967" spans="2:25" ht="15" customHeight="1" thickTop="1">
      <c r="B967" s="137"/>
      <c r="C967" s="137"/>
      <c r="D967" s="137"/>
      <c r="E967" s="137"/>
      <c r="F967" s="137"/>
      <c r="G967" s="137"/>
      <c r="H967" s="138"/>
      <c r="I967" s="142"/>
      <c r="J967" s="142"/>
      <c r="K967" s="142"/>
      <c r="L967" s="102"/>
      <c r="M967" s="163"/>
      <c r="N967" s="41"/>
      <c r="O967" s="137"/>
      <c r="P967" s="137"/>
      <c r="Q967" s="137"/>
      <c r="R967" s="137"/>
      <c r="S967" s="137"/>
      <c r="T967" s="137"/>
      <c r="U967" s="138"/>
      <c r="V967" s="142"/>
      <c r="W967" s="142"/>
      <c r="X967" s="142"/>
    </row>
    <row r="968" spans="2:25" ht="15" customHeight="1">
      <c r="B968" s="137"/>
      <c r="C968" s="137"/>
      <c r="D968" s="137"/>
      <c r="E968" s="137"/>
      <c r="F968" s="137"/>
      <c r="G968" s="137"/>
      <c r="H968" s="138"/>
      <c r="I968" s="142"/>
      <c r="J968" s="142"/>
      <c r="K968" s="142"/>
      <c r="L968" s="102"/>
      <c r="M968" s="163"/>
      <c r="N968" s="41"/>
      <c r="O968" s="137"/>
      <c r="P968" s="137"/>
      <c r="Q968" s="137"/>
      <c r="R968" s="137"/>
      <c r="S968" s="137"/>
      <c r="T968" s="137"/>
      <c r="U968" s="138"/>
      <c r="V968" s="142"/>
      <c r="W968" s="142"/>
      <c r="X968" s="142"/>
    </row>
    <row r="969" spans="2:25" ht="15" customHeight="1">
      <c r="B969" s="324" t="s">
        <v>1982</v>
      </c>
      <c r="C969" s="324"/>
      <c r="D969" s="324"/>
      <c r="E969" s="324"/>
      <c r="F969" s="324"/>
      <c r="G969" s="324"/>
      <c r="H969" s="324"/>
      <c r="I969" s="324"/>
      <c r="J969" s="324"/>
      <c r="K969" s="324"/>
      <c r="L969" s="156"/>
      <c r="M969" s="164"/>
      <c r="N969" s="156"/>
      <c r="O969" s="324" t="s">
        <v>1982</v>
      </c>
      <c r="P969" s="324"/>
      <c r="Q969" s="324"/>
      <c r="R969" s="324"/>
      <c r="S969" s="324"/>
      <c r="T969" s="324"/>
      <c r="U969" s="324"/>
      <c r="V969" s="324"/>
      <c r="W969" s="324"/>
      <c r="X969" s="324"/>
    </row>
    <row r="970" spans="2:25" ht="15" customHeight="1">
      <c r="B970" s="132"/>
      <c r="C970" s="319" t="str">
        <f>'1ここに記入'!$B$3&amp;"県教美展　特選確認票"</f>
        <v>第72回県教美展　特選確認票</v>
      </c>
      <c r="D970" s="319"/>
      <c r="E970" s="319"/>
      <c r="F970" s="319"/>
      <c r="G970" s="319"/>
      <c r="H970" s="319"/>
      <c r="I970" s="319"/>
      <c r="J970" s="319"/>
      <c r="K970" s="319"/>
      <c r="L970" s="104"/>
      <c r="M970" s="157"/>
      <c r="N970" s="104"/>
      <c r="O970" s="132"/>
      <c r="P970" s="319" t="str">
        <f>'1ここに記入'!$B$3&amp;"県教美展　特選確認票"</f>
        <v>第72回県教美展　特選確認票</v>
      </c>
      <c r="Q970" s="319"/>
      <c r="R970" s="319"/>
      <c r="S970" s="319"/>
      <c r="T970" s="319"/>
      <c r="U970" s="319"/>
      <c r="V970" s="319"/>
      <c r="W970" s="319"/>
      <c r="X970" s="319"/>
    </row>
    <row r="971" spans="2:25" ht="15" customHeight="1" thickBot="1">
      <c r="B971" s="165"/>
      <c r="C971" s="320"/>
      <c r="D971" s="320"/>
      <c r="E971" s="320"/>
      <c r="F971" s="320"/>
      <c r="G971" s="320"/>
      <c r="H971" s="320"/>
      <c r="I971" s="320"/>
      <c r="J971" s="320"/>
      <c r="K971" s="320"/>
      <c r="L971" s="104"/>
      <c r="M971" s="157"/>
      <c r="N971" s="104"/>
      <c r="O971" s="165"/>
      <c r="P971" s="320"/>
      <c r="Q971" s="320"/>
      <c r="R971" s="320"/>
      <c r="S971" s="320"/>
      <c r="T971" s="320"/>
      <c r="U971" s="320"/>
      <c r="V971" s="320"/>
      <c r="W971" s="320"/>
      <c r="X971" s="320"/>
    </row>
    <row r="972" spans="2:25" ht="15" customHeight="1" thickTop="1" thickBot="1">
      <c r="B972" s="144" t="s">
        <v>157</v>
      </c>
      <c r="C972" s="289">
        <f>VLOOKUP(B942,'1ここに記入'!$A$13:$M$246,2)</f>
        <v>0</v>
      </c>
      <c r="D972" s="289">
        <f>VLOOKUP(B942,'1ここに記入'!$A$13:$M$246,3)</f>
        <v>0</v>
      </c>
      <c r="E972" s="289">
        <f>VLOOKUP(B942,'1ここに記入'!$A$13:$M$246,4)</f>
        <v>0</v>
      </c>
      <c r="F972" s="289">
        <f>VLOOKUP(B942,'1ここに記入'!$A$13:$M$246,5)</f>
        <v>0</v>
      </c>
      <c r="G972" s="289" t="str">
        <f>VLOOKUP(B942,'1ここに記入'!$A$13:$M$246,13)</f>
        <v>00</v>
      </c>
      <c r="H972" s="290" t="e">
        <f>'1ここに記入'!$H$10</f>
        <v>#N/A</v>
      </c>
      <c r="I972" s="291"/>
      <c r="J972" s="291"/>
      <c r="K972" s="292" t="s">
        <v>158</v>
      </c>
      <c r="L972" s="104"/>
      <c r="M972" s="157"/>
      <c r="N972" s="104"/>
      <c r="O972" s="144" t="s">
        <v>157</v>
      </c>
      <c r="P972" s="289">
        <f>VLOOKUP(O942,'1ここに記入'!$A$13:$M$246,2)</f>
        <v>0</v>
      </c>
      <c r="Q972" s="289">
        <f>VLOOKUP(O942,'1ここに記入'!$A$13:$M$246,3)</f>
        <v>0</v>
      </c>
      <c r="R972" s="289">
        <f>VLOOKUP(O942,'1ここに記入'!$A$13:$M$246,4)</f>
        <v>0</v>
      </c>
      <c r="S972" s="289">
        <f>VLOOKUP(O942,'1ここに記入'!$A$13:$M$246,5)</f>
        <v>0</v>
      </c>
      <c r="T972" s="289" t="str">
        <f>VLOOKUP(O942,'1ここに記入'!$A$13:$M$246,13)</f>
        <v>00</v>
      </c>
      <c r="U972" s="290" t="e">
        <f>'1ここに記入'!$H$10</f>
        <v>#N/A</v>
      </c>
      <c r="V972" s="291"/>
      <c r="W972" s="291"/>
      <c r="X972" s="292" t="s">
        <v>158</v>
      </c>
    </row>
    <row r="973" spans="2:25" ht="15" customHeight="1" thickTop="1" thickBot="1">
      <c r="B973" s="145"/>
      <c r="C973" s="289"/>
      <c r="D973" s="289"/>
      <c r="E973" s="289"/>
      <c r="F973" s="289"/>
      <c r="G973" s="289"/>
      <c r="H973" s="290"/>
      <c r="I973" s="291"/>
      <c r="J973" s="291"/>
      <c r="K973" s="292"/>
      <c r="L973" s="104"/>
      <c r="M973" s="157"/>
      <c r="N973" s="104"/>
      <c r="O973" s="145"/>
      <c r="P973" s="289"/>
      <c r="Q973" s="289"/>
      <c r="R973" s="289"/>
      <c r="S973" s="289"/>
      <c r="T973" s="289"/>
      <c r="U973" s="290"/>
      <c r="V973" s="291"/>
      <c r="W973" s="291"/>
      <c r="X973" s="292"/>
    </row>
    <row r="974" spans="2:25" ht="15" customHeight="1" thickTop="1" thickBot="1">
      <c r="B974" s="146" t="s">
        <v>159</v>
      </c>
      <c r="C974" s="289"/>
      <c r="D974" s="289"/>
      <c r="E974" s="289"/>
      <c r="F974" s="289"/>
      <c r="G974" s="289"/>
      <c r="H974" s="290"/>
      <c r="I974" s="291"/>
      <c r="J974" s="291"/>
      <c r="K974" s="292"/>
      <c r="L974" s="104"/>
      <c r="M974" s="157"/>
      <c r="N974" s="104"/>
      <c r="O974" s="146" t="s">
        <v>159</v>
      </c>
      <c r="P974" s="289"/>
      <c r="Q974" s="289"/>
      <c r="R974" s="289"/>
      <c r="S974" s="289"/>
      <c r="T974" s="289"/>
      <c r="U974" s="290"/>
      <c r="V974" s="291"/>
      <c r="W974" s="291"/>
      <c r="X974" s="292"/>
    </row>
    <row r="975" spans="2:25" ht="15" customHeight="1" thickTop="1">
      <c r="B975" s="263" t="s">
        <v>160</v>
      </c>
      <c r="C975" s="276" t="e">
        <f>'1ここに記入'!$G$10</f>
        <v>#N/A</v>
      </c>
      <c r="D975" s="285"/>
      <c r="E975" s="279"/>
      <c r="F975" s="263" t="s">
        <v>161</v>
      </c>
      <c r="G975" s="293" t="e">
        <f>'1ここに記入'!$I$10</f>
        <v>#N/A</v>
      </c>
      <c r="H975" s="294"/>
      <c r="I975" s="294"/>
      <c r="J975" s="294"/>
      <c r="K975" s="295"/>
      <c r="L975" s="100"/>
      <c r="M975" s="159"/>
      <c r="N975" s="99"/>
      <c r="O975" s="263" t="s">
        <v>160</v>
      </c>
      <c r="P975" s="276" t="e">
        <f>'1ここに記入'!$G$10</f>
        <v>#N/A</v>
      </c>
      <c r="Q975" s="285"/>
      <c r="R975" s="279"/>
      <c r="S975" s="263" t="s">
        <v>161</v>
      </c>
      <c r="T975" s="293" t="e">
        <f>'1ここに記入'!$I$10</f>
        <v>#N/A</v>
      </c>
      <c r="U975" s="294"/>
      <c r="V975" s="294"/>
      <c r="W975" s="294"/>
      <c r="X975" s="295"/>
      <c r="Y975" s="143"/>
    </row>
    <row r="976" spans="2:25" ht="15" customHeight="1">
      <c r="B976" s="264"/>
      <c r="C976" s="277"/>
      <c r="D976" s="286"/>
      <c r="E976" s="280"/>
      <c r="F976" s="264"/>
      <c r="G976" s="296"/>
      <c r="H976" s="297"/>
      <c r="I976" s="297"/>
      <c r="J976" s="297"/>
      <c r="K976" s="298"/>
      <c r="L976" s="101"/>
      <c r="M976" s="159"/>
      <c r="N976" s="99"/>
      <c r="O976" s="264"/>
      <c r="P976" s="277"/>
      <c r="Q976" s="286"/>
      <c r="R976" s="280"/>
      <c r="S976" s="264"/>
      <c r="T976" s="296"/>
      <c r="U976" s="297"/>
      <c r="V976" s="297"/>
      <c r="W976" s="297"/>
      <c r="X976" s="298"/>
      <c r="Y976" s="143"/>
    </row>
    <row r="977" spans="2:25" ht="15" customHeight="1" thickBot="1">
      <c r="B977" s="288"/>
      <c r="C977" s="278"/>
      <c r="D977" s="287"/>
      <c r="E977" s="281"/>
      <c r="F977" s="288"/>
      <c r="G977" s="299"/>
      <c r="H977" s="300"/>
      <c r="I977" s="300"/>
      <c r="J977" s="300"/>
      <c r="K977" s="301"/>
      <c r="L977" s="101"/>
      <c r="M977" s="159"/>
      <c r="N977" s="99"/>
      <c r="O977" s="288"/>
      <c r="P977" s="278"/>
      <c r="Q977" s="287"/>
      <c r="R977" s="281"/>
      <c r="S977" s="288"/>
      <c r="T977" s="299"/>
      <c r="U977" s="300"/>
      <c r="V977" s="300"/>
      <c r="W977" s="300"/>
      <c r="X977" s="301"/>
      <c r="Y977" s="143"/>
    </row>
    <row r="978" spans="2:25" ht="15" customHeight="1">
      <c r="B978" s="263" t="s">
        <v>162</v>
      </c>
      <c r="C978" s="265">
        <f>VLOOKUP(B942,'1ここに記入'!$A$13:$M$246,10)</f>
        <v>0</v>
      </c>
      <c r="D978" s="266"/>
      <c r="E978" s="266"/>
      <c r="F978" s="266"/>
      <c r="G978" s="266"/>
      <c r="H978" s="266"/>
      <c r="I978" s="266"/>
      <c r="J978" s="266"/>
      <c r="K978" s="267"/>
      <c r="L978" s="34"/>
      <c r="M978" s="160"/>
      <c r="N978" s="36"/>
      <c r="O978" s="263" t="s">
        <v>162</v>
      </c>
      <c r="P978" s="265">
        <f>VLOOKUP(O942,'1ここに記入'!$A$13:$M$246,10)</f>
        <v>0</v>
      </c>
      <c r="Q978" s="266"/>
      <c r="R978" s="266"/>
      <c r="S978" s="266"/>
      <c r="T978" s="266"/>
      <c r="U978" s="266"/>
      <c r="V978" s="266"/>
      <c r="W978" s="266"/>
      <c r="X978" s="267"/>
      <c r="Y978" s="143"/>
    </row>
    <row r="979" spans="2:25" ht="15" customHeight="1">
      <c r="B979" s="264"/>
      <c r="C979" s="268"/>
      <c r="D979" s="269"/>
      <c r="E979" s="269"/>
      <c r="F979" s="269"/>
      <c r="G979" s="269"/>
      <c r="H979" s="269"/>
      <c r="I979" s="269"/>
      <c r="J979" s="269"/>
      <c r="K979" s="270"/>
      <c r="L979" s="130"/>
      <c r="M979" s="161"/>
      <c r="N979" s="38"/>
      <c r="O979" s="264"/>
      <c r="P979" s="268"/>
      <c r="Q979" s="269"/>
      <c r="R979" s="269"/>
      <c r="S979" s="269"/>
      <c r="T979" s="269"/>
      <c r="U979" s="269"/>
      <c r="V979" s="269"/>
      <c r="W979" s="269"/>
      <c r="X979" s="270"/>
      <c r="Y979" s="143"/>
    </row>
    <row r="980" spans="2:25" ht="15" customHeight="1">
      <c r="B980" s="264"/>
      <c r="C980" s="268"/>
      <c r="D980" s="269"/>
      <c r="E980" s="269"/>
      <c r="F980" s="269"/>
      <c r="G980" s="269"/>
      <c r="H980" s="269"/>
      <c r="I980" s="269"/>
      <c r="J980" s="269"/>
      <c r="K980" s="270"/>
      <c r="L980" s="130"/>
      <c r="M980" s="161"/>
      <c r="N980" s="38"/>
      <c r="O980" s="264"/>
      <c r="P980" s="268"/>
      <c r="Q980" s="269"/>
      <c r="R980" s="269"/>
      <c r="S980" s="269"/>
      <c r="T980" s="269"/>
      <c r="U980" s="269"/>
      <c r="V980" s="269"/>
      <c r="W980" s="269"/>
      <c r="X980" s="270"/>
      <c r="Y980" s="143"/>
    </row>
    <row r="981" spans="2:25" ht="15" customHeight="1">
      <c r="B981" s="271" t="s">
        <v>1881</v>
      </c>
      <c r="C981" s="268">
        <f>VLOOKUP(B942,'1ここに記入'!$A$13:$M$246,11)</f>
        <v>0</v>
      </c>
      <c r="D981" s="269"/>
      <c r="E981" s="269"/>
      <c r="F981" s="269"/>
      <c r="G981" s="269"/>
      <c r="H981" s="269"/>
      <c r="I981" s="269"/>
      <c r="J981" s="269"/>
      <c r="K981" s="270"/>
      <c r="L981" s="98"/>
      <c r="M981" s="159"/>
      <c r="N981" s="99"/>
      <c r="O981" s="271" t="s">
        <v>1881</v>
      </c>
      <c r="P981" s="268">
        <f>VLOOKUP(O942,'1ここに記入'!$A$13:$M$246,11)</f>
        <v>0</v>
      </c>
      <c r="Q981" s="269"/>
      <c r="R981" s="269"/>
      <c r="S981" s="269"/>
      <c r="T981" s="269"/>
      <c r="U981" s="269"/>
      <c r="V981" s="269"/>
      <c r="W981" s="269"/>
      <c r="X981" s="270"/>
      <c r="Y981" s="143"/>
    </row>
    <row r="982" spans="2:25" ht="15" customHeight="1">
      <c r="B982" s="271"/>
      <c r="C982" s="268"/>
      <c r="D982" s="269"/>
      <c r="E982" s="269"/>
      <c r="F982" s="269"/>
      <c r="G982" s="269"/>
      <c r="H982" s="269"/>
      <c r="I982" s="269"/>
      <c r="J982" s="269"/>
      <c r="K982" s="270"/>
      <c r="L982" s="98"/>
      <c r="M982" s="159"/>
      <c r="N982" s="99"/>
      <c r="O982" s="271"/>
      <c r="P982" s="268"/>
      <c r="Q982" s="269"/>
      <c r="R982" s="269"/>
      <c r="S982" s="269"/>
      <c r="T982" s="269"/>
      <c r="U982" s="269"/>
      <c r="V982" s="269"/>
      <c r="W982" s="269"/>
      <c r="X982" s="270"/>
      <c r="Y982" s="143"/>
    </row>
    <row r="983" spans="2:25" ht="15" customHeight="1" thickBot="1">
      <c r="B983" s="272"/>
      <c r="C983" s="273"/>
      <c r="D983" s="274"/>
      <c r="E983" s="274"/>
      <c r="F983" s="274"/>
      <c r="G983" s="274"/>
      <c r="H983" s="274"/>
      <c r="I983" s="274"/>
      <c r="J983" s="274"/>
      <c r="K983" s="275"/>
      <c r="L983" s="98"/>
      <c r="M983" s="159"/>
      <c r="N983" s="99"/>
      <c r="O983" s="272"/>
      <c r="P983" s="273"/>
      <c r="Q983" s="274"/>
      <c r="R983" s="274"/>
      <c r="S983" s="274"/>
      <c r="T983" s="274"/>
      <c r="U983" s="274"/>
      <c r="V983" s="274"/>
      <c r="W983" s="274"/>
      <c r="X983" s="275"/>
      <c r="Y983" s="143"/>
    </row>
    <row r="984" spans="2:25" ht="15" customHeight="1">
      <c r="B984" s="263" t="s">
        <v>163</v>
      </c>
      <c r="C984" s="276">
        <f>VLOOKUP(B942,'1ここに記入'!$A$13:$M$246,5)</f>
        <v>0</v>
      </c>
      <c r="D984" s="279" t="str">
        <f>VLOOKUP(B942,'1ここに記入'!$A$13:$M$246,6)</f>
        <v>　</v>
      </c>
      <c r="E984" s="282" t="s">
        <v>164</v>
      </c>
      <c r="F984" s="276">
        <f>VLOOKUP(B942,'1ここに記入'!$A$13:$M$246,8)</f>
        <v>0</v>
      </c>
      <c r="G984" s="285" t="e">
        <f>VLOOKUP(F979,'1ここに記入'!$A$13:$M$246,2)</f>
        <v>#N/A</v>
      </c>
      <c r="H984" s="285" t="e">
        <f>VLOOKUP(G979,'1ここに記入'!$A$13:$M$246,2)</f>
        <v>#N/A</v>
      </c>
      <c r="I984" s="285" t="e">
        <f>VLOOKUP(H979,'1ここに記入'!$A$13:$M$246,2)</f>
        <v>#N/A</v>
      </c>
      <c r="J984" s="285" t="e">
        <f>VLOOKUP(I979,'1ここに記入'!$A$13:$M$246,2)</f>
        <v>#N/A</v>
      </c>
      <c r="K984" s="279" t="e">
        <f>VLOOKUP(J979,'1ここに記入'!$A$13:$M$246,2)</f>
        <v>#N/A</v>
      </c>
      <c r="L984" s="102"/>
      <c r="M984" s="162"/>
      <c r="N984" s="103"/>
      <c r="O984" s="263" t="s">
        <v>163</v>
      </c>
      <c r="P984" s="276">
        <f>VLOOKUP(O942,'1ここに記入'!$A$13:$M$246,5)</f>
        <v>0</v>
      </c>
      <c r="Q984" s="279" t="str">
        <f>VLOOKUP(O942,'1ここに記入'!$A$13:$M$246,6)</f>
        <v>　</v>
      </c>
      <c r="R984" s="282" t="s">
        <v>164</v>
      </c>
      <c r="S984" s="276">
        <f>VLOOKUP(O942,'1ここに記入'!$A$13:$M$246,8)</f>
        <v>0</v>
      </c>
      <c r="T984" s="285" t="e">
        <f>VLOOKUP(S979,'1ここに記入'!$A$13:$M$246,2)</f>
        <v>#N/A</v>
      </c>
      <c r="U984" s="285" t="e">
        <f>VLOOKUP(T979,'1ここに記入'!$A$13:$M$246,2)</f>
        <v>#N/A</v>
      </c>
      <c r="V984" s="285" t="e">
        <f>VLOOKUP(U979,'1ここに記入'!$A$13:$M$246,2)</f>
        <v>#N/A</v>
      </c>
      <c r="W984" s="285" t="e">
        <f>VLOOKUP(V979,'1ここに記入'!$A$13:$M$246,2)</f>
        <v>#N/A</v>
      </c>
      <c r="X984" s="279" t="e">
        <f>VLOOKUP(W979,'1ここに記入'!$A$13:$M$246,2)</f>
        <v>#N/A</v>
      </c>
      <c r="Y984" s="143"/>
    </row>
    <row r="985" spans="2:25" ht="15" customHeight="1">
      <c r="B985" s="264"/>
      <c r="C985" s="277"/>
      <c r="D985" s="280"/>
      <c r="E985" s="283"/>
      <c r="F985" s="277"/>
      <c r="G985" s="286"/>
      <c r="H985" s="286"/>
      <c r="I985" s="286"/>
      <c r="J985" s="286"/>
      <c r="K985" s="280"/>
      <c r="L985" s="102"/>
      <c r="M985" s="162"/>
      <c r="N985" s="103"/>
      <c r="O985" s="264"/>
      <c r="P985" s="277"/>
      <c r="Q985" s="280"/>
      <c r="R985" s="283"/>
      <c r="S985" s="277"/>
      <c r="T985" s="286"/>
      <c r="U985" s="286"/>
      <c r="V985" s="286"/>
      <c r="W985" s="286"/>
      <c r="X985" s="280"/>
      <c r="Y985" s="143"/>
    </row>
    <row r="986" spans="2:25" ht="15" customHeight="1" thickBot="1">
      <c r="B986" s="288"/>
      <c r="C986" s="278"/>
      <c r="D986" s="281"/>
      <c r="E986" s="284"/>
      <c r="F986" s="278"/>
      <c r="G986" s="287"/>
      <c r="H986" s="287"/>
      <c r="I986" s="287"/>
      <c r="J986" s="287"/>
      <c r="K986" s="281"/>
      <c r="L986" s="102"/>
      <c r="M986" s="162"/>
      <c r="N986" s="103"/>
      <c r="O986" s="288"/>
      <c r="P986" s="278"/>
      <c r="Q986" s="281"/>
      <c r="R986" s="284"/>
      <c r="S986" s="278"/>
      <c r="T986" s="287"/>
      <c r="U986" s="287"/>
      <c r="V986" s="287"/>
      <c r="W986" s="287"/>
      <c r="X986" s="281"/>
    </row>
    <row r="987" spans="2:25" ht="15" customHeight="1">
      <c r="B987" s="147"/>
      <c r="C987" s="137"/>
      <c r="D987" s="137"/>
      <c r="E987" s="137"/>
      <c r="F987" s="137"/>
      <c r="G987" s="137"/>
      <c r="H987" s="138"/>
      <c r="I987" s="142"/>
      <c r="J987" s="142"/>
      <c r="K987" s="142"/>
      <c r="L987" s="104"/>
      <c r="M987" s="157"/>
      <c r="N987" s="104"/>
      <c r="O987" s="147"/>
      <c r="P987" s="137"/>
      <c r="Q987" s="137"/>
      <c r="R987" s="137"/>
      <c r="S987" s="137"/>
      <c r="T987" s="137"/>
      <c r="U987" s="138"/>
      <c r="V987" s="142"/>
      <c r="W987" s="142"/>
      <c r="X987" s="142"/>
    </row>
    <row r="988" spans="2:25" ht="15" customHeight="1">
      <c r="B988" s="117" t="s">
        <v>213</v>
      </c>
      <c r="C988" s="325" t="str">
        <f>'1ここに記入'!$B$3&amp;"滋賀県教育美術展出品票"</f>
        <v>第72回滋賀県教育美術展出品票</v>
      </c>
      <c r="D988" s="320"/>
      <c r="E988" s="320"/>
      <c r="F988" s="320"/>
      <c r="G988" s="320"/>
      <c r="H988" s="320"/>
      <c r="I988" s="320"/>
      <c r="J988" s="320"/>
      <c r="K988" s="320"/>
      <c r="L988" s="104"/>
      <c r="M988" s="157"/>
      <c r="N988" s="104"/>
      <c r="O988" s="117" t="s">
        <v>213</v>
      </c>
      <c r="P988" s="325" t="str">
        <f>'1ここに記入'!$B$3&amp;"滋賀県教育美術展出品票"</f>
        <v>第72回滋賀県教育美術展出品票</v>
      </c>
      <c r="Q988" s="320"/>
      <c r="R988" s="320"/>
      <c r="S988" s="320"/>
      <c r="T988" s="320"/>
      <c r="U988" s="320"/>
      <c r="V988" s="320"/>
      <c r="W988" s="320"/>
      <c r="X988" s="320"/>
    </row>
    <row r="989" spans="2:25" ht="15" customHeight="1">
      <c r="B989" s="327">
        <v>223</v>
      </c>
      <c r="C989" s="325"/>
      <c r="D989" s="320"/>
      <c r="E989" s="320"/>
      <c r="F989" s="320"/>
      <c r="G989" s="320"/>
      <c r="H989" s="320"/>
      <c r="I989" s="320"/>
      <c r="J989" s="320"/>
      <c r="K989" s="320"/>
      <c r="L989" s="104"/>
      <c r="M989" s="157"/>
      <c r="N989" s="104"/>
      <c r="O989" s="327">
        <v>224</v>
      </c>
      <c r="P989" s="325"/>
      <c r="Q989" s="320"/>
      <c r="R989" s="320"/>
      <c r="S989" s="320"/>
      <c r="T989" s="320"/>
      <c r="U989" s="320"/>
      <c r="V989" s="320"/>
      <c r="W989" s="320"/>
      <c r="X989" s="320"/>
    </row>
    <row r="990" spans="2:25" ht="15" customHeight="1" thickBot="1">
      <c r="B990" s="328"/>
      <c r="C990" s="325"/>
      <c r="D990" s="320"/>
      <c r="E990" s="320"/>
      <c r="F990" s="320"/>
      <c r="G990" s="320"/>
      <c r="H990" s="326"/>
      <c r="I990" s="326"/>
      <c r="J990" s="326"/>
      <c r="K990" s="326"/>
      <c r="L990" s="104"/>
      <c r="M990" s="157"/>
      <c r="N990" s="104"/>
      <c r="O990" s="328"/>
      <c r="P990" s="325"/>
      <c r="Q990" s="320"/>
      <c r="R990" s="320"/>
      <c r="S990" s="320"/>
      <c r="T990" s="320"/>
      <c r="U990" s="326"/>
      <c r="V990" s="326"/>
      <c r="W990" s="326"/>
      <c r="X990" s="326"/>
    </row>
    <row r="991" spans="2:25" ht="15" customHeight="1" thickTop="1" thickBot="1">
      <c r="B991" s="144" t="s">
        <v>157</v>
      </c>
      <c r="C991" s="289">
        <f>VLOOKUP(B989,'1ここに記入'!$A$13:$M$246,2)</f>
        <v>0</v>
      </c>
      <c r="D991" s="289">
        <f>VLOOKUP(B989,'1ここに記入'!$A$13:$M$246,3)</f>
        <v>0</v>
      </c>
      <c r="E991" s="289">
        <f>VLOOKUP(B989,'1ここに記入'!$A$13:$M$246,4)</f>
        <v>0</v>
      </c>
      <c r="F991" s="289">
        <f>VLOOKUP(B989,'1ここに記入'!$A$13:$M$246,5)</f>
        <v>0</v>
      </c>
      <c r="G991" s="289" t="str">
        <f>VLOOKUP(B989,'1ここに記入'!$A$13:$M$246,13)</f>
        <v>00</v>
      </c>
      <c r="H991" s="290" t="e">
        <f>'1ここに記入'!$H$10</f>
        <v>#N/A</v>
      </c>
      <c r="I991" s="291"/>
      <c r="J991" s="291"/>
      <c r="K991" s="292" t="s">
        <v>158</v>
      </c>
      <c r="L991" s="118"/>
      <c r="M991" s="158"/>
      <c r="N991" s="32"/>
      <c r="O991" s="144" t="s">
        <v>157</v>
      </c>
      <c r="P991" s="289">
        <f>VLOOKUP(O989,'1ここに記入'!$A$13:$M$246,2)</f>
        <v>0</v>
      </c>
      <c r="Q991" s="289">
        <f>VLOOKUP(O989,'1ここに記入'!$A$13:$M$246,3)</f>
        <v>0</v>
      </c>
      <c r="R991" s="289">
        <f>VLOOKUP(O989,'1ここに記入'!$A$13:$M$246,4)</f>
        <v>0</v>
      </c>
      <c r="S991" s="289">
        <f>VLOOKUP(O989,'1ここに記入'!$A$13:$M$246,5)</f>
        <v>0</v>
      </c>
      <c r="T991" s="289" t="str">
        <f>VLOOKUP(O989,'1ここに記入'!$A$13:$M$246,13)</f>
        <v>00</v>
      </c>
      <c r="U991" s="290" t="e">
        <f>'1ここに記入'!$H$10</f>
        <v>#N/A</v>
      </c>
      <c r="V991" s="291"/>
      <c r="W991" s="291"/>
      <c r="X991" s="292" t="s">
        <v>158</v>
      </c>
    </row>
    <row r="992" spans="2:25" ht="15" customHeight="1" thickTop="1" thickBot="1">
      <c r="B992" s="145"/>
      <c r="C992" s="289"/>
      <c r="D992" s="289"/>
      <c r="E992" s="289"/>
      <c r="F992" s="289"/>
      <c r="G992" s="289"/>
      <c r="H992" s="290"/>
      <c r="I992" s="291"/>
      <c r="J992" s="291"/>
      <c r="K992" s="292"/>
      <c r="L992" s="118"/>
      <c r="M992" s="158"/>
      <c r="N992" s="32"/>
      <c r="O992" s="145"/>
      <c r="P992" s="289"/>
      <c r="Q992" s="289"/>
      <c r="R992" s="289"/>
      <c r="S992" s="289"/>
      <c r="T992" s="289"/>
      <c r="U992" s="290"/>
      <c r="V992" s="291"/>
      <c r="W992" s="291"/>
      <c r="X992" s="292"/>
    </row>
    <row r="993" spans="2:24" ht="15" customHeight="1" thickTop="1" thickBot="1">
      <c r="B993" s="146" t="s">
        <v>159</v>
      </c>
      <c r="C993" s="289"/>
      <c r="D993" s="289"/>
      <c r="E993" s="289"/>
      <c r="F993" s="289"/>
      <c r="G993" s="289"/>
      <c r="H993" s="290"/>
      <c r="I993" s="291"/>
      <c r="J993" s="291"/>
      <c r="K993" s="292"/>
      <c r="L993" s="118"/>
      <c r="M993" s="158"/>
      <c r="N993" s="32"/>
      <c r="O993" s="146" t="s">
        <v>159</v>
      </c>
      <c r="P993" s="289"/>
      <c r="Q993" s="289"/>
      <c r="R993" s="289"/>
      <c r="S993" s="289"/>
      <c r="T993" s="289"/>
      <c r="U993" s="290"/>
      <c r="V993" s="291"/>
      <c r="W993" s="291"/>
      <c r="X993" s="292"/>
    </row>
    <row r="994" spans="2:24" ht="15" customHeight="1" thickTop="1">
      <c r="B994" s="264" t="s">
        <v>160</v>
      </c>
      <c r="C994" s="277" t="e">
        <f>'1ここに記入'!$G$10</f>
        <v>#N/A</v>
      </c>
      <c r="D994" s="286"/>
      <c r="E994" s="280"/>
      <c r="F994" s="264" t="s">
        <v>161</v>
      </c>
      <c r="G994" s="296" t="e">
        <f>'1ここに記入'!$I$10</f>
        <v>#N/A</v>
      </c>
      <c r="H994" s="297"/>
      <c r="I994" s="297"/>
      <c r="J994" s="297"/>
      <c r="K994" s="298"/>
      <c r="L994" s="100"/>
      <c r="M994" s="159"/>
      <c r="N994" s="99"/>
      <c r="O994" s="264" t="s">
        <v>160</v>
      </c>
      <c r="P994" s="277" t="e">
        <f>'1ここに記入'!$G$10</f>
        <v>#N/A</v>
      </c>
      <c r="Q994" s="286"/>
      <c r="R994" s="280"/>
      <c r="S994" s="264" t="s">
        <v>161</v>
      </c>
      <c r="T994" s="296" t="e">
        <f>'1ここに記入'!$I$10</f>
        <v>#N/A</v>
      </c>
      <c r="U994" s="297"/>
      <c r="V994" s="297"/>
      <c r="W994" s="297"/>
      <c r="X994" s="298"/>
    </row>
    <row r="995" spans="2:24" ht="15" customHeight="1">
      <c r="B995" s="264"/>
      <c r="C995" s="277"/>
      <c r="D995" s="286"/>
      <c r="E995" s="280"/>
      <c r="F995" s="264"/>
      <c r="G995" s="296"/>
      <c r="H995" s="297"/>
      <c r="I995" s="297"/>
      <c r="J995" s="297"/>
      <c r="K995" s="298"/>
      <c r="L995" s="101"/>
      <c r="M995" s="159"/>
      <c r="N995" s="99"/>
      <c r="O995" s="264"/>
      <c r="P995" s="277"/>
      <c r="Q995" s="286"/>
      <c r="R995" s="280"/>
      <c r="S995" s="264"/>
      <c r="T995" s="296"/>
      <c r="U995" s="297"/>
      <c r="V995" s="297"/>
      <c r="W995" s="297"/>
      <c r="X995" s="298"/>
    </row>
    <row r="996" spans="2:24" ht="15" customHeight="1">
      <c r="B996" s="264"/>
      <c r="C996" s="277"/>
      <c r="D996" s="286"/>
      <c r="E996" s="280"/>
      <c r="F996" s="264"/>
      <c r="G996" s="296"/>
      <c r="H996" s="297"/>
      <c r="I996" s="297"/>
      <c r="J996" s="297"/>
      <c r="K996" s="298"/>
      <c r="L996" s="101"/>
      <c r="M996" s="159"/>
      <c r="N996" s="99"/>
      <c r="O996" s="264"/>
      <c r="P996" s="277"/>
      <c r="Q996" s="286"/>
      <c r="R996" s="280"/>
      <c r="S996" s="264"/>
      <c r="T996" s="296"/>
      <c r="U996" s="297"/>
      <c r="V996" s="297"/>
      <c r="W996" s="297"/>
      <c r="X996" s="298"/>
    </row>
    <row r="997" spans="2:24" ht="15" customHeight="1" thickBot="1">
      <c r="B997" s="288"/>
      <c r="C997" s="278"/>
      <c r="D997" s="287"/>
      <c r="E997" s="281"/>
      <c r="F997" s="288"/>
      <c r="G997" s="299"/>
      <c r="H997" s="300"/>
      <c r="I997" s="300"/>
      <c r="J997" s="300"/>
      <c r="K997" s="301"/>
      <c r="L997" s="101"/>
      <c r="M997" s="159"/>
      <c r="N997" s="99"/>
      <c r="O997" s="288"/>
      <c r="P997" s="278"/>
      <c r="Q997" s="287"/>
      <c r="R997" s="281"/>
      <c r="S997" s="288"/>
      <c r="T997" s="299"/>
      <c r="U997" s="300"/>
      <c r="V997" s="300"/>
      <c r="W997" s="300"/>
      <c r="X997" s="301"/>
    </row>
    <row r="998" spans="2:24" ht="15" customHeight="1">
      <c r="B998" s="263" t="s">
        <v>162</v>
      </c>
      <c r="C998" s="265">
        <f>VLOOKUP(B989,'1ここに記入'!$A$13:$M$246,10)</f>
        <v>0</v>
      </c>
      <c r="D998" s="266"/>
      <c r="E998" s="266"/>
      <c r="F998" s="266"/>
      <c r="G998" s="266"/>
      <c r="H998" s="266"/>
      <c r="I998" s="267"/>
      <c r="J998" s="263" t="s">
        <v>203</v>
      </c>
      <c r="K998" s="321">
        <f>VLOOKUP(B989,'1ここに記入'!$A$13:$M$246,12)</f>
        <v>0</v>
      </c>
      <c r="L998" s="34"/>
      <c r="M998" s="160"/>
      <c r="N998" s="36"/>
      <c r="O998" s="263" t="s">
        <v>162</v>
      </c>
      <c r="P998" s="265">
        <f>VLOOKUP(O989,'1ここに記入'!$A$13:$M$246,10)</f>
        <v>0</v>
      </c>
      <c r="Q998" s="266"/>
      <c r="R998" s="266"/>
      <c r="S998" s="266"/>
      <c r="T998" s="266"/>
      <c r="U998" s="266"/>
      <c r="V998" s="267"/>
      <c r="W998" s="263" t="s">
        <v>203</v>
      </c>
      <c r="X998" s="321">
        <f>VLOOKUP(O989,'1ここに記入'!$A$13:$M$246,12)</f>
        <v>0</v>
      </c>
    </row>
    <row r="999" spans="2:24" ht="15" customHeight="1">
      <c r="B999" s="264"/>
      <c r="C999" s="268"/>
      <c r="D999" s="269"/>
      <c r="E999" s="269"/>
      <c r="F999" s="269"/>
      <c r="G999" s="269"/>
      <c r="H999" s="269"/>
      <c r="I999" s="270"/>
      <c r="J999" s="264"/>
      <c r="K999" s="322"/>
      <c r="L999" s="34"/>
      <c r="M999" s="160"/>
      <c r="N999" s="36"/>
      <c r="O999" s="264"/>
      <c r="P999" s="268"/>
      <c r="Q999" s="269"/>
      <c r="R999" s="269"/>
      <c r="S999" s="269"/>
      <c r="T999" s="269"/>
      <c r="U999" s="269"/>
      <c r="V999" s="270"/>
      <c r="W999" s="264"/>
      <c r="X999" s="322"/>
    </row>
    <row r="1000" spans="2:24" ht="15" customHeight="1">
      <c r="B1000" s="264"/>
      <c r="C1000" s="268"/>
      <c r="D1000" s="269"/>
      <c r="E1000" s="269"/>
      <c r="F1000" s="269"/>
      <c r="G1000" s="269"/>
      <c r="H1000" s="269"/>
      <c r="I1000" s="270"/>
      <c r="J1000" s="264"/>
      <c r="K1000" s="322"/>
      <c r="L1000" s="130"/>
      <c r="M1000" s="161"/>
      <c r="N1000" s="38"/>
      <c r="O1000" s="264"/>
      <c r="P1000" s="268"/>
      <c r="Q1000" s="269"/>
      <c r="R1000" s="269"/>
      <c r="S1000" s="269"/>
      <c r="T1000" s="269"/>
      <c r="U1000" s="269"/>
      <c r="V1000" s="270"/>
      <c r="W1000" s="264"/>
      <c r="X1000" s="322"/>
    </row>
    <row r="1001" spans="2:24" ht="15" customHeight="1">
      <c r="B1001" s="264"/>
      <c r="C1001" s="268"/>
      <c r="D1001" s="269"/>
      <c r="E1001" s="269"/>
      <c r="F1001" s="269"/>
      <c r="G1001" s="269"/>
      <c r="H1001" s="269"/>
      <c r="I1001" s="270"/>
      <c r="J1001" s="264"/>
      <c r="K1001" s="322"/>
      <c r="L1001" s="130"/>
      <c r="M1001" s="161"/>
      <c r="N1001" s="38"/>
      <c r="O1001" s="264"/>
      <c r="P1001" s="268"/>
      <c r="Q1001" s="269"/>
      <c r="R1001" s="269"/>
      <c r="S1001" s="269"/>
      <c r="T1001" s="269"/>
      <c r="U1001" s="269"/>
      <c r="V1001" s="270"/>
      <c r="W1001" s="264"/>
      <c r="X1001" s="322"/>
    </row>
    <row r="1002" spans="2:24" ht="15" customHeight="1">
      <c r="B1002" s="271" t="s">
        <v>1881</v>
      </c>
      <c r="C1002" s="268">
        <f>VLOOKUP(B989,'1ここに記入'!$A$13:$M$246,11)</f>
        <v>0</v>
      </c>
      <c r="D1002" s="269"/>
      <c r="E1002" s="269"/>
      <c r="F1002" s="269"/>
      <c r="G1002" s="269"/>
      <c r="H1002" s="269"/>
      <c r="I1002" s="270"/>
      <c r="J1002" s="264"/>
      <c r="K1002" s="322"/>
      <c r="L1002" s="130"/>
      <c r="M1002" s="161"/>
      <c r="N1002" s="38"/>
      <c r="O1002" s="271" t="s">
        <v>1881</v>
      </c>
      <c r="P1002" s="268">
        <f>VLOOKUP(O989,'1ここに記入'!$A$13:$M$246,11)</f>
        <v>0</v>
      </c>
      <c r="Q1002" s="269"/>
      <c r="R1002" s="269"/>
      <c r="S1002" s="269"/>
      <c r="T1002" s="269"/>
      <c r="U1002" s="269"/>
      <c r="V1002" s="270"/>
      <c r="W1002" s="264"/>
      <c r="X1002" s="322"/>
    </row>
    <row r="1003" spans="2:24" ht="15" customHeight="1">
      <c r="B1003" s="271"/>
      <c r="C1003" s="268"/>
      <c r="D1003" s="269"/>
      <c r="E1003" s="269"/>
      <c r="F1003" s="269"/>
      <c r="G1003" s="269"/>
      <c r="H1003" s="269"/>
      <c r="I1003" s="270"/>
      <c r="J1003" s="264"/>
      <c r="K1003" s="322"/>
      <c r="L1003" s="130"/>
      <c r="M1003" s="161"/>
      <c r="N1003" s="38"/>
      <c r="O1003" s="271"/>
      <c r="P1003" s="268"/>
      <c r="Q1003" s="269"/>
      <c r="R1003" s="269"/>
      <c r="S1003" s="269"/>
      <c r="T1003" s="269"/>
      <c r="U1003" s="269"/>
      <c r="V1003" s="270"/>
      <c r="W1003" s="264"/>
      <c r="X1003" s="322"/>
    </row>
    <row r="1004" spans="2:24" ht="15" customHeight="1">
      <c r="B1004" s="271"/>
      <c r="C1004" s="268"/>
      <c r="D1004" s="269"/>
      <c r="E1004" s="269"/>
      <c r="F1004" s="269"/>
      <c r="G1004" s="269"/>
      <c r="H1004" s="269"/>
      <c r="I1004" s="270"/>
      <c r="J1004" s="264"/>
      <c r="K1004" s="322"/>
      <c r="L1004" s="130"/>
      <c r="M1004" s="161"/>
      <c r="N1004" s="38"/>
      <c r="O1004" s="271"/>
      <c r="P1004" s="268"/>
      <c r="Q1004" s="269"/>
      <c r="R1004" s="269"/>
      <c r="S1004" s="269"/>
      <c r="T1004" s="269"/>
      <c r="U1004" s="269"/>
      <c r="V1004" s="270"/>
      <c r="W1004" s="264"/>
      <c r="X1004" s="322"/>
    </row>
    <row r="1005" spans="2:24" ht="15" customHeight="1" thickBot="1">
      <c r="B1005" s="272"/>
      <c r="C1005" s="273"/>
      <c r="D1005" s="274"/>
      <c r="E1005" s="274"/>
      <c r="F1005" s="274"/>
      <c r="G1005" s="274"/>
      <c r="H1005" s="274"/>
      <c r="I1005" s="275"/>
      <c r="J1005" s="288"/>
      <c r="K1005" s="323"/>
      <c r="L1005" s="130"/>
      <c r="M1005" s="161"/>
      <c r="N1005" s="38"/>
      <c r="O1005" s="272"/>
      <c r="P1005" s="273"/>
      <c r="Q1005" s="274"/>
      <c r="R1005" s="274"/>
      <c r="S1005" s="274"/>
      <c r="T1005" s="274"/>
      <c r="U1005" s="274"/>
      <c r="V1005" s="275"/>
      <c r="W1005" s="288"/>
      <c r="X1005" s="323"/>
    </row>
    <row r="1006" spans="2:24" ht="15" customHeight="1">
      <c r="B1006" s="263" t="s">
        <v>163</v>
      </c>
      <c r="C1006" s="276">
        <f>VLOOKUP(B989,'1ここに記入'!$A$13:$M$246,5)</f>
        <v>0</v>
      </c>
      <c r="D1006" s="279" t="str">
        <f>VLOOKUP(B989,'1ここに記入'!$A$13:$M$246,6)</f>
        <v>　</v>
      </c>
      <c r="E1006" s="282" t="s">
        <v>164</v>
      </c>
      <c r="F1006" s="276">
        <f>VLOOKUP(B989,'1ここに記入'!$A$13:$M$246,8)</f>
        <v>0</v>
      </c>
      <c r="G1006" s="285" t="e">
        <f>VLOOKUP(F1000,'1ここに記入'!$A$13:$M$246,2)</f>
        <v>#N/A</v>
      </c>
      <c r="H1006" s="285" t="e">
        <f>VLOOKUP(G1000,'1ここに記入'!$A$13:$M$246,2)</f>
        <v>#N/A</v>
      </c>
      <c r="I1006" s="285" t="e">
        <f>VLOOKUP(H1000,'1ここに記入'!$A$13:$M$246,2)</f>
        <v>#N/A</v>
      </c>
      <c r="J1006" s="285" t="e">
        <f>VLOOKUP(I1000,'1ここに記入'!$A$13:$M$246,2)</f>
        <v>#N/A</v>
      </c>
      <c r="K1006" s="279" t="e">
        <f>VLOOKUP(J1000,'1ここに記入'!$A$13:$M$246,2)</f>
        <v>#N/A</v>
      </c>
      <c r="L1006" s="98"/>
      <c r="M1006" s="159"/>
      <c r="N1006" s="99"/>
      <c r="O1006" s="263" t="s">
        <v>163</v>
      </c>
      <c r="P1006" s="276">
        <f>VLOOKUP(O989,'1ここに記入'!$A$13:$M$246,5)</f>
        <v>0</v>
      </c>
      <c r="Q1006" s="279" t="str">
        <f>VLOOKUP(O989,'1ここに記入'!$A$13:$M$246,6)</f>
        <v>　</v>
      </c>
      <c r="R1006" s="282" t="s">
        <v>164</v>
      </c>
      <c r="S1006" s="276">
        <f>VLOOKUP(O989,'1ここに記入'!$A$13:$M$246,8)</f>
        <v>0</v>
      </c>
      <c r="T1006" s="285" t="e">
        <f>VLOOKUP(S1000,'1ここに記入'!$A$13:$M$246,2)</f>
        <v>#N/A</v>
      </c>
      <c r="U1006" s="285" t="e">
        <f>VLOOKUP(T1000,'1ここに記入'!$A$13:$M$246,2)</f>
        <v>#N/A</v>
      </c>
      <c r="V1006" s="285" t="e">
        <f>VLOOKUP(U1000,'1ここに記入'!$A$13:$M$246,2)</f>
        <v>#N/A</v>
      </c>
      <c r="W1006" s="285" t="e">
        <f>VLOOKUP(V1000,'1ここに記入'!$A$13:$M$246,2)</f>
        <v>#N/A</v>
      </c>
      <c r="X1006" s="279" t="e">
        <f>VLOOKUP(W1000,'1ここに記入'!$A$13:$M$246,2)</f>
        <v>#N/A</v>
      </c>
    </row>
    <row r="1007" spans="2:24" ht="15" customHeight="1">
      <c r="B1007" s="264"/>
      <c r="C1007" s="277"/>
      <c r="D1007" s="280"/>
      <c r="E1007" s="283"/>
      <c r="F1007" s="277"/>
      <c r="G1007" s="286"/>
      <c r="H1007" s="286"/>
      <c r="I1007" s="286"/>
      <c r="J1007" s="286"/>
      <c r="K1007" s="280"/>
      <c r="L1007" s="98"/>
      <c r="M1007" s="159"/>
      <c r="N1007" s="99"/>
      <c r="O1007" s="264"/>
      <c r="P1007" s="277"/>
      <c r="Q1007" s="280"/>
      <c r="R1007" s="283"/>
      <c r="S1007" s="277"/>
      <c r="T1007" s="286"/>
      <c r="U1007" s="286"/>
      <c r="V1007" s="286"/>
      <c r="W1007" s="286"/>
      <c r="X1007" s="280"/>
    </row>
    <row r="1008" spans="2:24" ht="15" customHeight="1">
      <c r="B1008" s="264"/>
      <c r="C1008" s="277"/>
      <c r="D1008" s="280"/>
      <c r="E1008" s="283"/>
      <c r="F1008" s="277"/>
      <c r="G1008" s="286"/>
      <c r="H1008" s="286"/>
      <c r="I1008" s="286"/>
      <c r="J1008" s="286"/>
      <c r="K1008" s="280"/>
      <c r="L1008" s="98"/>
      <c r="M1008" s="159"/>
      <c r="N1008" s="99"/>
      <c r="O1008" s="264"/>
      <c r="P1008" s="277"/>
      <c r="Q1008" s="280"/>
      <c r="R1008" s="283"/>
      <c r="S1008" s="277"/>
      <c r="T1008" s="286"/>
      <c r="U1008" s="286"/>
      <c r="V1008" s="286"/>
      <c r="W1008" s="286"/>
      <c r="X1008" s="280"/>
    </row>
    <row r="1009" spans="2:25" ht="15" customHeight="1" thickBot="1">
      <c r="B1009" s="288"/>
      <c r="C1009" s="278"/>
      <c r="D1009" s="281"/>
      <c r="E1009" s="284"/>
      <c r="F1009" s="278"/>
      <c r="G1009" s="287"/>
      <c r="H1009" s="286"/>
      <c r="I1009" s="286"/>
      <c r="J1009" s="286"/>
      <c r="K1009" s="280"/>
      <c r="L1009" s="98"/>
      <c r="M1009" s="159"/>
      <c r="N1009" s="99"/>
      <c r="O1009" s="288"/>
      <c r="P1009" s="278"/>
      <c r="Q1009" s="281"/>
      <c r="R1009" s="284"/>
      <c r="S1009" s="278"/>
      <c r="T1009" s="287"/>
      <c r="U1009" s="286"/>
      <c r="V1009" s="286"/>
      <c r="W1009" s="286"/>
      <c r="X1009" s="280"/>
    </row>
    <row r="1010" spans="2:25" ht="15" customHeight="1" thickTop="1">
      <c r="B1010" s="263" t="s">
        <v>165</v>
      </c>
      <c r="C1010" s="293">
        <f>VLOOKUP(B989,'1ここに記入'!$A$13:$M$246,9)</f>
        <v>0</v>
      </c>
      <c r="D1010" s="294" t="e">
        <f>VLOOKUP(C1008,'1ここに記入'!$A$13:$M$246,2)</f>
        <v>#N/A</v>
      </c>
      <c r="E1010" s="294" t="e">
        <f>VLOOKUP(D1008,'1ここに記入'!$A$13:$M$246,2)</f>
        <v>#N/A</v>
      </c>
      <c r="F1010" s="294" t="e">
        <f>VLOOKUP(E1008,'1ここに記入'!$A$13:$M$246,2)</f>
        <v>#N/A</v>
      </c>
      <c r="G1010" s="302" t="e">
        <f>VLOOKUP(F1008,'1ここに記入'!$A$13:$M$246,2)</f>
        <v>#N/A</v>
      </c>
      <c r="H1010" s="305" t="s">
        <v>167</v>
      </c>
      <c r="I1010" s="308">
        <f>'1ここに記入'!$G$9</f>
        <v>0</v>
      </c>
      <c r="J1010" s="309"/>
      <c r="K1010" s="310"/>
      <c r="L1010" s="102"/>
      <c r="M1010" s="162"/>
      <c r="N1010" s="103"/>
      <c r="O1010" s="263" t="s">
        <v>165</v>
      </c>
      <c r="P1010" s="293">
        <f>VLOOKUP(O989,'1ここに記入'!$A$13:$M$246,9)</f>
        <v>0</v>
      </c>
      <c r="Q1010" s="294" t="e">
        <f>VLOOKUP(P1008,'1ここに記入'!$A$13:$M$246,2)</f>
        <v>#N/A</v>
      </c>
      <c r="R1010" s="294" t="e">
        <f>VLOOKUP(Q1008,'1ここに記入'!$A$13:$M$246,2)</f>
        <v>#N/A</v>
      </c>
      <c r="S1010" s="294" t="e">
        <f>VLOOKUP(R1008,'1ここに記入'!$A$13:$M$246,2)</f>
        <v>#N/A</v>
      </c>
      <c r="T1010" s="302" t="e">
        <f>VLOOKUP(S1008,'1ここに記入'!$A$13:$M$246,2)</f>
        <v>#N/A</v>
      </c>
      <c r="U1010" s="305" t="s">
        <v>167</v>
      </c>
      <c r="V1010" s="308">
        <f>'1ここに記入'!$G$9</f>
        <v>0</v>
      </c>
      <c r="W1010" s="309"/>
      <c r="X1010" s="310"/>
    </row>
    <row r="1011" spans="2:25" ht="15" customHeight="1">
      <c r="B1011" s="264"/>
      <c r="C1011" s="296"/>
      <c r="D1011" s="297"/>
      <c r="E1011" s="297"/>
      <c r="F1011" s="297"/>
      <c r="G1011" s="303"/>
      <c r="H1011" s="306"/>
      <c r="I1011" s="311"/>
      <c r="J1011" s="312"/>
      <c r="K1011" s="313"/>
      <c r="L1011" s="102"/>
      <c r="M1011" s="162"/>
      <c r="N1011" s="103"/>
      <c r="O1011" s="264"/>
      <c r="P1011" s="296"/>
      <c r="Q1011" s="297"/>
      <c r="R1011" s="297"/>
      <c r="S1011" s="297"/>
      <c r="T1011" s="303"/>
      <c r="U1011" s="306"/>
      <c r="V1011" s="311"/>
      <c r="W1011" s="312"/>
      <c r="X1011" s="313"/>
    </row>
    <row r="1012" spans="2:25" ht="15" customHeight="1" thickBot="1">
      <c r="B1012" s="288"/>
      <c r="C1012" s="299"/>
      <c r="D1012" s="300"/>
      <c r="E1012" s="300"/>
      <c r="F1012" s="300"/>
      <c r="G1012" s="304"/>
      <c r="H1012" s="306"/>
      <c r="I1012" s="311"/>
      <c r="J1012" s="312"/>
      <c r="K1012" s="313"/>
      <c r="L1012" s="102"/>
      <c r="M1012" s="162"/>
      <c r="N1012" s="103"/>
      <c r="O1012" s="288"/>
      <c r="P1012" s="299"/>
      <c r="Q1012" s="300"/>
      <c r="R1012" s="300"/>
      <c r="S1012" s="300"/>
      <c r="T1012" s="304"/>
      <c r="U1012" s="306"/>
      <c r="V1012" s="311"/>
      <c r="W1012" s="312"/>
      <c r="X1012" s="313"/>
    </row>
    <row r="1013" spans="2:25" ht="15" customHeight="1" thickBot="1">
      <c r="B1013" s="317" t="s">
        <v>166</v>
      </c>
      <c r="C1013" s="317"/>
      <c r="D1013" s="317"/>
      <c r="E1013" s="317"/>
      <c r="F1013" s="317"/>
      <c r="G1013" s="318"/>
      <c r="H1013" s="307"/>
      <c r="I1013" s="314"/>
      <c r="J1013" s="315"/>
      <c r="K1013" s="316"/>
      <c r="L1013" s="102"/>
      <c r="M1013" s="163"/>
      <c r="N1013" s="41"/>
      <c r="O1013" s="317" t="s">
        <v>166</v>
      </c>
      <c r="P1013" s="317"/>
      <c r="Q1013" s="317"/>
      <c r="R1013" s="317"/>
      <c r="S1013" s="317"/>
      <c r="T1013" s="318"/>
      <c r="U1013" s="307"/>
      <c r="V1013" s="314"/>
      <c r="W1013" s="315"/>
      <c r="X1013" s="316"/>
    </row>
    <row r="1014" spans="2:25" ht="15" customHeight="1" thickTop="1">
      <c r="B1014" s="137"/>
      <c r="C1014" s="137"/>
      <c r="D1014" s="137"/>
      <c r="E1014" s="137"/>
      <c r="F1014" s="137"/>
      <c r="G1014" s="137"/>
      <c r="H1014" s="138"/>
      <c r="I1014" s="142"/>
      <c r="J1014" s="142"/>
      <c r="K1014" s="142"/>
      <c r="L1014" s="102"/>
      <c r="M1014" s="163"/>
      <c r="N1014" s="41"/>
      <c r="O1014" s="137"/>
      <c r="P1014" s="137"/>
      <c r="Q1014" s="137"/>
      <c r="R1014" s="137"/>
      <c r="S1014" s="137"/>
      <c r="T1014" s="137"/>
      <c r="U1014" s="138"/>
      <c r="V1014" s="142"/>
      <c r="W1014" s="142"/>
      <c r="X1014" s="142"/>
    </row>
    <row r="1015" spans="2:25" ht="15" customHeight="1">
      <c r="B1015" s="137"/>
      <c r="C1015" s="137"/>
      <c r="D1015" s="137"/>
      <c r="E1015" s="137"/>
      <c r="F1015" s="137"/>
      <c r="G1015" s="137"/>
      <c r="H1015" s="138"/>
      <c r="I1015" s="142"/>
      <c r="J1015" s="142"/>
      <c r="K1015" s="142"/>
      <c r="L1015" s="102"/>
      <c r="M1015" s="163"/>
      <c r="N1015" s="41"/>
      <c r="O1015" s="137"/>
      <c r="P1015" s="137"/>
      <c r="Q1015" s="137"/>
      <c r="R1015" s="137"/>
      <c r="S1015" s="137"/>
      <c r="T1015" s="137"/>
      <c r="U1015" s="138"/>
      <c r="V1015" s="142"/>
      <c r="W1015" s="142"/>
      <c r="X1015" s="142"/>
    </row>
    <row r="1016" spans="2:25" ht="15" customHeight="1">
      <c r="B1016" s="324" t="s">
        <v>1982</v>
      </c>
      <c r="C1016" s="324"/>
      <c r="D1016" s="324"/>
      <c r="E1016" s="324"/>
      <c r="F1016" s="324"/>
      <c r="G1016" s="324"/>
      <c r="H1016" s="324"/>
      <c r="I1016" s="324"/>
      <c r="J1016" s="324"/>
      <c r="K1016" s="324"/>
      <c r="L1016" s="156"/>
      <c r="M1016" s="164"/>
      <c r="N1016" s="156"/>
      <c r="O1016" s="324" t="s">
        <v>1982</v>
      </c>
      <c r="P1016" s="324"/>
      <c r="Q1016" s="324"/>
      <c r="R1016" s="324"/>
      <c r="S1016" s="324"/>
      <c r="T1016" s="324"/>
      <c r="U1016" s="324"/>
      <c r="V1016" s="324"/>
      <c r="W1016" s="324"/>
      <c r="X1016" s="324"/>
    </row>
    <row r="1017" spans="2:25" ht="15" customHeight="1">
      <c r="B1017" s="132"/>
      <c r="C1017" s="319" t="str">
        <f>'1ここに記入'!$B$3&amp;"県教美展　特選確認票"</f>
        <v>第72回県教美展　特選確認票</v>
      </c>
      <c r="D1017" s="319"/>
      <c r="E1017" s="319"/>
      <c r="F1017" s="319"/>
      <c r="G1017" s="319"/>
      <c r="H1017" s="319"/>
      <c r="I1017" s="319"/>
      <c r="J1017" s="319"/>
      <c r="K1017" s="319"/>
      <c r="L1017" s="104"/>
      <c r="M1017" s="157"/>
      <c r="N1017" s="104"/>
      <c r="O1017" s="132"/>
      <c r="P1017" s="319" t="str">
        <f>'1ここに記入'!$B$3&amp;"県教美展　特選確認票"</f>
        <v>第72回県教美展　特選確認票</v>
      </c>
      <c r="Q1017" s="319"/>
      <c r="R1017" s="319"/>
      <c r="S1017" s="319"/>
      <c r="T1017" s="319"/>
      <c r="U1017" s="319"/>
      <c r="V1017" s="319"/>
      <c r="W1017" s="319"/>
      <c r="X1017" s="319"/>
    </row>
    <row r="1018" spans="2:25" ht="15" customHeight="1" thickBot="1">
      <c r="B1018" s="165"/>
      <c r="C1018" s="320"/>
      <c r="D1018" s="320"/>
      <c r="E1018" s="320"/>
      <c r="F1018" s="320"/>
      <c r="G1018" s="320"/>
      <c r="H1018" s="320"/>
      <c r="I1018" s="320"/>
      <c r="J1018" s="320"/>
      <c r="K1018" s="320"/>
      <c r="L1018" s="104"/>
      <c r="M1018" s="157"/>
      <c r="N1018" s="104"/>
      <c r="O1018" s="165"/>
      <c r="P1018" s="320"/>
      <c r="Q1018" s="320"/>
      <c r="R1018" s="320"/>
      <c r="S1018" s="320"/>
      <c r="T1018" s="320"/>
      <c r="U1018" s="320"/>
      <c r="V1018" s="320"/>
      <c r="W1018" s="320"/>
      <c r="X1018" s="320"/>
    </row>
    <row r="1019" spans="2:25" ht="15" customHeight="1" thickTop="1" thickBot="1">
      <c r="B1019" s="144" t="s">
        <v>157</v>
      </c>
      <c r="C1019" s="289">
        <f>VLOOKUP(B989,'1ここに記入'!$A$13:$M$246,2)</f>
        <v>0</v>
      </c>
      <c r="D1019" s="289">
        <f>VLOOKUP(B989,'1ここに記入'!$A$13:$M$246,3)</f>
        <v>0</v>
      </c>
      <c r="E1019" s="289">
        <f>VLOOKUP(B989,'1ここに記入'!$A$13:$M$246,4)</f>
        <v>0</v>
      </c>
      <c r="F1019" s="289">
        <f>VLOOKUP(B989,'1ここに記入'!$A$13:$M$246,5)</f>
        <v>0</v>
      </c>
      <c r="G1019" s="289" t="str">
        <f>VLOOKUP(B989,'1ここに記入'!$A$13:$M$246,13)</f>
        <v>00</v>
      </c>
      <c r="H1019" s="290" t="e">
        <f>'1ここに記入'!$H$10</f>
        <v>#N/A</v>
      </c>
      <c r="I1019" s="291"/>
      <c r="J1019" s="291"/>
      <c r="K1019" s="292" t="s">
        <v>158</v>
      </c>
      <c r="L1019" s="104"/>
      <c r="M1019" s="157"/>
      <c r="N1019" s="104"/>
      <c r="O1019" s="144" t="s">
        <v>157</v>
      </c>
      <c r="P1019" s="289">
        <f>VLOOKUP(O989,'1ここに記入'!$A$13:$M$246,2)</f>
        <v>0</v>
      </c>
      <c r="Q1019" s="289">
        <f>VLOOKUP(O989,'1ここに記入'!$A$13:$M$246,3)</f>
        <v>0</v>
      </c>
      <c r="R1019" s="289">
        <f>VLOOKUP(O989,'1ここに記入'!$A$13:$M$246,4)</f>
        <v>0</v>
      </c>
      <c r="S1019" s="289">
        <f>VLOOKUP(O989,'1ここに記入'!$A$13:$M$246,5)</f>
        <v>0</v>
      </c>
      <c r="T1019" s="289" t="str">
        <f>VLOOKUP(O989,'1ここに記入'!$A$13:$M$246,13)</f>
        <v>00</v>
      </c>
      <c r="U1019" s="290" t="e">
        <f>'1ここに記入'!$H$10</f>
        <v>#N/A</v>
      </c>
      <c r="V1019" s="291"/>
      <c r="W1019" s="291"/>
      <c r="X1019" s="292" t="s">
        <v>158</v>
      </c>
    </row>
    <row r="1020" spans="2:25" ht="15" customHeight="1" thickTop="1" thickBot="1">
      <c r="B1020" s="145"/>
      <c r="C1020" s="289"/>
      <c r="D1020" s="289"/>
      <c r="E1020" s="289"/>
      <c r="F1020" s="289"/>
      <c r="G1020" s="289"/>
      <c r="H1020" s="290"/>
      <c r="I1020" s="291"/>
      <c r="J1020" s="291"/>
      <c r="K1020" s="292"/>
      <c r="L1020" s="104"/>
      <c r="M1020" s="157"/>
      <c r="N1020" s="104"/>
      <c r="O1020" s="145"/>
      <c r="P1020" s="289"/>
      <c r="Q1020" s="289"/>
      <c r="R1020" s="289"/>
      <c r="S1020" s="289"/>
      <c r="T1020" s="289"/>
      <c r="U1020" s="290"/>
      <c r="V1020" s="291"/>
      <c r="W1020" s="291"/>
      <c r="X1020" s="292"/>
    </row>
    <row r="1021" spans="2:25" ht="15" customHeight="1" thickTop="1" thickBot="1">
      <c r="B1021" s="146" t="s">
        <v>159</v>
      </c>
      <c r="C1021" s="289"/>
      <c r="D1021" s="289"/>
      <c r="E1021" s="289"/>
      <c r="F1021" s="289"/>
      <c r="G1021" s="289"/>
      <c r="H1021" s="290"/>
      <c r="I1021" s="291"/>
      <c r="J1021" s="291"/>
      <c r="K1021" s="292"/>
      <c r="L1021" s="104"/>
      <c r="M1021" s="157"/>
      <c r="N1021" s="104"/>
      <c r="O1021" s="146" t="s">
        <v>159</v>
      </c>
      <c r="P1021" s="289"/>
      <c r="Q1021" s="289"/>
      <c r="R1021" s="289"/>
      <c r="S1021" s="289"/>
      <c r="T1021" s="289"/>
      <c r="U1021" s="290"/>
      <c r="V1021" s="291"/>
      <c r="W1021" s="291"/>
      <c r="X1021" s="292"/>
    </row>
    <row r="1022" spans="2:25" ht="15" customHeight="1" thickTop="1">
      <c r="B1022" s="263" t="s">
        <v>160</v>
      </c>
      <c r="C1022" s="276" t="e">
        <f>'1ここに記入'!$G$10</f>
        <v>#N/A</v>
      </c>
      <c r="D1022" s="285"/>
      <c r="E1022" s="279"/>
      <c r="F1022" s="263" t="s">
        <v>161</v>
      </c>
      <c r="G1022" s="293" t="e">
        <f>'1ここに記入'!$I$10</f>
        <v>#N/A</v>
      </c>
      <c r="H1022" s="294"/>
      <c r="I1022" s="294"/>
      <c r="J1022" s="294"/>
      <c r="K1022" s="295"/>
      <c r="L1022" s="100"/>
      <c r="M1022" s="159"/>
      <c r="N1022" s="99"/>
      <c r="O1022" s="263" t="s">
        <v>160</v>
      </c>
      <c r="P1022" s="276" t="e">
        <f>'1ここに記入'!$G$10</f>
        <v>#N/A</v>
      </c>
      <c r="Q1022" s="285"/>
      <c r="R1022" s="279"/>
      <c r="S1022" s="263" t="s">
        <v>161</v>
      </c>
      <c r="T1022" s="293" t="e">
        <f>'1ここに記入'!$I$10</f>
        <v>#N/A</v>
      </c>
      <c r="U1022" s="294"/>
      <c r="V1022" s="294"/>
      <c r="W1022" s="294"/>
      <c r="X1022" s="295"/>
      <c r="Y1022" s="143"/>
    </row>
    <row r="1023" spans="2:25" ht="15" customHeight="1">
      <c r="B1023" s="264"/>
      <c r="C1023" s="277"/>
      <c r="D1023" s="286"/>
      <c r="E1023" s="280"/>
      <c r="F1023" s="264"/>
      <c r="G1023" s="296"/>
      <c r="H1023" s="297"/>
      <c r="I1023" s="297"/>
      <c r="J1023" s="297"/>
      <c r="K1023" s="298"/>
      <c r="L1023" s="101"/>
      <c r="M1023" s="159"/>
      <c r="N1023" s="99"/>
      <c r="O1023" s="264"/>
      <c r="P1023" s="277"/>
      <c r="Q1023" s="286"/>
      <c r="R1023" s="280"/>
      <c r="S1023" s="264"/>
      <c r="T1023" s="296"/>
      <c r="U1023" s="297"/>
      <c r="V1023" s="297"/>
      <c r="W1023" s="297"/>
      <c r="X1023" s="298"/>
      <c r="Y1023" s="143"/>
    </row>
    <row r="1024" spans="2:25" ht="15" customHeight="1" thickBot="1">
      <c r="B1024" s="288"/>
      <c r="C1024" s="278"/>
      <c r="D1024" s="287"/>
      <c r="E1024" s="281"/>
      <c r="F1024" s="288"/>
      <c r="G1024" s="299"/>
      <c r="H1024" s="300"/>
      <c r="I1024" s="300"/>
      <c r="J1024" s="300"/>
      <c r="K1024" s="301"/>
      <c r="L1024" s="101"/>
      <c r="M1024" s="159"/>
      <c r="N1024" s="99"/>
      <c r="O1024" s="288"/>
      <c r="P1024" s="278"/>
      <c r="Q1024" s="287"/>
      <c r="R1024" s="281"/>
      <c r="S1024" s="288"/>
      <c r="T1024" s="299"/>
      <c r="U1024" s="300"/>
      <c r="V1024" s="300"/>
      <c r="W1024" s="300"/>
      <c r="X1024" s="301"/>
      <c r="Y1024" s="143"/>
    </row>
    <row r="1025" spans="2:25" ht="15" customHeight="1">
      <c r="B1025" s="263" t="s">
        <v>162</v>
      </c>
      <c r="C1025" s="265">
        <f>VLOOKUP(B989,'1ここに記入'!$A$13:$M$246,10)</f>
        <v>0</v>
      </c>
      <c r="D1025" s="266"/>
      <c r="E1025" s="266"/>
      <c r="F1025" s="266"/>
      <c r="G1025" s="266"/>
      <c r="H1025" s="266"/>
      <c r="I1025" s="266"/>
      <c r="J1025" s="266"/>
      <c r="K1025" s="267"/>
      <c r="L1025" s="34"/>
      <c r="M1025" s="160"/>
      <c r="N1025" s="36"/>
      <c r="O1025" s="263" t="s">
        <v>162</v>
      </c>
      <c r="P1025" s="265">
        <f>VLOOKUP(O989,'1ここに記入'!$A$13:$M$246,10)</f>
        <v>0</v>
      </c>
      <c r="Q1025" s="266"/>
      <c r="R1025" s="266"/>
      <c r="S1025" s="266"/>
      <c r="T1025" s="266"/>
      <c r="U1025" s="266"/>
      <c r="V1025" s="266"/>
      <c r="W1025" s="266"/>
      <c r="X1025" s="267"/>
      <c r="Y1025" s="143"/>
    </row>
    <row r="1026" spans="2:25" ht="15" customHeight="1">
      <c r="B1026" s="264"/>
      <c r="C1026" s="268"/>
      <c r="D1026" s="269"/>
      <c r="E1026" s="269"/>
      <c r="F1026" s="269"/>
      <c r="G1026" s="269"/>
      <c r="H1026" s="269"/>
      <c r="I1026" s="269"/>
      <c r="J1026" s="269"/>
      <c r="K1026" s="270"/>
      <c r="L1026" s="130"/>
      <c r="M1026" s="161"/>
      <c r="N1026" s="38"/>
      <c r="O1026" s="264"/>
      <c r="P1026" s="268"/>
      <c r="Q1026" s="269"/>
      <c r="R1026" s="269"/>
      <c r="S1026" s="269"/>
      <c r="T1026" s="269"/>
      <c r="U1026" s="269"/>
      <c r="V1026" s="269"/>
      <c r="W1026" s="269"/>
      <c r="X1026" s="270"/>
      <c r="Y1026" s="143"/>
    </row>
    <row r="1027" spans="2:25" ht="15" customHeight="1">
      <c r="B1027" s="264"/>
      <c r="C1027" s="268"/>
      <c r="D1027" s="269"/>
      <c r="E1027" s="269"/>
      <c r="F1027" s="269"/>
      <c r="G1027" s="269"/>
      <c r="H1027" s="269"/>
      <c r="I1027" s="269"/>
      <c r="J1027" s="269"/>
      <c r="K1027" s="270"/>
      <c r="L1027" s="130"/>
      <c r="M1027" s="161"/>
      <c r="N1027" s="38"/>
      <c r="O1027" s="264"/>
      <c r="P1027" s="268"/>
      <c r="Q1027" s="269"/>
      <c r="R1027" s="269"/>
      <c r="S1027" s="269"/>
      <c r="T1027" s="269"/>
      <c r="U1027" s="269"/>
      <c r="V1027" s="269"/>
      <c r="W1027" s="269"/>
      <c r="X1027" s="270"/>
      <c r="Y1027" s="143"/>
    </row>
    <row r="1028" spans="2:25" ht="15" customHeight="1">
      <c r="B1028" s="271" t="s">
        <v>1881</v>
      </c>
      <c r="C1028" s="268">
        <f>VLOOKUP(B989,'1ここに記入'!$A$13:$M$246,11)</f>
        <v>0</v>
      </c>
      <c r="D1028" s="269"/>
      <c r="E1028" s="269"/>
      <c r="F1028" s="269"/>
      <c r="G1028" s="269"/>
      <c r="H1028" s="269"/>
      <c r="I1028" s="269"/>
      <c r="J1028" s="269"/>
      <c r="K1028" s="270"/>
      <c r="L1028" s="98"/>
      <c r="M1028" s="159"/>
      <c r="N1028" s="99"/>
      <c r="O1028" s="271" t="s">
        <v>1881</v>
      </c>
      <c r="P1028" s="268">
        <f>VLOOKUP(O989,'1ここに記入'!$A$13:$M$246,11)</f>
        <v>0</v>
      </c>
      <c r="Q1028" s="269"/>
      <c r="R1028" s="269"/>
      <c r="S1028" s="269"/>
      <c r="T1028" s="269"/>
      <c r="U1028" s="269"/>
      <c r="V1028" s="269"/>
      <c r="W1028" s="269"/>
      <c r="X1028" s="270"/>
      <c r="Y1028" s="143"/>
    </row>
    <row r="1029" spans="2:25" ht="15" customHeight="1">
      <c r="B1029" s="271"/>
      <c r="C1029" s="268"/>
      <c r="D1029" s="269"/>
      <c r="E1029" s="269"/>
      <c r="F1029" s="269"/>
      <c r="G1029" s="269"/>
      <c r="H1029" s="269"/>
      <c r="I1029" s="269"/>
      <c r="J1029" s="269"/>
      <c r="K1029" s="270"/>
      <c r="L1029" s="98"/>
      <c r="M1029" s="159"/>
      <c r="N1029" s="99"/>
      <c r="O1029" s="271"/>
      <c r="P1029" s="268"/>
      <c r="Q1029" s="269"/>
      <c r="R1029" s="269"/>
      <c r="S1029" s="269"/>
      <c r="T1029" s="269"/>
      <c r="U1029" s="269"/>
      <c r="V1029" s="269"/>
      <c r="W1029" s="269"/>
      <c r="X1029" s="270"/>
      <c r="Y1029" s="143"/>
    </row>
    <row r="1030" spans="2:25" ht="15" customHeight="1" thickBot="1">
      <c r="B1030" s="272"/>
      <c r="C1030" s="273"/>
      <c r="D1030" s="274"/>
      <c r="E1030" s="274"/>
      <c r="F1030" s="274"/>
      <c r="G1030" s="274"/>
      <c r="H1030" s="274"/>
      <c r="I1030" s="274"/>
      <c r="J1030" s="274"/>
      <c r="K1030" s="275"/>
      <c r="L1030" s="98"/>
      <c r="M1030" s="159"/>
      <c r="N1030" s="99"/>
      <c r="O1030" s="272"/>
      <c r="P1030" s="273"/>
      <c r="Q1030" s="274"/>
      <c r="R1030" s="274"/>
      <c r="S1030" s="274"/>
      <c r="T1030" s="274"/>
      <c r="U1030" s="274"/>
      <c r="V1030" s="274"/>
      <c r="W1030" s="274"/>
      <c r="X1030" s="275"/>
      <c r="Y1030" s="143"/>
    </row>
    <row r="1031" spans="2:25" ht="15" customHeight="1">
      <c r="B1031" s="263" t="s">
        <v>163</v>
      </c>
      <c r="C1031" s="276">
        <f>VLOOKUP(B989,'1ここに記入'!$A$13:$M$246,5)</f>
        <v>0</v>
      </c>
      <c r="D1031" s="279" t="str">
        <f>VLOOKUP(B989,'1ここに記入'!$A$13:$M$246,6)</f>
        <v>　</v>
      </c>
      <c r="E1031" s="282" t="s">
        <v>164</v>
      </c>
      <c r="F1031" s="276">
        <f>VLOOKUP(B989,'1ここに記入'!$A$13:$M$246,8)</f>
        <v>0</v>
      </c>
      <c r="G1031" s="285" t="e">
        <f>VLOOKUP(F1026,'1ここに記入'!$A$13:$M$246,2)</f>
        <v>#N/A</v>
      </c>
      <c r="H1031" s="285" t="e">
        <f>VLOOKUP(G1026,'1ここに記入'!$A$13:$M$246,2)</f>
        <v>#N/A</v>
      </c>
      <c r="I1031" s="285" t="e">
        <f>VLOOKUP(H1026,'1ここに記入'!$A$13:$M$246,2)</f>
        <v>#N/A</v>
      </c>
      <c r="J1031" s="285" t="e">
        <f>VLOOKUP(I1026,'1ここに記入'!$A$13:$M$246,2)</f>
        <v>#N/A</v>
      </c>
      <c r="K1031" s="279" t="e">
        <f>VLOOKUP(J1026,'1ここに記入'!$A$13:$M$246,2)</f>
        <v>#N/A</v>
      </c>
      <c r="L1031" s="102"/>
      <c r="M1031" s="162"/>
      <c r="N1031" s="103"/>
      <c r="O1031" s="263" t="s">
        <v>163</v>
      </c>
      <c r="P1031" s="276">
        <f>VLOOKUP(O989,'1ここに記入'!$A$13:$M$246,5)</f>
        <v>0</v>
      </c>
      <c r="Q1031" s="279" t="str">
        <f>VLOOKUP(O989,'1ここに記入'!$A$13:$M$246,6)</f>
        <v>　</v>
      </c>
      <c r="R1031" s="282" t="s">
        <v>164</v>
      </c>
      <c r="S1031" s="276">
        <f>VLOOKUP(O989,'1ここに記入'!$A$13:$M$246,8)</f>
        <v>0</v>
      </c>
      <c r="T1031" s="285" t="e">
        <f>VLOOKUP(S1026,'1ここに記入'!$A$13:$M$246,2)</f>
        <v>#N/A</v>
      </c>
      <c r="U1031" s="285" t="e">
        <f>VLOOKUP(T1026,'1ここに記入'!$A$13:$M$246,2)</f>
        <v>#N/A</v>
      </c>
      <c r="V1031" s="285" t="e">
        <f>VLOOKUP(U1026,'1ここに記入'!$A$13:$M$246,2)</f>
        <v>#N/A</v>
      </c>
      <c r="W1031" s="285" t="e">
        <f>VLOOKUP(V1026,'1ここに記入'!$A$13:$M$246,2)</f>
        <v>#N/A</v>
      </c>
      <c r="X1031" s="279" t="e">
        <f>VLOOKUP(W1026,'1ここに記入'!$A$13:$M$246,2)</f>
        <v>#N/A</v>
      </c>
      <c r="Y1031" s="143"/>
    </row>
    <row r="1032" spans="2:25" ht="15" customHeight="1">
      <c r="B1032" s="264"/>
      <c r="C1032" s="277"/>
      <c r="D1032" s="280"/>
      <c r="E1032" s="283"/>
      <c r="F1032" s="277"/>
      <c r="G1032" s="286"/>
      <c r="H1032" s="286"/>
      <c r="I1032" s="286"/>
      <c r="J1032" s="286"/>
      <c r="K1032" s="280"/>
      <c r="L1032" s="102"/>
      <c r="M1032" s="162"/>
      <c r="N1032" s="103"/>
      <c r="O1032" s="264"/>
      <c r="P1032" s="277"/>
      <c r="Q1032" s="280"/>
      <c r="R1032" s="283"/>
      <c r="S1032" s="277"/>
      <c r="T1032" s="286"/>
      <c r="U1032" s="286"/>
      <c r="V1032" s="286"/>
      <c r="W1032" s="286"/>
      <c r="X1032" s="280"/>
      <c r="Y1032" s="143"/>
    </row>
    <row r="1033" spans="2:25" ht="15" customHeight="1" thickBot="1">
      <c r="B1033" s="288"/>
      <c r="C1033" s="278"/>
      <c r="D1033" s="281"/>
      <c r="E1033" s="284"/>
      <c r="F1033" s="278"/>
      <c r="G1033" s="287"/>
      <c r="H1033" s="287"/>
      <c r="I1033" s="287"/>
      <c r="J1033" s="287"/>
      <c r="K1033" s="281"/>
      <c r="L1033" s="102"/>
      <c r="M1033" s="162"/>
      <c r="N1033" s="103"/>
      <c r="O1033" s="288"/>
      <c r="P1033" s="278"/>
      <c r="Q1033" s="281"/>
      <c r="R1033" s="284"/>
      <c r="S1033" s="278"/>
      <c r="T1033" s="287"/>
      <c r="U1033" s="287"/>
      <c r="V1033" s="287"/>
      <c r="W1033" s="287"/>
      <c r="X1033" s="281"/>
    </row>
    <row r="1034" spans="2:25" ht="15" customHeight="1">
      <c r="B1034" s="147"/>
      <c r="C1034" s="137"/>
      <c r="D1034" s="137"/>
      <c r="E1034" s="137"/>
      <c r="F1034" s="137"/>
      <c r="G1034" s="137"/>
      <c r="H1034" s="138"/>
      <c r="I1034" s="142"/>
      <c r="J1034" s="142"/>
      <c r="K1034" s="142"/>
      <c r="L1034" s="104"/>
      <c r="M1034" s="157"/>
      <c r="N1034" s="104"/>
      <c r="O1034" s="147"/>
      <c r="P1034" s="137"/>
      <c r="Q1034" s="137"/>
      <c r="R1034" s="137"/>
      <c r="S1034" s="137"/>
      <c r="T1034" s="137"/>
      <c r="U1034" s="138"/>
      <c r="V1034" s="142"/>
      <c r="W1034" s="142"/>
      <c r="X1034" s="142"/>
    </row>
    <row r="1035" spans="2:25" ht="15" customHeight="1">
      <c r="B1035" s="117" t="s">
        <v>213</v>
      </c>
      <c r="C1035" s="325" t="str">
        <f>'1ここに記入'!$B$3&amp;"滋賀県教育美術展出品票"</f>
        <v>第72回滋賀県教育美術展出品票</v>
      </c>
      <c r="D1035" s="320"/>
      <c r="E1035" s="320"/>
      <c r="F1035" s="320"/>
      <c r="G1035" s="320"/>
      <c r="H1035" s="320"/>
      <c r="I1035" s="320"/>
      <c r="J1035" s="320"/>
      <c r="K1035" s="320"/>
      <c r="L1035" s="104"/>
      <c r="M1035" s="157"/>
      <c r="N1035" s="104"/>
      <c r="O1035" s="117" t="s">
        <v>213</v>
      </c>
      <c r="P1035" s="325" t="str">
        <f>'1ここに記入'!$B$3&amp;"滋賀県教育美術展出品票"</f>
        <v>第72回滋賀県教育美術展出品票</v>
      </c>
      <c r="Q1035" s="320"/>
      <c r="R1035" s="320"/>
      <c r="S1035" s="320"/>
      <c r="T1035" s="320"/>
      <c r="U1035" s="320"/>
      <c r="V1035" s="320"/>
      <c r="W1035" s="320"/>
      <c r="X1035" s="320"/>
    </row>
    <row r="1036" spans="2:25" ht="15" customHeight="1">
      <c r="B1036" s="327">
        <v>225</v>
      </c>
      <c r="C1036" s="325"/>
      <c r="D1036" s="320"/>
      <c r="E1036" s="320"/>
      <c r="F1036" s="320"/>
      <c r="G1036" s="320"/>
      <c r="H1036" s="320"/>
      <c r="I1036" s="320"/>
      <c r="J1036" s="320"/>
      <c r="K1036" s="320"/>
      <c r="L1036" s="104"/>
      <c r="M1036" s="157"/>
      <c r="N1036" s="104"/>
      <c r="O1036" s="327">
        <v>226</v>
      </c>
      <c r="P1036" s="325"/>
      <c r="Q1036" s="320"/>
      <c r="R1036" s="320"/>
      <c r="S1036" s="320"/>
      <c r="T1036" s="320"/>
      <c r="U1036" s="320"/>
      <c r="V1036" s="320"/>
      <c r="W1036" s="320"/>
      <c r="X1036" s="320"/>
    </row>
    <row r="1037" spans="2:25" ht="15" customHeight="1" thickBot="1">
      <c r="B1037" s="328"/>
      <c r="C1037" s="325"/>
      <c r="D1037" s="320"/>
      <c r="E1037" s="320"/>
      <c r="F1037" s="320"/>
      <c r="G1037" s="320"/>
      <c r="H1037" s="326"/>
      <c r="I1037" s="326"/>
      <c r="J1037" s="326"/>
      <c r="K1037" s="326"/>
      <c r="L1037" s="104"/>
      <c r="M1037" s="157"/>
      <c r="N1037" s="104"/>
      <c r="O1037" s="328"/>
      <c r="P1037" s="325"/>
      <c r="Q1037" s="320"/>
      <c r="R1037" s="320"/>
      <c r="S1037" s="320"/>
      <c r="T1037" s="320"/>
      <c r="U1037" s="326"/>
      <c r="V1037" s="326"/>
      <c r="W1037" s="326"/>
      <c r="X1037" s="326"/>
    </row>
    <row r="1038" spans="2:25" ht="15" customHeight="1" thickTop="1" thickBot="1">
      <c r="B1038" s="144" t="s">
        <v>157</v>
      </c>
      <c r="C1038" s="289">
        <f>VLOOKUP(B1036,'1ここに記入'!$A$13:$M$246,2)</f>
        <v>0</v>
      </c>
      <c r="D1038" s="289">
        <f>VLOOKUP(B1036,'1ここに記入'!$A$13:$M$246,3)</f>
        <v>0</v>
      </c>
      <c r="E1038" s="289">
        <f>VLOOKUP(B1036,'1ここに記入'!$A$13:$M$246,4)</f>
        <v>0</v>
      </c>
      <c r="F1038" s="289">
        <f>VLOOKUP(B1036,'1ここに記入'!$A$13:$M$246,5)</f>
        <v>0</v>
      </c>
      <c r="G1038" s="289" t="str">
        <f>VLOOKUP(B1036,'1ここに記入'!$A$13:$M$246,13)</f>
        <v>00</v>
      </c>
      <c r="H1038" s="290" t="e">
        <f>'1ここに記入'!$H$10</f>
        <v>#N/A</v>
      </c>
      <c r="I1038" s="291"/>
      <c r="J1038" s="291"/>
      <c r="K1038" s="292" t="s">
        <v>158</v>
      </c>
      <c r="L1038" s="118"/>
      <c r="M1038" s="158"/>
      <c r="N1038" s="32"/>
      <c r="O1038" s="144" t="s">
        <v>157</v>
      </c>
      <c r="P1038" s="289">
        <f>VLOOKUP(O1036,'1ここに記入'!$A$13:$M$246,2)</f>
        <v>0</v>
      </c>
      <c r="Q1038" s="289">
        <f>VLOOKUP(O1036,'1ここに記入'!$A$13:$M$246,3)</f>
        <v>0</v>
      </c>
      <c r="R1038" s="289">
        <f>VLOOKUP(O1036,'1ここに記入'!$A$13:$M$246,4)</f>
        <v>0</v>
      </c>
      <c r="S1038" s="289">
        <f>VLOOKUP(O1036,'1ここに記入'!$A$13:$M$246,5)</f>
        <v>0</v>
      </c>
      <c r="T1038" s="289" t="str">
        <f>VLOOKUP(O1036,'1ここに記入'!$A$13:$M$246,13)</f>
        <v>00</v>
      </c>
      <c r="U1038" s="290" t="e">
        <f>'1ここに記入'!$H$10</f>
        <v>#N/A</v>
      </c>
      <c r="V1038" s="291"/>
      <c r="W1038" s="291"/>
      <c r="X1038" s="292" t="s">
        <v>158</v>
      </c>
    </row>
    <row r="1039" spans="2:25" ht="15" customHeight="1" thickTop="1" thickBot="1">
      <c r="B1039" s="145"/>
      <c r="C1039" s="289"/>
      <c r="D1039" s="289"/>
      <c r="E1039" s="289"/>
      <c r="F1039" s="289"/>
      <c r="G1039" s="289"/>
      <c r="H1039" s="290"/>
      <c r="I1039" s="291"/>
      <c r="J1039" s="291"/>
      <c r="K1039" s="292"/>
      <c r="L1039" s="118"/>
      <c r="M1039" s="158"/>
      <c r="N1039" s="32"/>
      <c r="O1039" s="145"/>
      <c r="P1039" s="289"/>
      <c r="Q1039" s="289"/>
      <c r="R1039" s="289"/>
      <c r="S1039" s="289"/>
      <c r="T1039" s="289"/>
      <c r="U1039" s="290"/>
      <c r="V1039" s="291"/>
      <c r="W1039" s="291"/>
      <c r="X1039" s="292"/>
    </row>
    <row r="1040" spans="2:25" ht="15" customHeight="1" thickTop="1" thickBot="1">
      <c r="B1040" s="146" t="s">
        <v>159</v>
      </c>
      <c r="C1040" s="289"/>
      <c r="D1040" s="289"/>
      <c r="E1040" s="289"/>
      <c r="F1040" s="289"/>
      <c r="G1040" s="289"/>
      <c r="H1040" s="290"/>
      <c r="I1040" s="291"/>
      <c r="J1040" s="291"/>
      <c r="K1040" s="292"/>
      <c r="L1040" s="118"/>
      <c r="M1040" s="158"/>
      <c r="N1040" s="32"/>
      <c r="O1040" s="146" t="s">
        <v>159</v>
      </c>
      <c r="P1040" s="289"/>
      <c r="Q1040" s="289"/>
      <c r="R1040" s="289"/>
      <c r="S1040" s="289"/>
      <c r="T1040" s="289"/>
      <c r="U1040" s="290"/>
      <c r="V1040" s="291"/>
      <c r="W1040" s="291"/>
      <c r="X1040" s="292"/>
    </row>
    <row r="1041" spans="2:24" ht="15" customHeight="1" thickTop="1">
      <c r="B1041" s="264" t="s">
        <v>160</v>
      </c>
      <c r="C1041" s="277" t="e">
        <f>'1ここに記入'!$G$10</f>
        <v>#N/A</v>
      </c>
      <c r="D1041" s="286"/>
      <c r="E1041" s="280"/>
      <c r="F1041" s="264" t="s">
        <v>161</v>
      </c>
      <c r="G1041" s="296" t="e">
        <f>'1ここに記入'!$I$10</f>
        <v>#N/A</v>
      </c>
      <c r="H1041" s="297"/>
      <c r="I1041" s="297"/>
      <c r="J1041" s="297"/>
      <c r="K1041" s="298"/>
      <c r="L1041" s="100"/>
      <c r="M1041" s="159"/>
      <c r="N1041" s="99"/>
      <c r="O1041" s="264" t="s">
        <v>160</v>
      </c>
      <c r="P1041" s="277" t="e">
        <f>'1ここに記入'!$G$10</f>
        <v>#N/A</v>
      </c>
      <c r="Q1041" s="286"/>
      <c r="R1041" s="280"/>
      <c r="S1041" s="264" t="s">
        <v>161</v>
      </c>
      <c r="T1041" s="296" t="e">
        <f>'1ここに記入'!$I$10</f>
        <v>#N/A</v>
      </c>
      <c r="U1041" s="297"/>
      <c r="V1041" s="297"/>
      <c r="W1041" s="297"/>
      <c r="X1041" s="298"/>
    </row>
    <row r="1042" spans="2:24" ht="15" customHeight="1">
      <c r="B1042" s="264"/>
      <c r="C1042" s="277"/>
      <c r="D1042" s="286"/>
      <c r="E1042" s="280"/>
      <c r="F1042" s="264"/>
      <c r="G1042" s="296"/>
      <c r="H1042" s="297"/>
      <c r="I1042" s="297"/>
      <c r="J1042" s="297"/>
      <c r="K1042" s="298"/>
      <c r="L1042" s="101"/>
      <c r="M1042" s="159"/>
      <c r="N1042" s="99"/>
      <c r="O1042" s="264"/>
      <c r="P1042" s="277"/>
      <c r="Q1042" s="286"/>
      <c r="R1042" s="280"/>
      <c r="S1042" s="264"/>
      <c r="T1042" s="296"/>
      <c r="U1042" s="297"/>
      <c r="V1042" s="297"/>
      <c r="W1042" s="297"/>
      <c r="X1042" s="298"/>
    </row>
    <row r="1043" spans="2:24" ht="15" customHeight="1">
      <c r="B1043" s="264"/>
      <c r="C1043" s="277"/>
      <c r="D1043" s="286"/>
      <c r="E1043" s="280"/>
      <c r="F1043" s="264"/>
      <c r="G1043" s="296"/>
      <c r="H1043" s="297"/>
      <c r="I1043" s="297"/>
      <c r="J1043" s="297"/>
      <c r="K1043" s="298"/>
      <c r="L1043" s="101"/>
      <c r="M1043" s="159"/>
      <c r="N1043" s="99"/>
      <c r="O1043" s="264"/>
      <c r="P1043" s="277"/>
      <c r="Q1043" s="286"/>
      <c r="R1043" s="280"/>
      <c r="S1043" s="264"/>
      <c r="T1043" s="296"/>
      <c r="U1043" s="297"/>
      <c r="V1043" s="297"/>
      <c r="W1043" s="297"/>
      <c r="X1043" s="298"/>
    </row>
    <row r="1044" spans="2:24" ht="15" customHeight="1" thickBot="1">
      <c r="B1044" s="288"/>
      <c r="C1044" s="278"/>
      <c r="D1044" s="287"/>
      <c r="E1044" s="281"/>
      <c r="F1044" s="288"/>
      <c r="G1044" s="299"/>
      <c r="H1044" s="300"/>
      <c r="I1044" s="300"/>
      <c r="J1044" s="300"/>
      <c r="K1044" s="301"/>
      <c r="L1044" s="101"/>
      <c r="M1044" s="159"/>
      <c r="N1044" s="99"/>
      <c r="O1044" s="288"/>
      <c r="P1044" s="278"/>
      <c r="Q1044" s="287"/>
      <c r="R1044" s="281"/>
      <c r="S1044" s="288"/>
      <c r="T1044" s="299"/>
      <c r="U1044" s="300"/>
      <c r="V1044" s="300"/>
      <c r="W1044" s="300"/>
      <c r="X1044" s="301"/>
    </row>
    <row r="1045" spans="2:24" ht="15" customHeight="1">
      <c r="B1045" s="263" t="s">
        <v>162</v>
      </c>
      <c r="C1045" s="265">
        <f>VLOOKUP(B1036,'1ここに記入'!$A$13:$M$246,10)</f>
        <v>0</v>
      </c>
      <c r="D1045" s="266"/>
      <c r="E1045" s="266"/>
      <c r="F1045" s="266"/>
      <c r="G1045" s="266"/>
      <c r="H1045" s="266"/>
      <c r="I1045" s="267"/>
      <c r="J1045" s="263" t="s">
        <v>203</v>
      </c>
      <c r="K1045" s="321">
        <f>VLOOKUP(B1036,'1ここに記入'!$A$13:$M$246,12)</f>
        <v>0</v>
      </c>
      <c r="L1045" s="34"/>
      <c r="M1045" s="160"/>
      <c r="N1045" s="36"/>
      <c r="O1045" s="263" t="s">
        <v>162</v>
      </c>
      <c r="P1045" s="265">
        <f>VLOOKUP(O1036,'1ここに記入'!$A$13:$M$246,10)</f>
        <v>0</v>
      </c>
      <c r="Q1045" s="266"/>
      <c r="R1045" s="266"/>
      <c r="S1045" s="266"/>
      <c r="T1045" s="266"/>
      <c r="U1045" s="266"/>
      <c r="V1045" s="267"/>
      <c r="W1045" s="263" t="s">
        <v>203</v>
      </c>
      <c r="X1045" s="321">
        <f>VLOOKUP(O1036,'1ここに記入'!$A$13:$M$246,12)</f>
        <v>0</v>
      </c>
    </row>
    <row r="1046" spans="2:24" ht="15" customHeight="1">
      <c r="B1046" s="264"/>
      <c r="C1046" s="268"/>
      <c r="D1046" s="269"/>
      <c r="E1046" s="269"/>
      <c r="F1046" s="269"/>
      <c r="G1046" s="269"/>
      <c r="H1046" s="269"/>
      <c r="I1046" s="270"/>
      <c r="J1046" s="264"/>
      <c r="K1046" s="322"/>
      <c r="L1046" s="34"/>
      <c r="M1046" s="160"/>
      <c r="N1046" s="36"/>
      <c r="O1046" s="264"/>
      <c r="P1046" s="268"/>
      <c r="Q1046" s="269"/>
      <c r="R1046" s="269"/>
      <c r="S1046" s="269"/>
      <c r="T1046" s="269"/>
      <c r="U1046" s="269"/>
      <c r="V1046" s="270"/>
      <c r="W1046" s="264"/>
      <c r="X1046" s="322"/>
    </row>
    <row r="1047" spans="2:24" ht="15" customHeight="1">
      <c r="B1047" s="264"/>
      <c r="C1047" s="268"/>
      <c r="D1047" s="269"/>
      <c r="E1047" s="269"/>
      <c r="F1047" s="269"/>
      <c r="G1047" s="269"/>
      <c r="H1047" s="269"/>
      <c r="I1047" s="270"/>
      <c r="J1047" s="264"/>
      <c r="K1047" s="322"/>
      <c r="L1047" s="130"/>
      <c r="M1047" s="161"/>
      <c r="N1047" s="38"/>
      <c r="O1047" s="264"/>
      <c r="P1047" s="268"/>
      <c r="Q1047" s="269"/>
      <c r="R1047" s="269"/>
      <c r="S1047" s="269"/>
      <c r="T1047" s="269"/>
      <c r="U1047" s="269"/>
      <c r="V1047" s="270"/>
      <c r="W1047" s="264"/>
      <c r="X1047" s="322"/>
    </row>
    <row r="1048" spans="2:24" ht="15" customHeight="1">
      <c r="B1048" s="264"/>
      <c r="C1048" s="268"/>
      <c r="D1048" s="269"/>
      <c r="E1048" s="269"/>
      <c r="F1048" s="269"/>
      <c r="G1048" s="269"/>
      <c r="H1048" s="269"/>
      <c r="I1048" s="270"/>
      <c r="J1048" s="264"/>
      <c r="K1048" s="322"/>
      <c r="L1048" s="130"/>
      <c r="M1048" s="161"/>
      <c r="N1048" s="38"/>
      <c r="O1048" s="264"/>
      <c r="P1048" s="268"/>
      <c r="Q1048" s="269"/>
      <c r="R1048" s="269"/>
      <c r="S1048" s="269"/>
      <c r="T1048" s="269"/>
      <c r="U1048" s="269"/>
      <c r="V1048" s="270"/>
      <c r="W1048" s="264"/>
      <c r="X1048" s="322"/>
    </row>
    <row r="1049" spans="2:24" ht="15" customHeight="1">
      <c r="B1049" s="271" t="s">
        <v>1881</v>
      </c>
      <c r="C1049" s="268">
        <f>VLOOKUP(B1036,'1ここに記入'!$A$13:$M$246,11)</f>
        <v>0</v>
      </c>
      <c r="D1049" s="269"/>
      <c r="E1049" s="269"/>
      <c r="F1049" s="269"/>
      <c r="G1049" s="269"/>
      <c r="H1049" s="269"/>
      <c r="I1049" s="270"/>
      <c r="J1049" s="264"/>
      <c r="K1049" s="322"/>
      <c r="L1049" s="130"/>
      <c r="M1049" s="161"/>
      <c r="N1049" s="38"/>
      <c r="O1049" s="271" t="s">
        <v>1881</v>
      </c>
      <c r="P1049" s="268">
        <f>VLOOKUP(O1036,'1ここに記入'!$A$13:$M$246,11)</f>
        <v>0</v>
      </c>
      <c r="Q1049" s="269"/>
      <c r="R1049" s="269"/>
      <c r="S1049" s="269"/>
      <c r="T1049" s="269"/>
      <c r="U1049" s="269"/>
      <c r="V1049" s="270"/>
      <c r="W1049" s="264"/>
      <c r="X1049" s="322"/>
    </row>
    <row r="1050" spans="2:24" ht="15" customHeight="1">
      <c r="B1050" s="271"/>
      <c r="C1050" s="268"/>
      <c r="D1050" s="269"/>
      <c r="E1050" s="269"/>
      <c r="F1050" s="269"/>
      <c r="G1050" s="269"/>
      <c r="H1050" s="269"/>
      <c r="I1050" s="270"/>
      <c r="J1050" s="264"/>
      <c r="K1050" s="322"/>
      <c r="L1050" s="130"/>
      <c r="M1050" s="161"/>
      <c r="N1050" s="38"/>
      <c r="O1050" s="271"/>
      <c r="P1050" s="268"/>
      <c r="Q1050" s="269"/>
      <c r="R1050" s="269"/>
      <c r="S1050" s="269"/>
      <c r="T1050" s="269"/>
      <c r="U1050" s="269"/>
      <c r="V1050" s="270"/>
      <c r="W1050" s="264"/>
      <c r="X1050" s="322"/>
    </row>
    <row r="1051" spans="2:24" ht="15" customHeight="1">
      <c r="B1051" s="271"/>
      <c r="C1051" s="268"/>
      <c r="D1051" s="269"/>
      <c r="E1051" s="269"/>
      <c r="F1051" s="269"/>
      <c r="G1051" s="269"/>
      <c r="H1051" s="269"/>
      <c r="I1051" s="270"/>
      <c r="J1051" s="264"/>
      <c r="K1051" s="322"/>
      <c r="L1051" s="130"/>
      <c r="M1051" s="161"/>
      <c r="N1051" s="38"/>
      <c r="O1051" s="271"/>
      <c r="P1051" s="268"/>
      <c r="Q1051" s="269"/>
      <c r="R1051" s="269"/>
      <c r="S1051" s="269"/>
      <c r="T1051" s="269"/>
      <c r="U1051" s="269"/>
      <c r="V1051" s="270"/>
      <c r="W1051" s="264"/>
      <c r="X1051" s="322"/>
    </row>
    <row r="1052" spans="2:24" ht="15" customHeight="1" thickBot="1">
      <c r="B1052" s="272"/>
      <c r="C1052" s="273"/>
      <c r="D1052" s="274"/>
      <c r="E1052" s="274"/>
      <c r="F1052" s="274"/>
      <c r="G1052" s="274"/>
      <c r="H1052" s="274"/>
      <c r="I1052" s="275"/>
      <c r="J1052" s="288"/>
      <c r="K1052" s="323"/>
      <c r="L1052" s="130"/>
      <c r="M1052" s="161"/>
      <c r="N1052" s="38"/>
      <c r="O1052" s="272"/>
      <c r="P1052" s="273"/>
      <c r="Q1052" s="274"/>
      <c r="R1052" s="274"/>
      <c r="S1052" s="274"/>
      <c r="T1052" s="274"/>
      <c r="U1052" s="274"/>
      <c r="V1052" s="275"/>
      <c r="W1052" s="288"/>
      <c r="X1052" s="323"/>
    </row>
    <row r="1053" spans="2:24" ht="15" customHeight="1">
      <c r="B1053" s="263" t="s">
        <v>163</v>
      </c>
      <c r="C1053" s="276">
        <f>VLOOKUP(B1036,'1ここに記入'!$A$13:$M$246,5)</f>
        <v>0</v>
      </c>
      <c r="D1053" s="279" t="str">
        <f>VLOOKUP(B1036,'1ここに記入'!$A$13:$M$246,6)</f>
        <v>　</v>
      </c>
      <c r="E1053" s="282" t="s">
        <v>164</v>
      </c>
      <c r="F1053" s="276">
        <f>VLOOKUP(B1036,'1ここに記入'!$A$13:$M$246,8)</f>
        <v>0</v>
      </c>
      <c r="G1053" s="285" t="e">
        <f>VLOOKUP(F1047,'1ここに記入'!$A$13:$M$246,2)</f>
        <v>#N/A</v>
      </c>
      <c r="H1053" s="285" t="e">
        <f>VLOOKUP(G1047,'1ここに記入'!$A$13:$M$246,2)</f>
        <v>#N/A</v>
      </c>
      <c r="I1053" s="285" t="e">
        <f>VLOOKUP(H1047,'1ここに記入'!$A$13:$M$246,2)</f>
        <v>#N/A</v>
      </c>
      <c r="J1053" s="285" t="e">
        <f>VLOOKUP(I1047,'1ここに記入'!$A$13:$M$246,2)</f>
        <v>#N/A</v>
      </c>
      <c r="K1053" s="279" t="e">
        <f>VLOOKUP(J1047,'1ここに記入'!$A$13:$M$246,2)</f>
        <v>#N/A</v>
      </c>
      <c r="L1053" s="98"/>
      <c r="M1053" s="159"/>
      <c r="N1053" s="99"/>
      <c r="O1053" s="263" t="s">
        <v>163</v>
      </c>
      <c r="P1053" s="276">
        <f>VLOOKUP(O1036,'1ここに記入'!$A$13:$M$246,5)</f>
        <v>0</v>
      </c>
      <c r="Q1053" s="279" t="str">
        <f>VLOOKUP(O1036,'1ここに記入'!$A$13:$M$246,6)</f>
        <v>　</v>
      </c>
      <c r="R1053" s="282" t="s">
        <v>164</v>
      </c>
      <c r="S1053" s="276">
        <f>VLOOKUP(O1036,'1ここに記入'!$A$13:$M$246,8)</f>
        <v>0</v>
      </c>
      <c r="T1053" s="285" t="e">
        <f>VLOOKUP(S1047,'1ここに記入'!$A$13:$M$246,2)</f>
        <v>#N/A</v>
      </c>
      <c r="U1053" s="285" t="e">
        <f>VLOOKUP(T1047,'1ここに記入'!$A$13:$M$246,2)</f>
        <v>#N/A</v>
      </c>
      <c r="V1053" s="285" t="e">
        <f>VLOOKUP(U1047,'1ここに記入'!$A$13:$M$246,2)</f>
        <v>#N/A</v>
      </c>
      <c r="W1053" s="285" t="e">
        <f>VLOOKUP(V1047,'1ここに記入'!$A$13:$M$246,2)</f>
        <v>#N/A</v>
      </c>
      <c r="X1053" s="279" t="e">
        <f>VLOOKUP(W1047,'1ここに記入'!$A$13:$M$246,2)</f>
        <v>#N/A</v>
      </c>
    </row>
    <row r="1054" spans="2:24" ht="15" customHeight="1">
      <c r="B1054" s="264"/>
      <c r="C1054" s="277"/>
      <c r="D1054" s="280"/>
      <c r="E1054" s="283"/>
      <c r="F1054" s="277"/>
      <c r="G1054" s="286"/>
      <c r="H1054" s="286"/>
      <c r="I1054" s="286"/>
      <c r="J1054" s="286"/>
      <c r="K1054" s="280"/>
      <c r="L1054" s="98"/>
      <c r="M1054" s="159"/>
      <c r="N1054" s="99"/>
      <c r="O1054" s="264"/>
      <c r="P1054" s="277"/>
      <c r="Q1054" s="280"/>
      <c r="R1054" s="283"/>
      <c r="S1054" s="277"/>
      <c r="T1054" s="286"/>
      <c r="U1054" s="286"/>
      <c r="V1054" s="286"/>
      <c r="W1054" s="286"/>
      <c r="X1054" s="280"/>
    </row>
    <row r="1055" spans="2:24" ht="15" customHeight="1">
      <c r="B1055" s="264"/>
      <c r="C1055" s="277"/>
      <c r="D1055" s="280"/>
      <c r="E1055" s="283"/>
      <c r="F1055" s="277"/>
      <c r="G1055" s="286"/>
      <c r="H1055" s="286"/>
      <c r="I1055" s="286"/>
      <c r="J1055" s="286"/>
      <c r="K1055" s="280"/>
      <c r="L1055" s="98"/>
      <c r="M1055" s="159"/>
      <c r="N1055" s="99"/>
      <c r="O1055" s="264"/>
      <c r="P1055" s="277"/>
      <c r="Q1055" s="280"/>
      <c r="R1055" s="283"/>
      <c r="S1055" s="277"/>
      <c r="T1055" s="286"/>
      <c r="U1055" s="286"/>
      <c r="V1055" s="286"/>
      <c r="W1055" s="286"/>
      <c r="X1055" s="280"/>
    </row>
    <row r="1056" spans="2:24" ht="15" customHeight="1" thickBot="1">
      <c r="B1056" s="288"/>
      <c r="C1056" s="278"/>
      <c r="D1056" s="281"/>
      <c r="E1056" s="284"/>
      <c r="F1056" s="278"/>
      <c r="G1056" s="287"/>
      <c r="H1056" s="286"/>
      <c r="I1056" s="286"/>
      <c r="J1056" s="286"/>
      <c r="K1056" s="280"/>
      <c r="L1056" s="98"/>
      <c r="M1056" s="159"/>
      <c r="N1056" s="99"/>
      <c r="O1056" s="288"/>
      <c r="P1056" s="278"/>
      <c r="Q1056" s="281"/>
      <c r="R1056" s="284"/>
      <c r="S1056" s="278"/>
      <c r="T1056" s="287"/>
      <c r="U1056" s="286"/>
      <c r="V1056" s="286"/>
      <c r="W1056" s="286"/>
      <c r="X1056" s="280"/>
    </row>
    <row r="1057" spans="2:25" ht="15" customHeight="1" thickTop="1">
      <c r="B1057" s="263" t="s">
        <v>165</v>
      </c>
      <c r="C1057" s="293">
        <f>VLOOKUP(B1036,'1ここに記入'!$A$13:$M$246,9)</f>
        <v>0</v>
      </c>
      <c r="D1057" s="294" t="e">
        <f>VLOOKUP(C1055,'1ここに記入'!$A$13:$M$246,2)</f>
        <v>#N/A</v>
      </c>
      <c r="E1057" s="294" t="e">
        <f>VLOOKUP(D1055,'1ここに記入'!$A$13:$M$246,2)</f>
        <v>#N/A</v>
      </c>
      <c r="F1057" s="294" t="e">
        <f>VLOOKUP(E1055,'1ここに記入'!$A$13:$M$246,2)</f>
        <v>#N/A</v>
      </c>
      <c r="G1057" s="302" t="e">
        <f>VLOOKUP(F1055,'1ここに記入'!$A$13:$M$246,2)</f>
        <v>#N/A</v>
      </c>
      <c r="H1057" s="305" t="s">
        <v>167</v>
      </c>
      <c r="I1057" s="308">
        <f>'1ここに記入'!$G$9</f>
        <v>0</v>
      </c>
      <c r="J1057" s="309"/>
      <c r="K1057" s="310"/>
      <c r="L1057" s="102"/>
      <c r="M1057" s="162"/>
      <c r="N1057" s="103"/>
      <c r="O1057" s="263" t="s">
        <v>165</v>
      </c>
      <c r="P1057" s="293">
        <f>VLOOKUP(O1036,'1ここに記入'!$A$13:$M$246,9)</f>
        <v>0</v>
      </c>
      <c r="Q1057" s="294" t="e">
        <f>VLOOKUP(P1055,'1ここに記入'!$A$13:$M$246,2)</f>
        <v>#N/A</v>
      </c>
      <c r="R1057" s="294" t="e">
        <f>VLOOKUP(Q1055,'1ここに記入'!$A$13:$M$246,2)</f>
        <v>#N/A</v>
      </c>
      <c r="S1057" s="294" t="e">
        <f>VLOOKUP(R1055,'1ここに記入'!$A$13:$M$246,2)</f>
        <v>#N/A</v>
      </c>
      <c r="T1057" s="302" t="e">
        <f>VLOOKUP(S1055,'1ここに記入'!$A$13:$M$246,2)</f>
        <v>#N/A</v>
      </c>
      <c r="U1057" s="305" t="s">
        <v>167</v>
      </c>
      <c r="V1057" s="308">
        <f>'1ここに記入'!$G$9</f>
        <v>0</v>
      </c>
      <c r="W1057" s="309"/>
      <c r="X1057" s="310"/>
    </row>
    <row r="1058" spans="2:25" ht="15" customHeight="1">
      <c r="B1058" s="264"/>
      <c r="C1058" s="296"/>
      <c r="D1058" s="297"/>
      <c r="E1058" s="297"/>
      <c r="F1058" s="297"/>
      <c r="G1058" s="303"/>
      <c r="H1058" s="306"/>
      <c r="I1058" s="311"/>
      <c r="J1058" s="312"/>
      <c r="K1058" s="313"/>
      <c r="L1058" s="102"/>
      <c r="M1058" s="162"/>
      <c r="N1058" s="103"/>
      <c r="O1058" s="264"/>
      <c r="P1058" s="296"/>
      <c r="Q1058" s="297"/>
      <c r="R1058" s="297"/>
      <c r="S1058" s="297"/>
      <c r="T1058" s="303"/>
      <c r="U1058" s="306"/>
      <c r="V1058" s="311"/>
      <c r="W1058" s="312"/>
      <c r="X1058" s="313"/>
    </row>
    <row r="1059" spans="2:25" ht="15" customHeight="1" thickBot="1">
      <c r="B1059" s="288"/>
      <c r="C1059" s="299"/>
      <c r="D1059" s="300"/>
      <c r="E1059" s="300"/>
      <c r="F1059" s="300"/>
      <c r="G1059" s="304"/>
      <c r="H1059" s="306"/>
      <c r="I1059" s="311"/>
      <c r="J1059" s="312"/>
      <c r="K1059" s="313"/>
      <c r="L1059" s="102"/>
      <c r="M1059" s="162"/>
      <c r="N1059" s="103"/>
      <c r="O1059" s="288"/>
      <c r="P1059" s="299"/>
      <c r="Q1059" s="300"/>
      <c r="R1059" s="300"/>
      <c r="S1059" s="300"/>
      <c r="T1059" s="304"/>
      <c r="U1059" s="306"/>
      <c r="V1059" s="311"/>
      <c r="W1059" s="312"/>
      <c r="X1059" s="313"/>
    </row>
    <row r="1060" spans="2:25" ht="15" customHeight="1" thickBot="1">
      <c r="B1060" s="317" t="s">
        <v>166</v>
      </c>
      <c r="C1060" s="317"/>
      <c r="D1060" s="317"/>
      <c r="E1060" s="317"/>
      <c r="F1060" s="317"/>
      <c r="G1060" s="318"/>
      <c r="H1060" s="307"/>
      <c r="I1060" s="314"/>
      <c r="J1060" s="315"/>
      <c r="K1060" s="316"/>
      <c r="L1060" s="102"/>
      <c r="M1060" s="163"/>
      <c r="N1060" s="41"/>
      <c r="O1060" s="317" t="s">
        <v>166</v>
      </c>
      <c r="P1060" s="317"/>
      <c r="Q1060" s="317"/>
      <c r="R1060" s="317"/>
      <c r="S1060" s="317"/>
      <c r="T1060" s="318"/>
      <c r="U1060" s="307"/>
      <c r="V1060" s="314"/>
      <c r="W1060" s="315"/>
      <c r="X1060" s="316"/>
    </row>
    <row r="1061" spans="2:25" ht="15" customHeight="1" thickTop="1">
      <c r="B1061" s="137"/>
      <c r="C1061" s="137"/>
      <c r="D1061" s="137"/>
      <c r="E1061" s="137"/>
      <c r="F1061" s="137"/>
      <c r="G1061" s="137"/>
      <c r="H1061" s="138"/>
      <c r="I1061" s="142"/>
      <c r="J1061" s="142"/>
      <c r="K1061" s="142"/>
      <c r="L1061" s="102"/>
      <c r="M1061" s="163"/>
      <c r="N1061" s="41"/>
      <c r="O1061" s="137"/>
      <c r="P1061" s="137"/>
      <c r="Q1061" s="137"/>
      <c r="R1061" s="137"/>
      <c r="S1061" s="137"/>
      <c r="T1061" s="137"/>
      <c r="U1061" s="138"/>
      <c r="V1061" s="142"/>
      <c r="W1061" s="142"/>
      <c r="X1061" s="142"/>
    </row>
    <row r="1062" spans="2:25" ht="15" customHeight="1">
      <c r="B1062" s="137"/>
      <c r="C1062" s="137"/>
      <c r="D1062" s="137"/>
      <c r="E1062" s="137"/>
      <c r="F1062" s="137"/>
      <c r="G1062" s="137"/>
      <c r="H1062" s="138"/>
      <c r="I1062" s="142"/>
      <c r="J1062" s="142"/>
      <c r="K1062" s="142"/>
      <c r="L1062" s="102"/>
      <c r="M1062" s="163"/>
      <c r="N1062" s="41"/>
      <c r="O1062" s="137"/>
      <c r="P1062" s="137"/>
      <c r="Q1062" s="137"/>
      <c r="R1062" s="137"/>
      <c r="S1062" s="137"/>
      <c r="T1062" s="137"/>
      <c r="U1062" s="138"/>
      <c r="V1062" s="142"/>
      <c r="W1062" s="142"/>
      <c r="X1062" s="142"/>
    </row>
    <row r="1063" spans="2:25" ht="15" customHeight="1">
      <c r="B1063" s="324" t="s">
        <v>1982</v>
      </c>
      <c r="C1063" s="324"/>
      <c r="D1063" s="324"/>
      <c r="E1063" s="324"/>
      <c r="F1063" s="324"/>
      <c r="G1063" s="324"/>
      <c r="H1063" s="324"/>
      <c r="I1063" s="324"/>
      <c r="J1063" s="324"/>
      <c r="K1063" s="324"/>
      <c r="L1063" s="156"/>
      <c r="M1063" s="164"/>
      <c r="N1063" s="156"/>
      <c r="O1063" s="324" t="s">
        <v>1982</v>
      </c>
      <c r="P1063" s="324"/>
      <c r="Q1063" s="324"/>
      <c r="R1063" s="324"/>
      <c r="S1063" s="324"/>
      <c r="T1063" s="324"/>
      <c r="U1063" s="324"/>
      <c r="V1063" s="324"/>
      <c r="W1063" s="324"/>
      <c r="X1063" s="324"/>
    </row>
    <row r="1064" spans="2:25" ht="15" customHeight="1">
      <c r="B1064" s="132"/>
      <c r="C1064" s="319" t="str">
        <f>'1ここに記入'!$B$3&amp;"県教美展　特選確認票"</f>
        <v>第72回県教美展　特選確認票</v>
      </c>
      <c r="D1064" s="319"/>
      <c r="E1064" s="319"/>
      <c r="F1064" s="319"/>
      <c r="G1064" s="319"/>
      <c r="H1064" s="319"/>
      <c r="I1064" s="319"/>
      <c r="J1064" s="319"/>
      <c r="K1064" s="319"/>
      <c r="L1064" s="104"/>
      <c r="M1064" s="157"/>
      <c r="N1064" s="104"/>
      <c r="O1064" s="132"/>
      <c r="P1064" s="319" t="str">
        <f>'1ここに記入'!$B$3&amp;"県教美展　特選確認票"</f>
        <v>第72回県教美展　特選確認票</v>
      </c>
      <c r="Q1064" s="319"/>
      <c r="R1064" s="319"/>
      <c r="S1064" s="319"/>
      <c r="T1064" s="319"/>
      <c r="U1064" s="319"/>
      <c r="V1064" s="319"/>
      <c r="W1064" s="319"/>
      <c r="X1064" s="319"/>
    </row>
    <row r="1065" spans="2:25" ht="15" customHeight="1" thickBot="1">
      <c r="B1065" s="165"/>
      <c r="C1065" s="320"/>
      <c r="D1065" s="320"/>
      <c r="E1065" s="320"/>
      <c r="F1065" s="320"/>
      <c r="G1065" s="320"/>
      <c r="H1065" s="320"/>
      <c r="I1065" s="320"/>
      <c r="J1065" s="320"/>
      <c r="K1065" s="320"/>
      <c r="L1065" s="104"/>
      <c r="M1065" s="157"/>
      <c r="N1065" s="104"/>
      <c r="O1065" s="165"/>
      <c r="P1065" s="320"/>
      <c r="Q1065" s="320"/>
      <c r="R1065" s="320"/>
      <c r="S1065" s="320"/>
      <c r="T1065" s="320"/>
      <c r="U1065" s="320"/>
      <c r="V1065" s="320"/>
      <c r="W1065" s="320"/>
      <c r="X1065" s="320"/>
    </row>
    <row r="1066" spans="2:25" ht="15" customHeight="1" thickTop="1" thickBot="1">
      <c r="B1066" s="144" t="s">
        <v>157</v>
      </c>
      <c r="C1066" s="289">
        <f>VLOOKUP(B1036,'1ここに記入'!$A$13:$M$246,2)</f>
        <v>0</v>
      </c>
      <c r="D1066" s="289">
        <f>VLOOKUP(B1036,'1ここに記入'!$A$13:$M$246,3)</f>
        <v>0</v>
      </c>
      <c r="E1066" s="289">
        <f>VLOOKUP(B1036,'1ここに記入'!$A$13:$M$246,4)</f>
        <v>0</v>
      </c>
      <c r="F1066" s="289">
        <f>VLOOKUP(B1036,'1ここに記入'!$A$13:$M$246,5)</f>
        <v>0</v>
      </c>
      <c r="G1066" s="289" t="str">
        <f>VLOOKUP(B1036,'1ここに記入'!$A$13:$M$246,13)</f>
        <v>00</v>
      </c>
      <c r="H1066" s="290" t="e">
        <f>'1ここに記入'!$H$10</f>
        <v>#N/A</v>
      </c>
      <c r="I1066" s="291"/>
      <c r="J1066" s="291"/>
      <c r="K1066" s="292" t="s">
        <v>158</v>
      </c>
      <c r="L1066" s="104"/>
      <c r="M1066" s="157"/>
      <c r="N1066" s="104"/>
      <c r="O1066" s="144" t="s">
        <v>157</v>
      </c>
      <c r="P1066" s="289">
        <f>VLOOKUP(O1036,'1ここに記入'!$A$13:$M$246,2)</f>
        <v>0</v>
      </c>
      <c r="Q1066" s="289">
        <f>VLOOKUP(O1036,'1ここに記入'!$A$13:$M$246,3)</f>
        <v>0</v>
      </c>
      <c r="R1066" s="289">
        <f>VLOOKUP(O1036,'1ここに記入'!$A$13:$M$246,4)</f>
        <v>0</v>
      </c>
      <c r="S1066" s="289">
        <f>VLOOKUP(O1036,'1ここに記入'!$A$13:$M$246,5)</f>
        <v>0</v>
      </c>
      <c r="T1066" s="289" t="str">
        <f>VLOOKUP(O1036,'1ここに記入'!$A$13:$M$246,13)</f>
        <v>00</v>
      </c>
      <c r="U1066" s="290" t="e">
        <f>'1ここに記入'!$H$10</f>
        <v>#N/A</v>
      </c>
      <c r="V1066" s="291"/>
      <c r="W1066" s="291"/>
      <c r="X1066" s="292" t="s">
        <v>158</v>
      </c>
    </row>
    <row r="1067" spans="2:25" ht="15" customHeight="1" thickTop="1" thickBot="1">
      <c r="B1067" s="145"/>
      <c r="C1067" s="289"/>
      <c r="D1067" s="289"/>
      <c r="E1067" s="289"/>
      <c r="F1067" s="289"/>
      <c r="G1067" s="289"/>
      <c r="H1067" s="290"/>
      <c r="I1067" s="291"/>
      <c r="J1067" s="291"/>
      <c r="K1067" s="292"/>
      <c r="L1067" s="104"/>
      <c r="M1067" s="157"/>
      <c r="N1067" s="104"/>
      <c r="O1067" s="145"/>
      <c r="P1067" s="289"/>
      <c r="Q1067" s="289"/>
      <c r="R1067" s="289"/>
      <c r="S1067" s="289"/>
      <c r="T1067" s="289"/>
      <c r="U1067" s="290"/>
      <c r="V1067" s="291"/>
      <c r="W1067" s="291"/>
      <c r="X1067" s="292"/>
    </row>
    <row r="1068" spans="2:25" ht="15" customHeight="1" thickTop="1" thickBot="1">
      <c r="B1068" s="146" t="s">
        <v>159</v>
      </c>
      <c r="C1068" s="289"/>
      <c r="D1068" s="289"/>
      <c r="E1068" s="289"/>
      <c r="F1068" s="289"/>
      <c r="G1068" s="289"/>
      <c r="H1068" s="290"/>
      <c r="I1068" s="291"/>
      <c r="J1068" s="291"/>
      <c r="K1068" s="292"/>
      <c r="L1068" s="104"/>
      <c r="M1068" s="157"/>
      <c r="N1068" s="104"/>
      <c r="O1068" s="146" t="s">
        <v>159</v>
      </c>
      <c r="P1068" s="289"/>
      <c r="Q1068" s="289"/>
      <c r="R1068" s="289"/>
      <c r="S1068" s="289"/>
      <c r="T1068" s="289"/>
      <c r="U1068" s="290"/>
      <c r="V1068" s="291"/>
      <c r="W1068" s="291"/>
      <c r="X1068" s="292"/>
    </row>
    <row r="1069" spans="2:25" ht="15" customHeight="1" thickTop="1">
      <c r="B1069" s="263" t="s">
        <v>160</v>
      </c>
      <c r="C1069" s="276" t="e">
        <f>'1ここに記入'!$G$10</f>
        <v>#N/A</v>
      </c>
      <c r="D1069" s="285"/>
      <c r="E1069" s="279"/>
      <c r="F1069" s="263" t="s">
        <v>161</v>
      </c>
      <c r="G1069" s="293" t="e">
        <f>'1ここに記入'!$I$10</f>
        <v>#N/A</v>
      </c>
      <c r="H1069" s="294"/>
      <c r="I1069" s="294"/>
      <c r="J1069" s="294"/>
      <c r="K1069" s="295"/>
      <c r="L1069" s="100"/>
      <c r="M1069" s="159"/>
      <c r="N1069" s="99"/>
      <c r="O1069" s="263" t="s">
        <v>160</v>
      </c>
      <c r="P1069" s="276" t="e">
        <f>'1ここに記入'!$G$10</f>
        <v>#N/A</v>
      </c>
      <c r="Q1069" s="285"/>
      <c r="R1069" s="279"/>
      <c r="S1069" s="263" t="s">
        <v>161</v>
      </c>
      <c r="T1069" s="293" t="e">
        <f>'1ここに記入'!$I$10</f>
        <v>#N/A</v>
      </c>
      <c r="U1069" s="294"/>
      <c r="V1069" s="294"/>
      <c r="W1069" s="294"/>
      <c r="X1069" s="295"/>
      <c r="Y1069" s="143"/>
    </row>
    <row r="1070" spans="2:25" ht="15" customHeight="1">
      <c r="B1070" s="264"/>
      <c r="C1070" s="277"/>
      <c r="D1070" s="286"/>
      <c r="E1070" s="280"/>
      <c r="F1070" s="264"/>
      <c r="G1070" s="296"/>
      <c r="H1070" s="297"/>
      <c r="I1070" s="297"/>
      <c r="J1070" s="297"/>
      <c r="K1070" s="298"/>
      <c r="L1070" s="101"/>
      <c r="M1070" s="159"/>
      <c r="N1070" s="99"/>
      <c r="O1070" s="264"/>
      <c r="P1070" s="277"/>
      <c r="Q1070" s="286"/>
      <c r="R1070" s="280"/>
      <c r="S1070" s="264"/>
      <c r="T1070" s="296"/>
      <c r="U1070" s="297"/>
      <c r="V1070" s="297"/>
      <c r="W1070" s="297"/>
      <c r="X1070" s="298"/>
      <c r="Y1070" s="143"/>
    </row>
    <row r="1071" spans="2:25" ht="15" customHeight="1" thickBot="1">
      <c r="B1071" s="288"/>
      <c r="C1071" s="278"/>
      <c r="D1071" s="287"/>
      <c r="E1071" s="281"/>
      <c r="F1071" s="288"/>
      <c r="G1071" s="299"/>
      <c r="H1071" s="300"/>
      <c r="I1071" s="300"/>
      <c r="J1071" s="300"/>
      <c r="K1071" s="301"/>
      <c r="L1071" s="101"/>
      <c r="M1071" s="159"/>
      <c r="N1071" s="99"/>
      <c r="O1071" s="288"/>
      <c r="P1071" s="278"/>
      <c r="Q1071" s="287"/>
      <c r="R1071" s="281"/>
      <c r="S1071" s="288"/>
      <c r="T1071" s="299"/>
      <c r="U1071" s="300"/>
      <c r="V1071" s="300"/>
      <c r="W1071" s="300"/>
      <c r="X1071" s="301"/>
      <c r="Y1071" s="143"/>
    </row>
    <row r="1072" spans="2:25" ht="15" customHeight="1">
      <c r="B1072" s="263" t="s">
        <v>162</v>
      </c>
      <c r="C1072" s="265">
        <f>VLOOKUP(B1036,'1ここに記入'!$A$13:$M$246,10)</f>
        <v>0</v>
      </c>
      <c r="D1072" s="266"/>
      <c r="E1072" s="266"/>
      <c r="F1072" s="266"/>
      <c r="G1072" s="266"/>
      <c r="H1072" s="266"/>
      <c r="I1072" s="266"/>
      <c r="J1072" s="266"/>
      <c r="K1072" s="267"/>
      <c r="L1072" s="34"/>
      <c r="M1072" s="160"/>
      <c r="N1072" s="36"/>
      <c r="O1072" s="263" t="s">
        <v>162</v>
      </c>
      <c r="P1072" s="265">
        <f>VLOOKUP(O1036,'1ここに記入'!$A$13:$M$246,10)</f>
        <v>0</v>
      </c>
      <c r="Q1072" s="266"/>
      <c r="R1072" s="266"/>
      <c r="S1072" s="266"/>
      <c r="T1072" s="266"/>
      <c r="U1072" s="266"/>
      <c r="V1072" s="266"/>
      <c r="W1072" s="266"/>
      <c r="X1072" s="267"/>
      <c r="Y1072" s="143"/>
    </row>
    <row r="1073" spans="2:25" ht="15" customHeight="1">
      <c r="B1073" s="264"/>
      <c r="C1073" s="268"/>
      <c r="D1073" s="269"/>
      <c r="E1073" s="269"/>
      <c r="F1073" s="269"/>
      <c r="G1073" s="269"/>
      <c r="H1073" s="269"/>
      <c r="I1073" s="269"/>
      <c r="J1073" s="269"/>
      <c r="K1073" s="270"/>
      <c r="L1073" s="130"/>
      <c r="M1073" s="161"/>
      <c r="N1073" s="38"/>
      <c r="O1073" s="264"/>
      <c r="P1073" s="268"/>
      <c r="Q1073" s="269"/>
      <c r="R1073" s="269"/>
      <c r="S1073" s="269"/>
      <c r="T1073" s="269"/>
      <c r="U1073" s="269"/>
      <c r="V1073" s="269"/>
      <c r="W1073" s="269"/>
      <c r="X1073" s="270"/>
      <c r="Y1073" s="143"/>
    </row>
    <row r="1074" spans="2:25" ht="15" customHeight="1">
      <c r="B1074" s="264"/>
      <c r="C1074" s="268"/>
      <c r="D1074" s="269"/>
      <c r="E1074" s="269"/>
      <c r="F1074" s="269"/>
      <c r="G1074" s="269"/>
      <c r="H1074" s="269"/>
      <c r="I1074" s="269"/>
      <c r="J1074" s="269"/>
      <c r="K1074" s="270"/>
      <c r="L1074" s="130"/>
      <c r="M1074" s="161"/>
      <c r="N1074" s="38"/>
      <c r="O1074" s="264"/>
      <c r="P1074" s="268"/>
      <c r="Q1074" s="269"/>
      <c r="R1074" s="269"/>
      <c r="S1074" s="269"/>
      <c r="T1074" s="269"/>
      <c r="U1074" s="269"/>
      <c r="V1074" s="269"/>
      <c r="W1074" s="269"/>
      <c r="X1074" s="270"/>
      <c r="Y1074" s="143"/>
    </row>
    <row r="1075" spans="2:25" ht="15" customHeight="1">
      <c r="B1075" s="271" t="s">
        <v>1881</v>
      </c>
      <c r="C1075" s="268">
        <f>VLOOKUP(B1036,'1ここに記入'!$A$13:$M$246,11)</f>
        <v>0</v>
      </c>
      <c r="D1075" s="269"/>
      <c r="E1075" s="269"/>
      <c r="F1075" s="269"/>
      <c r="G1075" s="269"/>
      <c r="H1075" s="269"/>
      <c r="I1075" s="269"/>
      <c r="J1075" s="269"/>
      <c r="K1075" s="270"/>
      <c r="L1075" s="98"/>
      <c r="M1075" s="159"/>
      <c r="N1075" s="99"/>
      <c r="O1075" s="271" t="s">
        <v>1881</v>
      </c>
      <c r="P1075" s="268">
        <f>VLOOKUP(O1036,'1ここに記入'!$A$13:$M$246,11)</f>
        <v>0</v>
      </c>
      <c r="Q1075" s="269"/>
      <c r="R1075" s="269"/>
      <c r="S1075" s="269"/>
      <c r="T1075" s="269"/>
      <c r="U1075" s="269"/>
      <c r="V1075" s="269"/>
      <c r="W1075" s="269"/>
      <c r="X1075" s="270"/>
      <c r="Y1075" s="143"/>
    </row>
    <row r="1076" spans="2:25" ht="15" customHeight="1">
      <c r="B1076" s="271"/>
      <c r="C1076" s="268"/>
      <c r="D1076" s="269"/>
      <c r="E1076" s="269"/>
      <c r="F1076" s="269"/>
      <c r="G1076" s="269"/>
      <c r="H1076" s="269"/>
      <c r="I1076" s="269"/>
      <c r="J1076" s="269"/>
      <c r="K1076" s="270"/>
      <c r="L1076" s="98"/>
      <c r="M1076" s="159"/>
      <c r="N1076" s="99"/>
      <c r="O1076" s="271"/>
      <c r="P1076" s="268"/>
      <c r="Q1076" s="269"/>
      <c r="R1076" s="269"/>
      <c r="S1076" s="269"/>
      <c r="T1076" s="269"/>
      <c r="U1076" s="269"/>
      <c r="V1076" s="269"/>
      <c r="W1076" s="269"/>
      <c r="X1076" s="270"/>
      <c r="Y1076" s="143"/>
    </row>
    <row r="1077" spans="2:25" ht="15" customHeight="1" thickBot="1">
      <c r="B1077" s="272"/>
      <c r="C1077" s="273"/>
      <c r="D1077" s="274"/>
      <c r="E1077" s="274"/>
      <c r="F1077" s="274"/>
      <c r="G1077" s="274"/>
      <c r="H1077" s="274"/>
      <c r="I1077" s="274"/>
      <c r="J1077" s="274"/>
      <c r="K1077" s="275"/>
      <c r="L1077" s="98"/>
      <c r="M1077" s="159"/>
      <c r="N1077" s="99"/>
      <c r="O1077" s="272"/>
      <c r="P1077" s="273"/>
      <c r="Q1077" s="274"/>
      <c r="R1077" s="274"/>
      <c r="S1077" s="274"/>
      <c r="T1077" s="274"/>
      <c r="U1077" s="274"/>
      <c r="V1077" s="274"/>
      <c r="W1077" s="274"/>
      <c r="X1077" s="275"/>
      <c r="Y1077" s="143"/>
    </row>
    <row r="1078" spans="2:25" ht="15" customHeight="1">
      <c r="B1078" s="263" t="s">
        <v>163</v>
      </c>
      <c r="C1078" s="276">
        <f>VLOOKUP(B1036,'1ここに記入'!$A$13:$M$246,5)</f>
        <v>0</v>
      </c>
      <c r="D1078" s="279" t="str">
        <f>VLOOKUP(B1036,'1ここに記入'!$A$13:$M$246,6)</f>
        <v>　</v>
      </c>
      <c r="E1078" s="282" t="s">
        <v>164</v>
      </c>
      <c r="F1078" s="276">
        <f>VLOOKUP(B1036,'1ここに記入'!$A$13:$M$246,8)</f>
        <v>0</v>
      </c>
      <c r="G1078" s="285" t="e">
        <f>VLOOKUP(F1073,'1ここに記入'!$A$13:$M$246,2)</f>
        <v>#N/A</v>
      </c>
      <c r="H1078" s="285" t="e">
        <f>VLOOKUP(G1073,'1ここに記入'!$A$13:$M$246,2)</f>
        <v>#N/A</v>
      </c>
      <c r="I1078" s="285" t="e">
        <f>VLOOKUP(H1073,'1ここに記入'!$A$13:$M$246,2)</f>
        <v>#N/A</v>
      </c>
      <c r="J1078" s="285" t="e">
        <f>VLOOKUP(I1073,'1ここに記入'!$A$13:$M$246,2)</f>
        <v>#N/A</v>
      </c>
      <c r="K1078" s="279" t="e">
        <f>VLOOKUP(J1073,'1ここに記入'!$A$13:$M$246,2)</f>
        <v>#N/A</v>
      </c>
      <c r="L1078" s="102"/>
      <c r="M1078" s="162"/>
      <c r="N1078" s="103"/>
      <c r="O1078" s="263" t="s">
        <v>163</v>
      </c>
      <c r="P1078" s="276">
        <f>VLOOKUP(O1036,'1ここに記入'!$A$13:$M$246,5)</f>
        <v>0</v>
      </c>
      <c r="Q1078" s="279" t="str">
        <f>VLOOKUP(O1036,'1ここに記入'!$A$13:$M$246,6)</f>
        <v>　</v>
      </c>
      <c r="R1078" s="282" t="s">
        <v>164</v>
      </c>
      <c r="S1078" s="276">
        <f>VLOOKUP(O1036,'1ここに記入'!$A$13:$M$246,8)</f>
        <v>0</v>
      </c>
      <c r="T1078" s="285" t="e">
        <f>VLOOKUP(S1073,'1ここに記入'!$A$13:$M$246,2)</f>
        <v>#N/A</v>
      </c>
      <c r="U1078" s="285" t="e">
        <f>VLOOKUP(T1073,'1ここに記入'!$A$13:$M$246,2)</f>
        <v>#N/A</v>
      </c>
      <c r="V1078" s="285" t="e">
        <f>VLOOKUP(U1073,'1ここに記入'!$A$13:$M$246,2)</f>
        <v>#N/A</v>
      </c>
      <c r="W1078" s="285" t="e">
        <f>VLOOKUP(V1073,'1ここに記入'!$A$13:$M$246,2)</f>
        <v>#N/A</v>
      </c>
      <c r="X1078" s="279" t="e">
        <f>VLOOKUP(W1073,'1ここに記入'!$A$13:$M$246,2)</f>
        <v>#N/A</v>
      </c>
      <c r="Y1078" s="143"/>
    </row>
    <row r="1079" spans="2:25" ht="15" customHeight="1">
      <c r="B1079" s="264"/>
      <c r="C1079" s="277"/>
      <c r="D1079" s="280"/>
      <c r="E1079" s="283"/>
      <c r="F1079" s="277"/>
      <c r="G1079" s="286"/>
      <c r="H1079" s="286"/>
      <c r="I1079" s="286"/>
      <c r="J1079" s="286"/>
      <c r="K1079" s="280"/>
      <c r="L1079" s="102"/>
      <c r="M1079" s="162"/>
      <c r="N1079" s="103"/>
      <c r="O1079" s="264"/>
      <c r="P1079" s="277"/>
      <c r="Q1079" s="280"/>
      <c r="R1079" s="283"/>
      <c r="S1079" s="277"/>
      <c r="T1079" s="286"/>
      <c r="U1079" s="286"/>
      <c r="V1079" s="286"/>
      <c r="W1079" s="286"/>
      <c r="X1079" s="280"/>
      <c r="Y1079" s="143"/>
    </row>
    <row r="1080" spans="2:25" ht="15" customHeight="1" thickBot="1">
      <c r="B1080" s="288"/>
      <c r="C1080" s="278"/>
      <c r="D1080" s="281"/>
      <c r="E1080" s="284"/>
      <c r="F1080" s="278"/>
      <c r="G1080" s="287"/>
      <c r="H1080" s="287"/>
      <c r="I1080" s="287"/>
      <c r="J1080" s="287"/>
      <c r="K1080" s="281"/>
      <c r="L1080" s="102"/>
      <c r="M1080" s="162"/>
      <c r="N1080" s="103"/>
      <c r="O1080" s="288"/>
      <c r="P1080" s="278"/>
      <c r="Q1080" s="281"/>
      <c r="R1080" s="284"/>
      <c r="S1080" s="278"/>
      <c r="T1080" s="287"/>
      <c r="U1080" s="287"/>
      <c r="V1080" s="287"/>
      <c r="W1080" s="287"/>
      <c r="X1080" s="281"/>
    </row>
    <row r="1081" spans="2:25" ht="15" customHeight="1">
      <c r="B1081" s="147"/>
      <c r="C1081" s="137"/>
      <c r="D1081" s="137"/>
      <c r="E1081" s="137"/>
      <c r="F1081" s="137"/>
      <c r="G1081" s="137"/>
      <c r="H1081" s="138"/>
      <c r="I1081" s="142"/>
      <c r="J1081" s="142"/>
      <c r="K1081" s="142"/>
      <c r="L1081" s="104"/>
      <c r="M1081" s="157"/>
      <c r="N1081" s="104"/>
      <c r="O1081" s="147"/>
      <c r="P1081" s="137"/>
      <c r="Q1081" s="137"/>
      <c r="R1081" s="137"/>
      <c r="S1081" s="137"/>
      <c r="T1081" s="137"/>
      <c r="U1081" s="138"/>
      <c r="V1081" s="142"/>
      <c r="W1081" s="142"/>
      <c r="X1081" s="142"/>
    </row>
    <row r="1082" spans="2:25" ht="15" customHeight="1">
      <c r="B1082" s="117" t="s">
        <v>213</v>
      </c>
      <c r="C1082" s="325" t="str">
        <f>'1ここに記入'!$B$3&amp;"滋賀県教育美術展出品票"</f>
        <v>第72回滋賀県教育美術展出品票</v>
      </c>
      <c r="D1082" s="320"/>
      <c r="E1082" s="320"/>
      <c r="F1082" s="320"/>
      <c r="G1082" s="320"/>
      <c r="H1082" s="320"/>
      <c r="I1082" s="320"/>
      <c r="J1082" s="320"/>
      <c r="K1082" s="320"/>
      <c r="L1082" s="104"/>
      <c r="M1082" s="157"/>
      <c r="N1082" s="104"/>
      <c r="O1082" s="117" t="s">
        <v>213</v>
      </c>
      <c r="P1082" s="325" t="str">
        <f>'1ここに記入'!$B$3&amp;"滋賀県教育美術展出品票"</f>
        <v>第72回滋賀県教育美術展出品票</v>
      </c>
      <c r="Q1082" s="320"/>
      <c r="R1082" s="320"/>
      <c r="S1082" s="320"/>
      <c r="T1082" s="320"/>
      <c r="U1082" s="320"/>
      <c r="V1082" s="320"/>
      <c r="W1082" s="320"/>
      <c r="X1082" s="320"/>
    </row>
    <row r="1083" spans="2:25" ht="15" customHeight="1">
      <c r="B1083" s="327">
        <v>227</v>
      </c>
      <c r="C1083" s="325"/>
      <c r="D1083" s="320"/>
      <c r="E1083" s="320"/>
      <c r="F1083" s="320"/>
      <c r="G1083" s="320"/>
      <c r="H1083" s="320"/>
      <c r="I1083" s="320"/>
      <c r="J1083" s="320"/>
      <c r="K1083" s="320"/>
      <c r="L1083" s="104"/>
      <c r="M1083" s="157"/>
      <c r="N1083" s="104"/>
      <c r="O1083" s="327">
        <v>228</v>
      </c>
      <c r="P1083" s="325"/>
      <c r="Q1083" s="320"/>
      <c r="R1083" s="320"/>
      <c r="S1083" s="320"/>
      <c r="T1083" s="320"/>
      <c r="U1083" s="320"/>
      <c r="V1083" s="320"/>
      <c r="W1083" s="320"/>
      <c r="X1083" s="320"/>
    </row>
    <row r="1084" spans="2:25" ht="15" customHeight="1" thickBot="1">
      <c r="B1084" s="328"/>
      <c r="C1084" s="325"/>
      <c r="D1084" s="320"/>
      <c r="E1084" s="320"/>
      <c r="F1084" s="320"/>
      <c r="G1084" s="320"/>
      <c r="H1084" s="326"/>
      <c r="I1084" s="326"/>
      <c r="J1084" s="326"/>
      <c r="K1084" s="326"/>
      <c r="L1084" s="104"/>
      <c r="M1084" s="157"/>
      <c r="N1084" s="104"/>
      <c r="O1084" s="328"/>
      <c r="P1084" s="325"/>
      <c r="Q1084" s="320"/>
      <c r="R1084" s="320"/>
      <c r="S1084" s="320"/>
      <c r="T1084" s="320"/>
      <c r="U1084" s="326"/>
      <c r="V1084" s="326"/>
      <c r="W1084" s="326"/>
      <c r="X1084" s="326"/>
    </row>
    <row r="1085" spans="2:25" ht="15" customHeight="1" thickTop="1" thickBot="1">
      <c r="B1085" s="144" t="s">
        <v>157</v>
      </c>
      <c r="C1085" s="289">
        <f>VLOOKUP(B1083,'1ここに記入'!$A$13:$M$246,2)</f>
        <v>0</v>
      </c>
      <c r="D1085" s="289">
        <f>VLOOKUP(B1083,'1ここに記入'!$A$13:$M$246,3)</f>
        <v>0</v>
      </c>
      <c r="E1085" s="289">
        <f>VLOOKUP(B1083,'1ここに記入'!$A$13:$M$246,4)</f>
        <v>0</v>
      </c>
      <c r="F1085" s="289">
        <f>VLOOKUP(B1083,'1ここに記入'!$A$13:$M$246,5)</f>
        <v>0</v>
      </c>
      <c r="G1085" s="289" t="str">
        <f>VLOOKUP(B1083,'1ここに記入'!$A$13:$M$246,13)</f>
        <v>00</v>
      </c>
      <c r="H1085" s="290" t="e">
        <f>'1ここに記入'!$H$10</f>
        <v>#N/A</v>
      </c>
      <c r="I1085" s="291"/>
      <c r="J1085" s="291"/>
      <c r="K1085" s="292" t="s">
        <v>158</v>
      </c>
      <c r="L1085" s="118"/>
      <c r="M1085" s="158"/>
      <c r="N1085" s="32"/>
      <c r="O1085" s="144" t="s">
        <v>157</v>
      </c>
      <c r="P1085" s="289">
        <f>VLOOKUP(O1083,'1ここに記入'!$A$13:$M$246,2)</f>
        <v>0</v>
      </c>
      <c r="Q1085" s="289">
        <f>VLOOKUP(O1083,'1ここに記入'!$A$13:$M$246,3)</f>
        <v>0</v>
      </c>
      <c r="R1085" s="289">
        <f>VLOOKUP(O1083,'1ここに記入'!$A$13:$M$246,4)</f>
        <v>0</v>
      </c>
      <c r="S1085" s="289">
        <f>VLOOKUP(O1083,'1ここに記入'!$A$13:$M$246,5)</f>
        <v>0</v>
      </c>
      <c r="T1085" s="289" t="str">
        <f>VLOOKUP(O1083,'1ここに記入'!$A$13:$M$246,13)</f>
        <v>00</v>
      </c>
      <c r="U1085" s="290" t="e">
        <f>'1ここに記入'!$H$10</f>
        <v>#N/A</v>
      </c>
      <c r="V1085" s="291"/>
      <c r="W1085" s="291"/>
      <c r="X1085" s="292" t="s">
        <v>158</v>
      </c>
    </row>
    <row r="1086" spans="2:25" ht="15" customHeight="1" thickTop="1" thickBot="1">
      <c r="B1086" s="145"/>
      <c r="C1086" s="289"/>
      <c r="D1086" s="289"/>
      <c r="E1086" s="289"/>
      <c r="F1086" s="289"/>
      <c r="G1086" s="289"/>
      <c r="H1086" s="290"/>
      <c r="I1086" s="291"/>
      <c r="J1086" s="291"/>
      <c r="K1086" s="292"/>
      <c r="L1086" s="118"/>
      <c r="M1086" s="158"/>
      <c r="N1086" s="32"/>
      <c r="O1086" s="145"/>
      <c r="P1086" s="289"/>
      <c r="Q1086" s="289"/>
      <c r="R1086" s="289"/>
      <c r="S1086" s="289"/>
      <c r="T1086" s="289"/>
      <c r="U1086" s="290"/>
      <c r="V1086" s="291"/>
      <c r="W1086" s="291"/>
      <c r="X1086" s="292"/>
    </row>
    <row r="1087" spans="2:25" ht="15" customHeight="1" thickTop="1" thickBot="1">
      <c r="B1087" s="146" t="s">
        <v>159</v>
      </c>
      <c r="C1087" s="289"/>
      <c r="D1087" s="289"/>
      <c r="E1087" s="289"/>
      <c r="F1087" s="289"/>
      <c r="G1087" s="289"/>
      <c r="H1087" s="290"/>
      <c r="I1087" s="291"/>
      <c r="J1087" s="291"/>
      <c r="K1087" s="292"/>
      <c r="L1087" s="118"/>
      <c r="M1087" s="158"/>
      <c r="N1087" s="32"/>
      <c r="O1087" s="146" t="s">
        <v>159</v>
      </c>
      <c r="P1087" s="289"/>
      <c r="Q1087" s="289"/>
      <c r="R1087" s="289"/>
      <c r="S1087" s="289"/>
      <c r="T1087" s="289"/>
      <c r="U1087" s="290"/>
      <c r="V1087" s="291"/>
      <c r="W1087" s="291"/>
      <c r="X1087" s="292"/>
    </row>
    <row r="1088" spans="2:25" ht="15" customHeight="1" thickTop="1">
      <c r="B1088" s="264" t="s">
        <v>160</v>
      </c>
      <c r="C1088" s="277" t="e">
        <f>'1ここに記入'!$G$10</f>
        <v>#N/A</v>
      </c>
      <c r="D1088" s="286"/>
      <c r="E1088" s="280"/>
      <c r="F1088" s="264" t="s">
        <v>161</v>
      </c>
      <c r="G1088" s="296" t="e">
        <f>'1ここに記入'!$I$10</f>
        <v>#N/A</v>
      </c>
      <c r="H1088" s="297"/>
      <c r="I1088" s="297"/>
      <c r="J1088" s="297"/>
      <c r="K1088" s="298"/>
      <c r="L1088" s="100"/>
      <c r="M1088" s="159"/>
      <c r="N1088" s="99"/>
      <c r="O1088" s="264" t="s">
        <v>160</v>
      </c>
      <c r="P1088" s="277" t="e">
        <f>'1ここに記入'!$G$10</f>
        <v>#N/A</v>
      </c>
      <c r="Q1088" s="286"/>
      <c r="R1088" s="280"/>
      <c r="S1088" s="264" t="s">
        <v>161</v>
      </c>
      <c r="T1088" s="296" t="e">
        <f>'1ここに記入'!$I$10</f>
        <v>#N/A</v>
      </c>
      <c r="U1088" s="297"/>
      <c r="V1088" s="297"/>
      <c r="W1088" s="297"/>
      <c r="X1088" s="298"/>
    </row>
    <row r="1089" spans="2:24" ht="15" customHeight="1">
      <c r="B1089" s="264"/>
      <c r="C1089" s="277"/>
      <c r="D1089" s="286"/>
      <c r="E1089" s="280"/>
      <c r="F1089" s="264"/>
      <c r="G1089" s="296"/>
      <c r="H1089" s="297"/>
      <c r="I1089" s="297"/>
      <c r="J1089" s="297"/>
      <c r="K1089" s="298"/>
      <c r="L1089" s="101"/>
      <c r="M1089" s="159"/>
      <c r="N1089" s="99"/>
      <c r="O1089" s="264"/>
      <c r="P1089" s="277"/>
      <c r="Q1089" s="286"/>
      <c r="R1089" s="280"/>
      <c r="S1089" s="264"/>
      <c r="T1089" s="296"/>
      <c r="U1089" s="297"/>
      <c r="V1089" s="297"/>
      <c r="W1089" s="297"/>
      <c r="X1089" s="298"/>
    </row>
    <row r="1090" spans="2:24" ht="15" customHeight="1">
      <c r="B1090" s="264"/>
      <c r="C1090" s="277"/>
      <c r="D1090" s="286"/>
      <c r="E1090" s="280"/>
      <c r="F1090" s="264"/>
      <c r="G1090" s="296"/>
      <c r="H1090" s="297"/>
      <c r="I1090" s="297"/>
      <c r="J1090" s="297"/>
      <c r="K1090" s="298"/>
      <c r="L1090" s="101"/>
      <c r="M1090" s="159"/>
      <c r="N1090" s="99"/>
      <c r="O1090" s="264"/>
      <c r="P1090" s="277"/>
      <c r="Q1090" s="286"/>
      <c r="R1090" s="280"/>
      <c r="S1090" s="264"/>
      <c r="T1090" s="296"/>
      <c r="U1090" s="297"/>
      <c r="V1090" s="297"/>
      <c r="W1090" s="297"/>
      <c r="X1090" s="298"/>
    </row>
    <row r="1091" spans="2:24" ht="15" customHeight="1" thickBot="1">
      <c r="B1091" s="288"/>
      <c r="C1091" s="278"/>
      <c r="D1091" s="287"/>
      <c r="E1091" s="281"/>
      <c r="F1091" s="288"/>
      <c r="G1091" s="299"/>
      <c r="H1091" s="300"/>
      <c r="I1091" s="300"/>
      <c r="J1091" s="300"/>
      <c r="K1091" s="301"/>
      <c r="L1091" s="101"/>
      <c r="M1091" s="159"/>
      <c r="N1091" s="99"/>
      <c r="O1091" s="288"/>
      <c r="P1091" s="278"/>
      <c r="Q1091" s="287"/>
      <c r="R1091" s="281"/>
      <c r="S1091" s="288"/>
      <c r="T1091" s="299"/>
      <c r="U1091" s="300"/>
      <c r="V1091" s="300"/>
      <c r="W1091" s="300"/>
      <c r="X1091" s="301"/>
    </row>
    <row r="1092" spans="2:24" ht="15" customHeight="1">
      <c r="B1092" s="263" t="s">
        <v>162</v>
      </c>
      <c r="C1092" s="265">
        <f>VLOOKUP(B1083,'1ここに記入'!$A$13:$M$246,10)</f>
        <v>0</v>
      </c>
      <c r="D1092" s="266"/>
      <c r="E1092" s="266"/>
      <c r="F1092" s="266"/>
      <c r="G1092" s="266"/>
      <c r="H1092" s="266"/>
      <c r="I1092" s="267"/>
      <c r="J1092" s="263" t="s">
        <v>203</v>
      </c>
      <c r="K1092" s="321">
        <f>VLOOKUP(B1083,'1ここに記入'!$A$13:$M$246,12)</f>
        <v>0</v>
      </c>
      <c r="L1092" s="34"/>
      <c r="M1092" s="160"/>
      <c r="N1092" s="36"/>
      <c r="O1092" s="263" t="s">
        <v>162</v>
      </c>
      <c r="P1092" s="265">
        <f>VLOOKUP(O1083,'1ここに記入'!$A$13:$M$246,10)</f>
        <v>0</v>
      </c>
      <c r="Q1092" s="266"/>
      <c r="R1092" s="266"/>
      <c r="S1092" s="266"/>
      <c r="T1092" s="266"/>
      <c r="U1092" s="266"/>
      <c r="V1092" s="267"/>
      <c r="W1092" s="263" t="s">
        <v>203</v>
      </c>
      <c r="X1092" s="321">
        <f>VLOOKUP(O1083,'1ここに記入'!$A$13:$M$246,12)</f>
        <v>0</v>
      </c>
    </row>
    <row r="1093" spans="2:24" ht="15" customHeight="1">
      <c r="B1093" s="264"/>
      <c r="C1093" s="268"/>
      <c r="D1093" s="269"/>
      <c r="E1093" s="269"/>
      <c r="F1093" s="269"/>
      <c r="G1093" s="269"/>
      <c r="H1093" s="269"/>
      <c r="I1093" s="270"/>
      <c r="J1093" s="264"/>
      <c r="K1093" s="322"/>
      <c r="L1093" s="34"/>
      <c r="M1093" s="160"/>
      <c r="N1093" s="36"/>
      <c r="O1093" s="264"/>
      <c r="P1093" s="268"/>
      <c r="Q1093" s="269"/>
      <c r="R1093" s="269"/>
      <c r="S1093" s="269"/>
      <c r="T1093" s="269"/>
      <c r="U1093" s="269"/>
      <c r="V1093" s="270"/>
      <c r="W1093" s="264"/>
      <c r="X1093" s="322"/>
    </row>
    <row r="1094" spans="2:24" ht="15" customHeight="1">
      <c r="B1094" s="264"/>
      <c r="C1094" s="268"/>
      <c r="D1094" s="269"/>
      <c r="E1094" s="269"/>
      <c r="F1094" s="269"/>
      <c r="G1094" s="269"/>
      <c r="H1094" s="269"/>
      <c r="I1094" s="270"/>
      <c r="J1094" s="264"/>
      <c r="K1094" s="322"/>
      <c r="L1094" s="130"/>
      <c r="M1094" s="161"/>
      <c r="N1094" s="38"/>
      <c r="O1094" s="264"/>
      <c r="P1094" s="268"/>
      <c r="Q1094" s="269"/>
      <c r="R1094" s="269"/>
      <c r="S1094" s="269"/>
      <c r="T1094" s="269"/>
      <c r="U1094" s="269"/>
      <c r="V1094" s="270"/>
      <c r="W1094" s="264"/>
      <c r="X1094" s="322"/>
    </row>
    <row r="1095" spans="2:24" ht="15" customHeight="1">
      <c r="B1095" s="264"/>
      <c r="C1095" s="268"/>
      <c r="D1095" s="269"/>
      <c r="E1095" s="269"/>
      <c r="F1095" s="269"/>
      <c r="G1095" s="269"/>
      <c r="H1095" s="269"/>
      <c r="I1095" s="270"/>
      <c r="J1095" s="264"/>
      <c r="K1095" s="322"/>
      <c r="L1095" s="130"/>
      <c r="M1095" s="161"/>
      <c r="N1095" s="38"/>
      <c r="O1095" s="264"/>
      <c r="P1095" s="268"/>
      <c r="Q1095" s="269"/>
      <c r="R1095" s="269"/>
      <c r="S1095" s="269"/>
      <c r="T1095" s="269"/>
      <c r="U1095" s="269"/>
      <c r="V1095" s="270"/>
      <c r="W1095" s="264"/>
      <c r="X1095" s="322"/>
    </row>
    <row r="1096" spans="2:24" ht="15" customHeight="1">
      <c r="B1096" s="271" t="s">
        <v>1881</v>
      </c>
      <c r="C1096" s="268">
        <f>VLOOKUP(B1083,'1ここに記入'!$A$13:$M$246,11)</f>
        <v>0</v>
      </c>
      <c r="D1096" s="269"/>
      <c r="E1096" s="269"/>
      <c r="F1096" s="269"/>
      <c r="G1096" s="269"/>
      <c r="H1096" s="269"/>
      <c r="I1096" s="270"/>
      <c r="J1096" s="264"/>
      <c r="K1096" s="322"/>
      <c r="L1096" s="130"/>
      <c r="M1096" s="161"/>
      <c r="N1096" s="38"/>
      <c r="O1096" s="271" t="s">
        <v>1881</v>
      </c>
      <c r="P1096" s="268">
        <f>VLOOKUP(O1083,'1ここに記入'!$A$13:$M$246,11)</f>
        <v>0</v>
      </c>
      <c r="Q1096" s="269"/>
      <c r="R1096" s="269"/>
      <c r="S1096" s="269"/>
      <c r="T1096" s="269"/>
      <c r="U1096" s="269"/>
      <c r="V1096" s="270"/>
      <c r="W1096" s="264"/>
      <c r="X1096" s="322"/>
    </row>
    <row r="1097" spans="2:24" ht="15" customHeight="1">
      <c r="B1097" s="271"/>
      <c r="C1097" s="268"/>
      <c r="D1097" s="269"/>
      <c r="E1097" s="269"/>
      <c r="F1097" s="269"/>
      <c r="G1097" s="269"/>
      <c r="H1097" s="269"/>
      <c r="I1097" s="270"/>
      <c r="J1097" s="264"/>
      <c r="K1097" s="322"/>
      <c r="L1097" s="130"/>
      <c r="M1097" s="161"/>
      <c r="N1097" s="38"/>
      <c r="O1097" s="271"/>
      <c r="P1097" s="268"/>
      <c r="Q1097" s="269"/>
      <c r="R1097" s="269"/>
      <c r="S1097" s="269"/>
      <c r="T1097" s="269"/>
      <c r="U1097" s="269"/>
      <c r="V1097" s="270"/>
      <c r="W1097" s="264"/>
      <c r="X1097" s="322"/>
    </row>
    <row r="1098" spans="2:24" ht="15" customHeight="1">
      <c r="B1098" s="271"/>
      <c r="C1098" s="268"/>
      <c r="D1098" s="269"/>
      <c r="E1098" s="269"/>
      <c r="F1098" s="269"/>
      <c r="G1098" s="269"/>
      <c r="H1098" s="269"/>
      <c r="I1098" s="270"/>
      <c r="J1098" s="264"/>
      <c r="K1098" s="322"/>
      <c r="L1098" s="130"/>
      <c r="M1098" s="161"/>
      <c r="N1098" s="38"/>
      <c r="O1098" s="271"/>
      <c r="P1098" s="268"/>
      <c r="Q1098" s="269"/>
      <c r="R1098" s="269"/>
      <c r="S1098" s="269"/>
      <c r="T1098" s="269"/>
      <c r="U1098" s="269"/>
      <c r="V1098" s="270"/>
      <c r="W1098" s="264"/>
      <c r="X1098" s="322"/>
    </row>
    <row r="1099" spans="2:24" ht="15" customHeight="1" thickBot="1">
      <c r="B1099" s="272"/>
      <c r="C1099" s="273"/>
      <c r="D1099" s="274"/>
      <c r="E1099" s="274"/>
      <c r="F1099" s="274"/>
      <c r="G1099" s="274"/>
      <c r="H1099" s="274"/>
      <c r="I1099" s="275"/>
      <c r="J1099" s="288"/>
      <c r="K1099" s="323"/>
      <c r="L1099" s="130"/>
      <c r="M1099" s="161"/>
      <c r="N1099" s="38"/>
      <c r="O1099" s="272"/>
      <c r="P1099" s="273"/>
      <c r="Q1099" s="274"/>
      <c r="R1099" s="274"/>
      <c r="S1099" s="274"/>
      <c r="T1099" s="274"/>
      <c r="U1099" s="274"/>
      <c r="V1099" s="275"/>
      <c r="W1099" s="288"/>
      <c r="X1099" s="323"/>
    </row>
    <row r="1100" spans="2:24" ht="15" customHeight="1">
      <c r="B1100" s="263" t="s">
        <v>163</v>
      </c>
      <c r="C1100" s="276">
        <f>VLOOKUP(B1083,'1ここに記入'!$A$13:$M$246,5)</f>
        <v>0</v>
      </c>
      <c r="D1100" s="279" t="str">
        <f>VLOOKUP(B1083,'1ここに記入'!$A$13:$M$246,6)</f>
        <v>　</v>
      </c>
      <c r="E1100" s="282" t="s">
        <v>164</v>
      </c>
      <c r="F1100" s="276">
        <f>VLOOKUP(B1083,'1ここに記入'!$A$13:$M$246,8)</f>
        <v>0</v>
      </c>
      <c r="G1100" s="285" t="e">
        <f>VLOOKUP(F1094,'1ここに記入'!$A$13:$M$246,2)</f>
        <v>#N/A</v>
      </c>
      <c r="H1100" s="285" t="e">
        <f>VLOOKUP(G1094,'1ここに記入'!$A$13:$M$246,2)</f>
        <v>#N/A</v>
      </c>
      <c r="I1100" s="285" t="e">
        <f>VLOOKUP(H1094,'1ここに記入'!$A$13:$M$246,2)</f>
        <v>#N/A</v>
      </c>
      <c r="J1100" s="285" t="e">
        <f>VLOOKUP(I1094,'1ここに記入'!$A$13:$M$246,2)</f>
        <v>#N/A</v>
      </c>
      <c r="K1100" s="279" t="e">
        <f>VLOOKUP(J1094,'1ここに記入'!$A$13:$M$246,2)</f>
        <v>#N/A</v>
      </c>
      <c r="L1100" s="98"/>
      <c r="M1100" s="159"/>
      <c r="N1100" s="99"/>
      <c r="O1100" s="263" t="s">
        <v>163</v>
      </c>
      <c r="P1100" s="276">
        <f>VLOOKUP(O1083,'1ここに記入'!$A$13:$M$246,5)</f>
        <v>0</v>
      </c>
      <c r="Q1100" s="279" t="str">
        <f>VLOOKUP(O1083,'1ここに記入'!$A$13:$M$246,6)</f>
        <v>　</v>
      </c>
      <c r="R1100" s="282" t="s">
        <v>164</v>
      </c>
      <c r="S1100" s="276">
        <f>VLOOKUP(O1083,'1ここに記入'!$A$13:$M$246,8)</f>
        <v>0</v>
      </c>
      <c r="T1100" s="285" t="e">
        <f>VLOOKUP(S1094,'1ここに記入'!$A$13:$M$246,2)</f>
        <v>#N/A</v>
      </c>
      <c r="U1100" s="285" t="e">
        <f>VLOOKUP(T1094,'1ここに記入'!$A$13:$M$246,2)</f>
        <v>#N/A</v>
      </c>
      <c r="V1100" s="285" t="e">
        <f>VLOOKUP(U1094,'1ここに記入'!$A$13:$M$246,2)</f>
        <v>#N/A</v>
      </c>
      <c r="W1100" s="285" t="e">
        <f>VLOOKUP(V1094,'1ここに記入'!$A$13:$M$246,2)</f>
        <v>#N/A</v>
      </c>
      <c r="X1100" s="279" t="e">
        <f>VLOOKUP(W1094,'1ここに記入'!$A$13:$M$246,2)</f>
        <v>#N/A</v>
      </c>
    </row>
    <row r="1101" spans="2:24" ht="15" customHeight="1">
      <c r="B1101" s="264"/>
      <c r="C1101" s="277"/>
      <c r="D1101" s="280"/>
      <c r="E1101" s="283"/>
      <c r="F1101" s="277"/>
      <c r="G1101" s="286"/>
      <c r="H1101" s="286"/>
      <c r="I1101" s="286"/>
      <c r="J1101" s="286"/>
      <c r="K1101" s="280"/>
      <c r="L1101" s="98"/>
      <c r="M1101" s="159"/>
      <c r="N1101" s="99"/>
      <c r="O1101" s="264"/>
      <c r="P1101" s="277"/>
      <c r="Q1101" s="280"/>
      <c r="R1101" s="283"/>
      <c r="S1101" s="277"/>
      <c r="T1101" s="286"/>
      <c r="U1101" s="286"/>
      <c r="V1101" s="286"/>
      <c r="W1101" s="286"/>
      <c r="X1101" s="280"/>
    </row>
    <row r="1102" spans="2:24" ht="15" customHeight="1">
      <c r="B1102" s="264"/>
      <c r="C1102" s="277"/>
      <c r="D1102" s="280"/>
      <c r="E1102" s="283"/>
      <c r="F1102" s="277"/>
      <c r="G1102" s="286"/>
      <c r="H1102" s="286"/>
      <c r="I1102" s="286"/>
      <c r="J1102" s="286"/>
      <c r="K1102" s="280"/>
      <c r="L1102" s="98"/>
      <c r="M1102" s="159"/>
      <c r="N1102" s="99"/>
      <c r="O1102" s="264"/>
      <c r="P1102" s="277"/>
      <c r="Q1102" s="280"/>
      <c r="R1102" s="283"/>
      <c r="S1102" s="277"/>
      <c r="T1102" s="286"/>
      <c r="U1102" s="286"/>
      <c r="V1102" s="286"/>
      <c r="W1102" s="286"/>
      <c r="X1102" s="280"/>
    </row>
    <row r="1103" spans="2:24" ht="15" customHeight="1" thickBot="1">
      <c r="B1103" s="288"/>
      <c r="C1103" s="278"/>
      <c r="D1103" s="281"/>
      <c r="E1103" s="284"/>
      <c r="F1103" s="278"/>
      <c r="G1103" s="287"/>
      <c r="H1103" s="286"/>
      <c r="I1103" s="286"/>
      <c r="J1103" s="286"/>
      <c r="K1103" s="280"/>
      <c r="L1103" s="98"/>
      <c r="M1103" s="159"/>
      <c r="N1103" s="99"/>
      <c r="O1103" s="288"/>
      <c r="P1103" s="278"/>
      <c r="Q1103" s="281"/>
      <c r="R1103" s="284"/>
      <c r="S1103" s="278"/>
      <c r="T1103" s="287"/>
      <c r="U1103" s="286"/>
      <c r="V1103" s="286"/>
      <c r="W1103" s="286"/>
      <c r="X1103" s="280"/>
    </row>
    <row r="1104" spans="2:24" ht="15" customHeight="1" thickTop="1">
      <c r="B1104" s="263" t="s">
        <v>165</v>
      </c>
      <c r="C1104" s="293">
        <f>VLOOKUP(B1083,'1ここに記入'!$A$13:$M$246,9)</f>
        <v>0</v>
      </c>
      <c r="D1104" s="294" t="e">
        <f>VLOOKUP(C1102,'1ここに記入'!$A$13:$M$246,2)</f>
        <v>#N/A</v>
      </c>
      <c r="E1104" s="294" t="e">
        <f>VLOOKUP(D1102,'1ここに記入'!$A$13:$M$246,2)</f>
        <v>#N/A</v>
      </c>
      <c r="F1104" s="294" t="e">
        <f>VLOOKUP(E1102,'1ここに記入'!$A$13:$M$246,2)</f>
        <v>#N/A</v>
      </c>
      <c r="G1104" s="302" t="e">
        <f>VLOOKUP(F1102,'1ここに記入'!$A$13:$M$246,2)</f>
        <v>#N/A</v>
      </c>
      <c r="H1104" s="305" t="s">
        <v>167</v>
      </c>
      <c r="I1104" s="308">
        <f>'1ここに記入'!$G$9</f>
        <v>0</v>
      </c>
      <c r="J1104" s="309"/>
      <c r="K1104" s="310"/>
      <c r="L1104" s="102"/>
      <c r="M1104" s="162"/>
      <c r="N1104" s="103"/>
      <c r="O1104" s="263" t="s">
        <v>165</v>
      </c>
      <c r="P1104" s="293">
        <f>VLOOKUP(O1083,'1ここに記入'!$A$13:$M$246,9)</f>
        <v>0</v>
      </c>
      <c r="Q1104" s="294" t="e">
        <f>VLOOKUP(P1102,'1ここに記入'!$A$13:$M$246,2)</f>
        <v>#N/A</v>
      </c>
      <c r="R1104" s="294" t="e">
        <f>VLOOKUP(Q1102,'1ここに記入'!$A$13:$M$246,2)</f>
        <v>#N/A</v>
      </c>
      <c r="S1104" s="294" t="e">
        <f>VLOOKUP(R1102,'1ここに記入'!$A$13:$M$246,2)</f>
        <v>#N/A</v>
      </c>
      <c r="T1104" s="302" t="e">
        <f>VLOOKUP(S1102,'1ここに記入'!$A$13:$M$246,2)</f>
        <v>#N/A</v>
      </c>
      <c r="U1104" s="305" t="s">
        <v>167</v>
      </c>
      <c r="V1104" s="308">
        <f>'1ここに記入'!$G$9</f>
        <v>0</v>
      </c>
      <c r="W1104" s="309"/>
      <c r="X1104" s="310"/>
    </row>
    <row r="1105" spans="2:25" ht="15" customHeight="1">
      <c r="B1105" s="264"/>
      <c r="C1105" s="296"/>
      <c r="D1105" s="297"/>
      <c r="E1105" s="297"/>
      <c r="F1105" s="297"/>
      <c r="G1105" s="303"/>
      <c r="H1105" s="306"/>
      <c r="I1105" s="311"/>
      <c r="J1105" s="312"/>
      <c r="K1105" s="313"/>
      <c r="L1105" s="102"/>
      <c r="M1105" s="162"/>
      <c r="N1105" s="103"/>
      <c r="O1105" s="264"/>
      <c r="P1105" s="296"/>
      <c r="Q1105" s="297"/>
      <c r="R1105" s="297"/>
      <c r="S1105" s="297"/>
      <c r="T1105" s="303"/>
      <c r="U1105" s="306"/>
      <c r="V1105" s="311"/>
      <c r="W1105" s="312"/>
      <c r="X1105" s="313"/>
    </row>
    <row r="1106" spans="2:25" ht="15" customHeight="1" thickBot="1">
      <c r="B1106" s="288"/>
      <c r="C1106" s="299"/>
      <c r="D1106" s="300"/>
      <c r="E1106" s="300"/>
      <c r="F1106" s="300"/>
      <c r="G1106" s="304"/>
      <c r="H1106" s="306"/>
      <c r="I1106" s="311"/>
      <c r="J1106" s="312"/>
      <c r="K1106" s="313"/>
      <c r="L1106" s="102"/>
      <c r="M1106" s="162"/>
      <c r="N1106" s="103"/>
      <c r="O1106" s="288"/>
      <c r="P1106" s="299"/>
      <c r="Q1106" s="300"/>
      <c r="R1106" s="300"/>
      <c r="S1106" s="300"/>
      <c r="T1106" s="304"/>
      <c r="U1106" s="306"/>
      <c r="V1106" s="311"/>
      <c r="W1106" s="312"/>
      <c r="X1106" s="313"/>
    </row>
    <row r="1107" spans="2:25" ht="15" customHeight="1" thickBot="1">
      <c r="B1107" s="317" t="s">
        <v>166</v>
      </c>
      <c r="C1107" s="317"/>
      <c r="D1107" s="317"/>
      <c r="E1107" s="317"/>
      <c r="F1107" s="317"/>
      <c r="G1107" s="318"/>
      <c r="H1107" s="307"/>
      <c r="I1107" s="314"/>
      <c r="J1107" s="315"/>
      <c r="K1107" s="316"/>
      <c r="L1107" s="102"/>
      <c r="M1107" s="163"/>
      <c r="N1107" s="41"/>
      <c r="O1107" s="317" t="s">
        <v>166</v>
      </c>
      <c r="P1107" s="317"/>
      <c r="Q1107" s="317"/>
      <c r="R1107" s="317"/>
      <c r="S1107" s="317"/>
      <c r="T1107" s="318"/>
      <c r="U1107" s="307"/>
      <c r="V1107" s="314"/>
      <c r="W1107" s="315"/>
      <c r="X1107" s="316"/>
    </row>
    <row r="1108" spans="2:25" ht="15" customHeight="1" thickTop="1">
      <c r="B1108" s="137"/>
      <c r="C1108" s="137"/>
      <c r="D1108" s="137"/>
      <c r="E1108" s="137"/>
      <c r="F1108" s="137"/>
      <c r="G1108" s="137"/>
      <c r="H1108" s="138"/>
      <c r="I1108" s="142"/>
      <c r="J1108" s="142"/>
      <c r="K1108" s="142"/>
      <c r="L1108" s="102"/>
      <c r="M1108" s="163"/>
      <c r="N1108" s="41"/>
      <c r="O1108" s="137"/>
      <c r="P1108" s="137"/>
      <c r="Q1108" s="137"/>
      <c r="R1108" s="137"/>
      <c r="S1108" s="137"/>
      <c r="T1108" s="137"/>
      <c r="U1108" s="138"/>
      <c r="V1108" s="142"/>
      <c r="W1108" s="142"/>
      <c r="X1108" s="142"/>
    </row>
    <row r="1109" spans="2:25" ht="15" customHeight="1">
      <c r="B1109" s="137"/>
      <c r="C1109" s="137"/>
      <c r="D1109" s="137"/>
      <c r="E1109" s="137"/>
      <c r="F1109" s="137"/>
      <c r="G1109" s="137"/>
      <c r="H1109" s="138"/>
      <c r="I1109" s="142"/>
      <c r="J1109" s="142"/>
      <c r="K1109" s="142"/>
      <c r="L1109" s="102"/>
      <c r="M1109" s="163"/>
      <c r="N1109" s="41"/>
      <c r="O1109" s="137"/>
      <c r="P1109" s="137"/>
      <c r="Q1109" s="137"/>
      <c r="R1109" s="137"/>
      <c r="S1109" s="137"/>
      <c r="T1109" s="137"/>
      <c r="U1109" s="138"/>
      <c r="V1109" s="142"/>
      <c r="W1109" s="142"/>
      <c r="X1109" s="142"/>
    </row>
    <row r="1110" spans="2:25" ht="15" customHeight="1">
      <c r="B1110" s="324" t="s">
        <v>1982</v>
      </c>
      <c r="C1110" s="324"/>
      <c r="D1110" s="324"/>
      <c r="E1110" s="324"/>
      <c r="F1110" s="324"/>
      <c r="G1110" s="324"/>
      <c r="H1110" s="324"/>
      <c r="I1110" s="324"/>
      <c r="J1110" s="324"/>
      <c r="K1110" s="324"/>
      <c r="L1110" s="156"/>
      <c r="M1110" s="164"/>
      <c r="N1110" s="156"/>
      <c r="O1110" s="324" t="s">
        <v>1982</v>
      </c>
      <c r="P1110" s="324"/>
      <c r="Q1110" s="324"/>
      <c r="R1110" s="324"/>
      <c r="S1110" s="324"/>
      <c r="T1110" s="324"/>
      <c r="U1110" s="324"/>
      <c r="V1110" s="324"/>
      <c r="W1110" s="324"/>
      <c r="X1110" s="324"/>
    </row>
    <row r="1111" spans="2:25" ht="15" customHeight="1">
      <c r="B1111" s="132"/>
      <c r="C1111" s="319" t="str">
        <f>'1ここに記入'!$B$3&amp;"県教美展　特選確認票"</f>
        <v>第72回県教美展　特選確認票</v>
      </c>
      <c r="D1111" s="319"/>
      <c r="E1111" s="319"/>
      <c r="F1111" s="319"/>
      <c r="G1111" s="319"/>
      <c r="H1111" s="319"/>
      <c r="I1111" s="319"/>
      <c r="J1111" s="319"/>
      <c r="K1111" s="319"/>
      <c r="L1111" s="104"/>
      <c r="M1111" s="157"/>
      <c r="N1111" s="104"/>
      <c r="O1111" s="132"/>
      <c r="P1111" s="319" t="str">
        <f>'1ここに記入'!$B$3&amp;"県教美展　特選確認票"</f>
        <v>第72回県教美展　特選確認票</v>
      </c>
      <c r="Q1111" s="319"/>
      <c r="R1111" s="319"/>
      <c r="S1111" s="319"/>
      <c r="T1111" s="319"/>
      <c r="U1111" s="319"/>
      <c r="V1111" s="319"/>
      <c r="W1111" s="319"/>
      <c r="X1111" s="319"/>
    </row>
    <row r="1112" spans="2:25" ht="15" customHeight="1" thickBot="1">
      <c r="B1112" s="165"/>
      <c r="C1112" s="320"/>
      <c r="D1112" s="320"/>
      <c r="E1112" s="320"/>
      <c r="F1112" s="320"/>
      <c r="G1112" s="320"/>
      <c r="H1112" s="320"/>
      <c r="I1112" s="320"/>
      <c r="J1112" s="320"/>
      <c r="K1112" s="320"/>
      <c r="L1112" s="104"/>
      <c r="M1112" s="157"/>
      <c r="N1112" s="104"/>
      <c r="O1112" s="165"/>
      <c r="P1112" s="320"/>
      <c r="Q1112" s="320"/>
      <c r="R1112" s="320"/>
      <c r="S1112" s="320"/>
      <c r="T1112" s="320"/>
      <c r="U1112" s="320"/>
      <c r="V1112" s="320"/>
      <c r="W1112" s="320"/>
      <c r="X1112" s="320"/>
    </row>
    <row r="1113" spans="2:25" ht="15" customHeight="1" thickTop="1" thickBot="1">
      <c r="B1113" s="144" t="s">
        <v>157</v>
      </c>
      <c r="C1113" s="289">
        <f>VLOOKUP(B1083,'1ここに記入'!$A$13:$M$246,2)</f>
        <v>0</v>
      </c>
      <c r="D1113" s="289">
        <f>VLOOKUP(B1083,'1ここに記入'!$A$13:$M$246,3)</f>
        <v>0</v>
      </c>
      <c r="E1113" s="289">
        <f>VLOOKUP(B1083,'1ここに記入'!$A$13:$M$246,4)</f>
        <v>0</v>
      </c>
      <c r="F1113" s="289">
        <f>VLOOKUP(B1083,'1ここに記入'!$A$13:$M$246,5)</f>
        <v>0</v>
      </c>
      <c r="G1113" s="289" t="str">
        <f>VLOOKUP(B1083,'1ここに記入'!$A$13:$M$246,13)</f>
        <v>00</v>
      </c>
      <c r="H1113" s="290" t="e">
        <f>'1ここに記入'!$H$10</f>
        <v>#N/A</v>
      </c>
      <c r="I1113" s="291"/>
      <c r="J1113" s="291"/>
      <c r="K1113" s="292" t="s">
        <v>158</v>
      </c>
      <c r="L1113" s="104"/>
      <c r="M1113" s="157"/>
      <c r="N1113" s="104"/>
      <c r="O1113" s="144" t="s">
        <v>157</v>
      </c>
      <c r="P1113" s="289">
        <f>VLOOKUP(O1083,'1ここに記入'!$A$13:$M$246,2)</f>
        <v>0</v>
      </c>
      <c r="Q1113" s="289">
        <f>VLOOKUP(O1083,'1ここに記入'!$A$13:$M$246,3)</f>
        <v>0</v>
      </c>
      <c r="R1113" s="289">
        <f>VLOOKUP(O1083,'1ここに記入'!$A$13:$M$246,4)</f>
        <v>0</v>
      </c>
      <c r="S1113" s="289">
        <f>VLOOKUP(O1083,'1ここに記入'!$A$13:$M$246,5)</f>
        <v>0</v>
      </c>
      <c r="T1113" s="289" t="str">
        <f>VLOOKUP(O1083,'1ここに記入'!$A$13:$M$246,13)</f>
        <v>00</v>
      </c>
      <c r="U1113" s="290" t="e">
        <f>'1ここに記入'!$H$10</f>
        <v>#N/A</v>
      </c>
      <c r="V1113" s="291"/>
      <c r="W1113" s="291"/>
      <c r="X1113" s="292" t="s">
        <v>158</v>
      </c>
    </row>
    <row r="1114" spans="2:25" ht="15" customHeight="1" thickTop="1" thickBot="1">
      <c r="B1114" s="145"/>
      <c r="C1114" s="289"/>
      <c r="D1114" s="289"/>
      <c r="E1114" s="289"/>
      <c r="F1114" s="289"/>
      <c r="G1114" s="289"/>
      <c r="H1114" s="290"/>
      <c r="I1114" s="291"/>
      <c r="J1114" s="291"/>
      <c r="K1114" s="292"/>
      <c r="L1114" s="104"/>
      <c r="M1114" s="157"/>
      <c r="N1114" s="104"/>
      <c r="O1114" s="145"/>
      <c r="P1114" s="289"/>
      <c r="Q1114" s="289"/>
      <c r="R1114" s="289"/>
      <c r="S1114" s="289"/>
      <c r="T1114" s="289"/>
      <c r="U1114" s="290"/>
      <c r="V1114" s="291"/>
      <c r="W1114" s="291"/>
      <c r="X1114" s="292"/>
    </row>
    <row r="1115" spans="2:25" ht="15" customHeight="1" thickTop="1" thickBot="1">
      <c r="B1115" s="146" t="s">
        <v>159</v>
      </c>
      <c r="C1115" s="289"/>
      <c r="D1115" s="289"/>
      <c r="E1115" s="289"/>
      <c r="F1115" s="289"/>
      <c r="G1115" s="289"/>
      <c r="H1115" s="290"/>
      <c r="I1115" s="291"/>
      <c r="J1115" s="291"/>
      <c r="K1115" s="292"/>
      <c r="L1115" s="104"/>
      <c r="M1115" s="157"/>
      <c r="N1115" s="104"/>
      <c r="O1115" s="146" t="s">
        <v>159</v>
      </c>
      <c r="P1115" s="289"/>
      <c r="Q1115" s="289"/>
      <c r="R1115" s="289"/>
      <c r="S1115" s="289"/>
      <c r="T1115" s="289"/>
      <c r="U1115" s="290"/>
      <c r="V1115" s="291"/>
      <c r="W1115" s="291"/>
      <c r="X1115" s="292"/>
    </row>
    <row r="1116" spans="2:25" ht="15" customHeight="1" thickTop="1">
      <c r="B1116" s="263" t="s">
        <v>160</v>
      </c>
      <c r="C1116" s="276" t="e">
        <f>'1ここに記入'!$G$10</f>
        <v>#N/A</v>
      </c>
      <c r="D1116" s="285"/>
      <c r="E1116" s="279"/>
      <c r="F1116" s="263" t="s">
        <v>161</v>
      </c>
      <c r="G1116" s="293" t="e">
        <f>'1ここに記入'!$I$10</f>
        <v>#N/A</v>
      </c>
      <c r="H1116" s="294"/>
      <c r="I1116" s="294"/>
      <c r="J1116" s="294"/>
      <c r="K1116" s="295"/>
      <c r="L1116" s="100"/>
      <c r="M1116" s="159"/>
      <c r="N1116" s="99"/>
      <c r="O1116" s="263" t="s">
        <v>160</v>
      </c>
      <c r="P1116" s="276" t="e">
        <f>'1ここに記入'!$G$10</f>
        <v>#N/A</v>
      </c>
      <c r="Q1116" s="285"/>
      <c r="R1116" s="279"/>
      <c r="S1116" s="263" t="s">
        <v>161</v>
      </c>
      <c r="T1116" s="293" t="e">
        <f>'1ここに記入'!$I$10</f>
        <v>#N/A</v>
      </c>
      <c r="U1116" s="294"/>
      <c r="V1116" s="294"/>
      <c r="W1116" s="294"/>
      <c r="X1116" s="295"/>
      <c r="Y1116" s="143"/>
    </row>
    <row r="1117" spans="2:25" ht="15" customHeight="1">
      <c r="B1117" s="264"/>
      <c r="C1117" s="277"/>
      <c r="D1117" s="286"/>
      <c r="E1117" s="280"/>
      <c r="F1117" s="264"/>
      <c r="G1117" s="296"/>
      <c r="H1117" s="297"/>
      <c r="I1117" s="297"/>
      <c r="J1117" s="297"/>
      <c r="K1117" s="298"/>
      <c r="L1117" s="101"/>
      <c r="M1117" s="159"/>
      <c r="N1117" s="99"/>
      <c r="O1117" s="264"/>
      <c r="P1117" s="277"/>
      <c r="Q1117" s="286"/>
      <c r="R1117" s="280"/>
      <c r="S1117" s="264"/>
      <c r="T1117" s="296"/>
      <c r="U1117" s="297"/>
      <c r="V1117" s="297"/>
      <c r="W1117" s="297"/>
      <c r="X1117" s="298"/>
      <c r="Y1117" s="143"/>
    </row>
    <row r="1118" spans="2:25" ht="15" customHeight="1" thickBot="1">
      <c r="B1118" s="288"/>
      <c r="C1118" s="278"/>
      <c r="D1118" s="287"/>
      <c r="E1118" s="281"/>
      <c r="F1118" s="288"/>
      <c r="G1118" s="299"/>
      <c r="H1118" s="300"/>
      <c r="I1118" s="300"/>
      <c r="J1118" s="300"/>
      <c r="K1118" s="301"/>
      <c r="L1118" s="101"/>
      <c r="M1118" s="159"/>
      <c r="N1118" s="99"/>
      <c r="O1118" s="288"/>
      <c r="P1118" s="278"/>
      <c r="Q1118" s="287"/>
      <c r="R1118" s="281"/>
      <c r="S1118" s="288"/>
      <c r="T1118" s="299"/>
      <c r="U1118" s="300"/>
      <c r="V1118" s="300"/>
      <c r="W1118" s="300"/>
      <c r="X1118" s="301"/>
      <c r="Y1118" s="143"/>
    </row>
    <row r="1119" spans="2:25" ht="15" customHeight="1">
      <c r="B1119" s="263" t="s">
        <v>162</v>
      </c>
      <c r="C1119" s="265">
        <f>VLOOKUP(B1083,'1ここに記入'!$A$13:$M$246,10)</f>
        <v>0</v>
      </c>
      <c r="D1119" s="266"/>
      <c r="E1119" s="266"/>
      <c r="F1119" s="266"/>
      <c r="G1119" s="266"/>
      <c r="H1119" s="266"/>
      <c r="I1119" s="266"/>
      <c r="J1119" s="266"/>
      <c r="K1119" s="267"/>
      <c r="L1119" s="34"/>
      <c r="M1119" s="160"/>
      <c r="N1119" s="36"/>
      <c r="O1119" s="263" t="s">
        <v>162</v>
      </c>
      <c r="P1119" s="265">
        <f>VLOOKUP(O1083,'1ここに記入'!$A$13:$M$246,10)</f>
        <v>0</v>
      </c>
      <c r="Q1119" s="266"/>
      <c r="R1119" s="266"/>
      <c r="S1119" s="266"/>
      <c r="T1119" s="266"/>
      <c r="U1119" s="266"/>
      <c r="V1119" s="266"/>
      <c r="W1119" s="266"/>
      <c r="X1119" s="267"/>
      <c r="Y1119" s="143"/>
    </row>
    <row r="1120" spans="2:25" ht="15" customHeight="1">
      <c r="B1120" s="264"/>
      <c r="C1120" s="268"/>
      <c r="D1120" s="269"/>
      <c r="E1120" s="269"/>
      <c r="F1120" s="269"/>
      <c r="G1120" s="269"/>
      <c r="H1120" s="269"/>
      <c r="I1120" s="269"/>
      <c r="J1120" s="269"/>
      <c r="K1120" s="270"/>
      <c r="L1120" s="130"/>
      <c r="M1120" s="161"/>
      <c r="N1120" s="38"/>
      <c r="O1120" s="264"/>
      <c r="P1120" s="268"/>
      <c r="Q1120" s="269"/>
      <c r="R1120" s="269"/>
      <c r="S1120" s="269"/>
      <c r="T1120" s="269"/>
      <c r="U1120" s="269"/>
      <c r="V1120" s="269"/>
      <c r="W1120" s="269"/>
      <c r="X1120" s="270"/>
      <c r="Y1120" s="143"/>
    </row>
    <row r="1121" spans="2:25" ht="15" customHeight="1">
      <c r="B1121" s="264"/>
      <c r="C1121" s="268"/>
      <c r="D1121" s="269"/>
      <c r="E1121" s="269"/>
      <c r="F1121" s="269"/>
      <c r="G1121" s="269"/>
      <c r="H1121" s="269"/>
      <c r="I1121" s="269"/>
      <c r="J1121" s="269"/>
      <c r="K1121" s="270"/>
      <c r="L1121" s="130"/>
      <c r="M1121" s="161"/>
      <c r="N1121" s="38"/>
      <c r="O1121" s="264"/>
      <c r="P1121" s="268"/>
      <c r="Q1121" s="269"/>
      <c r="R1121" s="269"/>
      <c r="S1121" s="269"/>
      <c r="T1121" s="269"/>
      <c r="U1121" s="269"/>
      <c r="V1121" s="269"/>
      <c r="W1121" s="269"/>
      <c r="X1121" s="270"/>
      <c r="Y1121" s="143"/>
    </row>
    <row r="1122" spans="2:25" ht="15" customHeight="1">
      <c r="B1122" s="271" t="s">
        <v>1881</v>
      </c>
      <c r="C1122" s="268">
        <f>VLOOKUP(B1083,'1ここに記入'!$A$13:$M$246,11)</f>
        <v>0</v>
      </c>
      <c r="D1122" s="269"/>
      <c r="E1122" s="269"/>
      <c r="F1122" s="269"/>
      <c r="G1122" s="269"/>
      <c r="H1122" s="269"/>
      <c r="I1122" s="269"/>
      <c r="J1122" s="269"/>
      <c r="K1122" s="270"/>
      <c r="L1122" s="98"/>
      <c r="M1122" s="159"/>
      <c r="N1122" s="99"/>
      <c r="O1122" s="271" t="s">
        <v>1881</v>
      </c>
      <c r="P1122" s="268">
        <f>VLOOKUP(O1083,'1ここに記入'!$A$13:$M$246,11)</f>
        <v>0</v>
      </c>
      <c r="Q1122" s="269"/>
      <c r="R1122" s="269"/>
      <c r="S1122" s="269"/>
      <c r="T1122" s="269"/>
      <c r="U1122" s="269"/>
      <c r="V1122" s="269"/>
      <c r="W1122" s="269"/>
      <c r="X1122" s="270"/>
      <c r="Y1122" s="143"/>
    </row>
    <row r="1123" spans="2:25" ht="15" customHeight="1">
      <c r="B1123" s="271"/>
      <c r="C1123" s="268"/>
      <c r="D1123" s="269"/>
      <c r="E1123" s="269"/>
      <c r="F1123" s="269"/>
      <c r="G1123" s="269"/>
      <c r="H1123" s="269"/>
      <c r="I1123" s="269"/>
      <c r="J1123" s="269"/>
      <c r="K1123" s="270"/>
      <c r="L1123" s="98"/>
      <c r="M1123" s="159"/>
      <c r="N1123" s="99"/>
      <c r="O1123" s="271"/>
      <c r="P1123" s="268"/>
      <c r="Q1123" s="269"/>
      <c r="R1123" s="269"/>
      <c r="S1123" s="269"/>
      <c r="T1123" s="269"/>
      <c r="U1123" s="269"/>
      <c r="V1123" s="269"/>
      <c r="W1123" s="269"/>
      <c r="X1123" s="270"/>
      <c r="Y1123" s="143"/>
    </row>
    <row r="1124" spans="2:25" ht="15" customHeight="1" thickBot="1">
      <c r="B1124" s="272"/>
      <c r="C1124" s="273"/>
      <c r="D1124" s="274"/>
      <c r="E1124" s="274"/>
      <c r="F1124" s="274"/>
      <c r="G1124" s="274"/>
      <c r="H1124" s="274"/>
      <c r="I1124" s="274"/>
      <c r="J1124" s="274"/>
      <c r="K1124" s="275"/>
      <c r="L1124" s="98"/>
      <c r="M1124" s="159"/>
      <c r="N1124" s="99"/>
      <c r="O1124" s="272"/>
      <c r="P1124" s="273"/>
      <c r="Q1124" s="274"/>
      <c r="R1124" s="274"/>
      <c r="S1124" s="274"/>
      <c r="T1124" s="274"/>
      <c r="U1124" s="274"/>
      <c r="V1124" s="274"/>
      <c r="W1124" s="274"/>
      <c r="X1124" s="275"/>
      <c r="Y1124" s="143"/>
    </row>
    <row r="1125" spans="2:25" ht="15" customHeight="1">
      <c r="B1125" s="263" t="s">
        <v>163</v>
      </c>
      <c r="C1125" s="276">
        <f>VLOOKUP(B1083,'1ここに記入'!$A$13:$M$246,5)</f>
        <v>0</v>
      </c>
      <c r="D1125" s="279" t="str">
        <f>VLOOKUP(B1083,'1ここに記入'!$A$13:$M$246,6)</f>
        <v>　</v>
      </c>
      <c r="E1125" s="282" t="s">
        <v>164</v>
      </c>
      <c r="F1125" s="276">
        <f>VLOOKUP(B1083,'1ここに記入'!$A$13:$M$246,8)</f>
        <v>0</v>
      </c>
      <c r="G1125" s="285" t="e">
        <f>VLOOKUP(F1120,'1ここに記入'!$A$13:$M$246,2)</f>
        <v>#N/A</v>
      </c>
      <c r="H1125" s="285" t="e">
        <f>VLOOKUP(G1120,'1ここに記入'!$A$13:$M$246,2)</f>
        <v>#N/A</v>
      </c>
      <c r="I1125" s="285" t="e">
        <f>VLOOKUP(H1120,'1ここに記入'!$A$13:$M$246,2)</f>
        <v>#N/A</v>
      </c>
      <c r="J1125" s="285" t="e">
        <f>VLOOKUP(I1120,'1ここに記入'!$A$13:$M$246,2)</f>
        <v>#N/A</v>
      </c>
      <c r="K1125" s="279" t="e">
        <f>VLOOKUP(J1120,'1ここに記入'!$A$13:$M$246,2)</f>
        <v>#N/A</v>
      </c>
      <c r="L1125" s="102"/>
      <c r="M1125" s="162"/>
      <c r="N1125" s="103"/>
      <c r="O1125" s="263" t="s">
        <v>163</v>
      </c>
      <c r="P1125" s="276">
        <f>VLOOKUP(O1083,'1ここに記入'!$A$13:$M$246,5)</f>
        <v>0</v>
      </c>
      <c r="Q1125" s="279" t="str">
        <f>VLOOKUP(O1083,'1ここに記入'!$A$13:$M$246,6)</f>
        <v>　</v>
      </c>
      <c r="R1125" s="282" t="s">
        <v>164</v>
      </c>
      <c r="S1125" s="276">
        <f>VLOOKUP(O1083,'1ここに記入'!$A$13:$M$246,8)</f>
        <v>0</v>
      </c>
      <c r="T1125" s="285" t="e">
        <f>VLOOKUP(S1120,'1ここに記入'!$A$13:$M$246,2)</f>
        <v>#N/A</v>
      </c>
      <c r="U1125" s="285" t="e">
        <f>VLOOKUP(T1120,'1ここに記入'!$A$13:$M$246,2)</f>
        <v>#N/A</v>
      </c>
      <c r="V1125" s="285" t="e">
        <f>VLOOKUP(U1120,'1ここに記入'!$A$13:$M$246,2)</f>
        <v>#N/A</v>
      </c>
      <c r="W1125" s="285" t="e">
        <f>VLOOKUP(V1120,'1ここに記入'!$A$13:$M$246,2)</f>
        <v>#N/A</v>
      </c>
      <c r="X1125" s="279" t="e">
        <f>VLOOKUP(W1120,'1ここに記入'!$A$13:$M$246,2)</f>
        <v>#N/A</v>
      </c>
      <c r="Y1125" s="143"/>
    </row>
    <row r="1126" spans="2:25" ht="15" customHeight="1">
      <c r="B1126" s="264"/>
      <c r="C1126" s="277"/>
      <c r="D1126" s="280"/>
      <c r="E1126" s="283"/>
      <c r="F1126" s="277"/>
      <c r="G1126" s="286"/>
      <c r="H1126" s="286"/>
      <c r="I1126" s="286"/>
      <c r="J1126" s="286"/>
      <c r="K1126" s="280"/>
      <c r="L1126" s="102"/>
      <c r="M1126" s="162"/>
      <c r="N1126" s="103"/>
      <c r="O1126" s="264"/>
      <c r="P1126" s="277"/>
      <c r="Q1126" s="280"/>
      <c r="R1126" s="283"/>
      <c r="S1126" s="277"/>
      <c r="T1126" s="286"/>
      <c r="U1126" s="286"/>
      <c r="V1126" s="286"/>
      <c r="W1126" s="286"/>
      <c r="X1126" s="280"/>
      <c r="Y1126" s="143"/>
    </row>
    <row r="1127" spans="2:25" ht="15" customHeight="1" thickBot="1">
      <c r="B1127" s="288"/>
      <c r="C1127" s="278"/>
      <c r="D1127" s="281"/>
      <c r="E1127" s="284"/>
      <c r="F1127" s="278"/>
      <c r="G1127" s="287"/>
      <c r="H1127" s="287"/>
      <c r="I1127" s="287"/>
      <c r="J1127" s="287"/>
      <c r="K1127" s="281"/>
      <c r="L1127" s="102"/>
      <c r="M1127" s="162"/>
      <c r="N1127" s="103"/>
      <c r="O1127" s="288"/>
      <c r="P1127" s="278"/>
      <c r="Q1127" s="281"/>
      <c r="R1127" s="284"/>
      <c r="S1127" s="278"/>
      <c r="T1127" s="287"/>
      <c r="U1127" s="287"/>
      <c r="V1127" s="287"/>
      <c r="W1127" s="287"/>
      <c r="X1127" s="281"/>
    </row>
    <row r="1128" spans="2:25" ht="15" customHeight="1">
      <c r="B1128" s="147"/>
      <c r="C1128" s="137"/>
      <c r="D1128" s="137"/>
      <c r="E1128" s="137"/>
      <c r="F1128" s="137"/>
      <c r="G1128" s="137"/>
      <c r="H1128" s="138"/>
      <c r="I1128" s="142"/>
      <c r="J1128" s="142"/>
      <c r="K1128" s="142"/>
      <c r="L1128" s="104"/>
      <c r="M1128" s="157"/>
      <c r="N1128" s="104"/>
      <c r="O1128" s="147"/>
      <c r="P1128" s="137"/>
      <c r="Q1128" s="137"/>
      <c r="R1128" s="137"/>
      <c r="S1128" s="137"/>
      <c r="T1128" s="137"/>
      <c r="U1128" s="138"/>
      <c r="V1128" s="142"/>
      <c r="W1128" s="142"/>
      <c r="X1128" s="142"/>
    </row>
    <row r="1129" spans="2:25" ht="15" customHeight="1">
      <c r="B1129" s="117" t="s">
        <v>213</v>
      </c>
      <c r="C1129" s="325" t="str">
        <f>'1ここに記入'!$B$3&amp;"滋賀県教育美術展出品票"</f>
        <v>第72回滋賀県教育美術展出品票</v>
      </c>
      <c r="D1129" s="320"/>
      <c r="E1129" s="320"/>
      <c r="F1129" s="320"/>
      <c r="G1129" s="320"/>
      <c r="H1129" s="320"/>
      <c r="I1129" s="320"/>
      <c r="J1129" s="320"/>
      <c r="K1129" s="320"/>
      <c r="L1129" s="104"/>
      <c r="M1129" s="157"/>
      <c r="N1129" s="104"/>
      <c r="O1129" s="117" t="s">
        <v>213</v>
      </c>
      <c r="P1129" s="325" t="str">
        <f>'1ここに記入'!$B$3&amp;"滋賀県教育美術展出品票"</f>
        <v>第72回滋賀県教育美術展出品票</v>
      </c>
      <c r="Q1129" s="320"/>
      <c r="R1129" s="320"/>
      <c r="S1129" s="320"/>
      <c r="T1129" s="320"/>
      <c r="U1129" s="320"/>
      <c r="V1129" s="320"/>
      <c r="W1129" s="320"/>
      <c r="X1129" s="320"/>
    </row>
    <row r="1130" spans="2:25" ht="15" customHeight="1">
      <c r="B1130" s="327">
        <v>229</v>
      </c>
      <c r="C1130" s="325"/>
      <c r="D1130" s="320"/>
      <c r="E1130" s="320"/>
      <c r="F1130" s="320"/>
      <c r="G1130" s="320"/>
      <c r="H1130" s="320"/>
      <c r="I1130" s="320"/>
      <c r="J1130" s="320"/>
      <c r="K1130" s="320"/>
      <c r="L1130" s="104"/>
      <c r="M1130" s="157"/>
      <c r="N1130" s="104"/>
      <c r="O1130" s="327">
        <v>230</v>
      </c>
      <c r="P1130" s="325"/>
      <c r="Q1130" s="320"/>
      <c r="R1130" s="320"/>
      <c r="S1130" s="320"/>
      <c r="T1130" s="320"/>
      <c r="U1130" s="320"/>
      <c r="V1130" s="320"/>
      <c r="W1130" s="320"/>
      <c r="X1130" s="320"/>
    </row>
    <row r="1131" spans="2:25" ht="15" customHeight="1" thickBot="1">
      <c r="B1131" s="328"/>
      <c r="C1131" s="325"/>
      <c r="D1131" s="320"/>
      <c r="E1131" s="320"/>
      <c r="F1131" s="320"/>
      <c r="G1131" s="320"/>
      <c r="H1131" s="326"/>
      <c r="I1131" s="326"/>
      <c r="J1131" s="326"/>
      <c r="K1131" s="326"/>
      <c r="L1131" s="104"/>
      <c r="M1131" s="157"/>
      <c r="N1131" s="104"/>
      <c r="O1131" s="328"/>
      <c r="P1131" s="325"/>
      <c r="Q1131" s="320"/>
      <c r="R1131" s="320"/>
      <c r="S1131" s="320"/>
      <c r="T1131" s="320"/>
      <c r="U1131" s="326"/>
      <c r="V1131" s="326"/>
      <c r="W1131" s="326"/>
      <c r="X1131" s="326"/>
    </row>
    <row r="1132" spans="2:25" ht="15" customHeight="1" thickTop="1" thickBot="1">
      <c r="B1132" s="144" t="s">
        <v>157</v>
      </c>
      <c r="C1132" s="289">
        <f>VLOOKUP(B1130,'1ここに記入'!$A$13:$M$246,2)</f>
        <v>0</v>
      </c>
      <c r="D1132" s="289">
        <f>VLOOKUP(B1130,'1ここに記入'!$A$13:$M$246,3)</f>
        <v>0</v>
      </c>
      <c r="E1132" s="289">
        <f>VLOOKUP(B1130,'1ここに記入'!$A$13:$M$246,4)</f>
        <v>0</v>
      </c>
      <c r="F1132" s="289">
        <f>VLOOKUP(B1130,'1ここに記入'!$A$13:$M$246,5)</f>
        <v>0</v>
      </c>
      <c r="G1132" s="289" t="str">
        <f>VLOOKUP(B1130,'1ここに記入'!$A$13:$M$246,13)</f>
        <v>00</v>
      </c>
      <c r="H1132" s="290" t="e">
        <f>'1ここに記入'!$H$10</f>
        <v>#N/A</v>
      </c>
      <c r="I1132" s="291"/>
      <c r="J1132" s="291"/>
      <c r="K1132" s="292" t="s">
        <v>158</v>
      </c>
      <c r="L1132" s="118"/>
      <c r="M1132" s="158"/>
      <c r="N1132" s="32"/>
      <c r="O1132" s="144" t="s">
        <v>157</v>
      </c>
      <c r="P1132" s="289">
        <f>VLOOKUP(O1130,'1ここに記入'!$A$13:$M$246,2)</f>
        <v>0</v>
      </c>
      <c r="Q1132" s="289">
        <f>VLOOKUP(O1130,'1ここに記入'!$A$13:$M$246,3)</f>
        <v>0</v>
      </c>
      <c r="R1132" s="289">
        <f>VLOOKUP(O1130,'1ここに記入'!$A$13:$M$246,4)</f>
        <v>0</v>
      </c>
      <c r="S1132" s="289">
        <f>VLOOKUP(O1130,'1ここに記入'!$A$13:$M$246,5)</f>
        <v>0</v>
      </c>
      <c r="T1132" s="289" t="str">
        <f>VLOOKUP(O1130,'1ここに記入'!$A$13:$M$246,13)</f>
        <v>00</v>
      </c>
      <c r="U1132" s="290" t="e">
        <f>'1ここに記入'!$H$10</f>
        <v>#N/A</v>
      </c>
      <c r="V1132" s="291"/>
      <c r="W1132" s="291"/>
      <c r="X1132" s="292" t="s">
        <v>158</v>
      </c>
    </row>
    <row r="1133" spans="2:25" ht="15" customHeight="1" thickTop="1" thickBot="1">
      <c r="B1133" s="145"/>
      <c r="C1133" s="289"/>
      <c r="D1133" s="289"/>
      <c r="E1133" s="289"/>
      <c r="F1133" s="289"/>
      <c r="G1133" s="289"/>
      <c r="H1133" s="290"/>
      <c r="I1133" s="291"/>
      <c r="J1133" s="291"/>
      <c r="K1133" s="292"/>
      <c r="L1133" s="118"/>
      <c r="M1133" s="158"/>
      <c r="N1133" s="32"/>
      <c r="O1133" s="145"/>
      <c r="P1133" s="289"/>
      <c r="Q1133" s="289"/>
      <c r="R1133" s="289"/>
      <c r="S1133" s="289"/>
      <c r="T1133" s="289"/>
      <c r="U1133" s="290"/>
      <c r="V1133" s="291"/>
      <c r="W1133" s="291"/>
      <c r="X1133" s="292"/>
    </row>
    <row r="1134" spans="2:25" ht="15" customHeight="1" thickTop="1" thickBot="1">
      <c r="B1134" s="146" t="s">
        <v>159</v>
      </c>
      <c r="C1134" s="289"/>
      <c r="D1134" s="289"/>
      <c r="E1134" s="289"/>
      <c r="F1134" s="289"/>
      <c r="G1134" s="289"/>
      <c r="H1134" s="290"/>
      <c r="I1134" s="291"/>
      <c r="J1134" s="291"/>
      <c r="K1134" s="292"/>
      <c r="L1134" s="118"/>
      <c r="M1134" s="158"/>
      <c r="N1134" s="32"/>
      <c r="O1134" s="146" t="s">
        <v>159</v>
      </c>
      <c r="P1134" s="289"/>
      <c r="Q1134" s="289"/>
      <c r="R1134" s="289"/>
      <c r="S1134" s="289"/>
      <c r="T1134" s="289"/>
      <c r="U1134" s="290"/>
      <c r="V1134" s="291"/>
      <c r="W1134" s="291"/>
      <c r="X1134" s="292"/>
    </row>
    <row r="1135" spans="2:25" ht="15" customHeight="1" thickTop="1">
      <c r="B1135" s="264" t="s">
        <v>160</v>
      </c>
      <c r="C1135" s="277" t="e">
        <f>'1ここに記入'!$G$10</f>
        <v>#N/A</v>
      </c>
      <c r="D1135" s="286"/>
      <c r="E1135" s="280"/>
      <c r="F1135" s="264" t="s">
        <v>161</v>
      </c>
      <c r="G1135" s="296" t="e">
        <f>'1ここに記入'!$I$10</f>
        <v>#N/A</v>
      </c>
      <c r="H1135" s="297"/>
      <c r="I1135" s="297"/>
      <c r="J1135" s="297"/>
      <c r="K1135" s="298"/>
      <c r="L1135" s="100"/>
      <c r="M1135" s="159"/>
      <c r="N1135" s="99"/>
      <c r="O1135" s="264" t="s">
        <v>160</v>
      </c>
      <c r="P1135" s="277" t="e">
        <f>'1ここに記入'!$G$10</f>
        <v>#N/A</v>
      </c>
      <c r="Q1135" s="286"/>
      <c r="R1135" s="280"/>
      <c r="S1135" s="264" t="s">
        <v>161</v>
      </c>
      <c r="T1135" s="296" t="e">
        <f>'1ここに記入'!$I$10</f>
        <v>#N/A</v>
      </c>
      <c r="U1135" s="297"/>
      <c r="V1135" s="297"/>
      <c r="W1135" s="297"/>
      <c r="X1135" s="298"/>
    </row>
    <row r="1136" spans="2:25" ht="15" customHeight="1">
      <c r="B1136" s="264"/>
      <c r="C1136" s="277"/>
      <c r="D1136" s="286"/>
      <c r="E1136" s="280"/>
      <c r="F1136" s="264"/>
      <c r="G1136" s="296"/>
      <c r="H1136" s="297"/>
      <c r="I1136" s="297"/>
      <c r="J1136" s="297"/>
      <c r="K1136" s="298"/>
      <c r="L1136" s="101"/>
      <c r="M1136" s="159"/>
      <c r="N1136" s="99"/>
      <c r="O1136" s="264"/>
      <c r="P1136" s="277"/>
      <c r="Q1136" s="286"/>
      <c r="R1136" s="280"/>
      <c r="S1136" s="264"/>
      <c r="T1136" s="296"/>
      <c r="U1136" s="297"/>
      <c r="V1136" s="297"/>
      <c r="W1136" s="297"/>
      <c r="X1136" s="298"/>
    </row>
    <row r="1137" spans="2:24" ht="15" customHeight="1">
      <c r="B1137" s="264"/>
      <c r="C1137" s="277"/>
      <c r="D1137" s="286"/>
      <c r="E1137" s="280"/>
      <c r="F1137" s="264"/>
      <c r="G1137" s="296"/>
      <c r="H1137" s="297"/>
      <c r="I1137" s="297"/>
      <c r="J1137" s="297"/>
      <c r="K1137" s="298"/>
      <c r="L1137" s="101"/>
      <c r="M1137" s="159"/>
      <c r="N1137" s="99"/>
      <c r="O1137" s="264"/>
      <c r="P1137" s="277"/>
      <c r="Q1137" s="286"/>
      <c r="R1137" s="280"/>
      <c r="S1137" s="264"/>
      <c r="T1137" s="296"/>
      <c r="U1137" s="297"/>
      <c r="V1137" s="297"/>
      <c r="W1137" s="297"/>
      <c r="X1137" s="298"/>
    </row>
    <row r="1138" spans="2:24" ht="15" customHeight="1" thickBot="1">
      <c r="B1138" s="288"/>
      <c r="C1138" s="278"/>
      <c r="D1138" s="287"/>
      <c r="E1138" s="281"/>
      <c r="F1138" s="288"/>
      <c r="G1138" s="299"/>
      <c r="H1138" s="300"/>
      <c r="I1138" s="300"/>
      <c r="J1138" s="300"/>
      <c r="K1138" s="301"/>
      <c r="L1138" s="101"/>
      <c r="M1138" s="159"/>
      <c r="N1138" s="99"/>
      <c r="O1138" s="288"/>
      <c r="P1138" s="278"/>
      <c r="Q1138" s="287"/>
      <c r="R1138" s="281"/>
      <c r="S1138" s="288"/>
      <c r="T1138" s="299"/>
      <c r="U1138" s="300"/>
      <c r="V1138" s="300"/>
      <c r="W1138" s="300"/>
      <c r="X1138" s="301"/>
    </row>
    <row r="1139" spans="2:24" ht="15" customHeight="1">
      <c r="B1139" s="263" t="s">
        <v>162</v>
      </c>
      <c r="C1139" s="265">
        <f>VLOOKUP(B1130,'1ここに記入'!$A$13:$M$246,10)</f>
        <v>0</v>
      </c>
      <c r="D1139" s="266"/>
      <c r="E1139" s="266"/>
      <c r="F1139" s="266"/>
      <c r="G1139" s="266"/>
      <c r="H1139" s="266"/>
      <c r="I1139" s="267"/>
      <c r="J1139" s="263" t="s">
        <v>203</v>
      </c>
      <c r="K1139" s="321">
        <f>VLOOKUP(B1130,'1ここに記入'!$A$13:$M$246,12)</f>
        <v>0</v>
      </c>
      <c r="L1139" s="34"/>
      <c r="M1139" s="160"/>
      <c r="N1139" s="36"/>
      <c r="O1139" s="263" t="s">
        <v>162</v>
      </c>
      <c r="P1139" s="265">
        <f>VLOOKUP(O1130,'1ここに記入'!$A$13:$M$246,10)</f>
        <v>0</v>
      </c>
      <c r="Q1139" s="266"/>
      <c r="R1139" s="266"/>
      <c r="S1139" s="266"/>
      <c r="T1139" s="266"/>
      <c r="U1139" s="266"/>
      <c r="V1139" s="267"/>
      <c r="W1139" s="263" t="s">
        <v>203</v>
      </c>
      <c r="X1139" s="321">
        <f>VLOOKUP(O1130,'1ここに記入'!$A$13:$M$246,12)</f>
        <v>0</v>
      </c>
    </row>
    <row r="1140" spans="2:24" ht="15" customHeight="1">
      <c r="B1140" s="264"/>
      <c r="C1140" s="268"/>
      <c r="D1140" s="269"/>
      <c r="E1140" s="269"/>
      <c r="F1140" s="269"/>
      <c r="G1140" s="269"/>
      <c r="H1140" s="269"/>
      <c r="I1140" s="270"/>
      <c r="J1140" s="264"/>
      <c r="K1140" s="322"/>
      <c r="L1140" s="34"/>
      <c r="M1140" s="160"/>
      <c r="N1140" s="36"/>
      <c r="O1140" s="264"/>
      <c r="P1140" s="268"/>
      <c r="Q1140" s="269"/>
      <c r="R1140" s="269"/>
      <c r="S1140" s="269"/>
      <c r="T1140" s="269"/>
      <c r="U1140" s="269"/>
      <c r="V1140" s="270"/>
      <c r="W1140" s="264"/>
      <c r="X1140" s="322"/>
    </row>
    <row r="1141" spans="2:24" ht="15" customHeight="1">
      <c r="B1141" s="264"/>
      <c r="C1141" s="268"/>
      <c r="D1141" s="269"/>
      <c r="E1141" s="269"/>
      <c r="F1141" s="269"/>
      <c r="G1141" s="269"/>
      <c r="H1141" s="269"/>
      <c r="I1141" s="270"/>
      <c r="J1141" s="264"/>
      <c r="K1141" s="322"/>
      <c r="L1141" s="130"/>
      <c r="M1141" s="161"/>
      <c r="N1141" s="38"/>
      <c r="O1141" s="264"/>
      <c r="P1141" s="268"/>
      <c r="Q1141" s="269"/>
      <c r="R1141" s="269"/>
      <c r="S1141" s="269"/>
      <c r="T1141" s="269"/>
      <c r="U1141" s="269"/>
      <c r="V1141" s="270"/>
      <c r="W1141" s="264"/>
      <c r="X1141" s="322"/>
    </row>
    <row r="1142" spans="2:24" ht="15" customHeight="1">
      <c r="B1142" s="264"/>
      <c r="C1142" s="268"/>
      <c r="D1142" s="269"/>
      <c r="E1142" s="269"/>
      <c r="F1142" s="269"/>
      <c r="G1142" s="269"/>
      <c r="H1142" s="269"/>
      <c r="I1142" s="270"/>
      <c r="J1142" s="264"/>
      <c r="K1142" s="322"/>
      <c r="L1142" s="130"/>
      <c r="M1142" s="161"/>
      <c r="N1142" s="38"/>
      <c r="O1142" s="264"/>
      <c r="P1142" s="268"/>
      <c r="Q1142" s="269"/>
      <c r="R1142" s="269"/>
      <c r="S1142" s="269"/>
      <c r="T1142" s="269"/>
      <c r="U1142" s="269"/>
      <c r="V1142" s="270"/>
      <c r="W1142" s="264"/>
      <c r="X1142" s="322"/>
    </row>
    <row r="1143" spans="2:24" ht="15" customHeight="1">
      <c r="B1143" s="271" t="s">
        <v>1881</v>
      </c>
      <c r="C1143" s="268">
        <f>VLOOKUP(B1130,'1ここに記入'!$A$13:$M$246,11)</f>
        <v>0</v>
      </c>
      <c r="D1143" s="269"/>
      <c r="E1143" s="269"/>
      <c r="F1143" s="269"/>
      <c r="G1143" s="269"/>
      <c r="H1143" s="269"/>
      <c r="I1143" s="270"/>
      <c r="J1143" s="264"/>
      <c r="K1143" s="322"/>
      <c r="L1143" s="130"/>
      <c r="M1143" s="161"/>
      <c r="N1143" s="38"/>
      <c r="O1143" s="271" t="s">
        <v>1881</v>
      </c>
      <c r="P1143" s="268">
        <f>VLOOKUP(O1130,'1ここに記入'!$A$13:$M$246,11)</f>
        <v>0</v>
      </c>
      <c r="Q1143" s="269"/>
      <c r="R1143" s="269"/>
      <c r="S1143" s="269"/>
      <c r="T1143" s="269"/>
      <c r="U1143" s="269"/>
      <c r="V1143" s="270"/>
      <c r="W1143" s="264"/>
      <c r="X1143" s="322"/>
    </row>
    <row r="1144" spans="2:24" ht="15" customHeight="1">
      <c r="B1144" s="271"/>
      <c r="C1144" s="268"/>
      <c r="D1144" s="269"/>
      <c r="E1144" s="269"/>
      <c r="F1144" s="269"/>
      <c r="G1144" s="269"/>
      <c r="H1144" s="269"/>
      <c r="I1144" s="270"/>
      <c r="J1144" s="264"/>
      <c r="K1144" s="322"/>
      <c r="L1144" s="130"/>
      <c r="M1144" s="161"/>
      <c r="N1144" s="38"/>
      <c r="O1144" s="271"/>
      <c r="P1144" s="268"/>
      <c r="Q1144" s="269"/>
      <c r="R1144" s="269"/>
      <c r="S1144" s="269"/>
      <c r="T1144" s="269"/>
      <c r="U1144" s="269"/>
      <c r="V1144" s="270"/>
      <c r="W1144" s="264"/>
      <c r="X1144" s="322"/>
    </row>
    <row r="1145" spans="2:24" ht="15" customHeight="1">
      <c r="B1145" s="271"/>
      <c r="C1145" s="268"/>
      <c r="D1145" s="269"/>
      <c r="E1145" s="269"/>
      <c r="F1145" s="269"/>
      <c r="G1145" s="269"/>
      <c r="H1145" s="269"/>
      <c r="I1145" s="270"/>
      <c r="J1145" s="264"/>
      <c r="K1145" s="322"/>
      <c r="L1145" s="130"/>
      <c r="M1145" s="161"/>
      <c r="N1145" s="38"/>
      <c r="O1145" s="271"/>
      <c r="P1145" s="268"/>
      <c r="Q1145" s="269"/>
      <c r="R1145" s="269"/>
      <c r="S1145" s="269"/>
      <c r="T1145" s="269"/>
      <c r="U1145" s="269"/>
      <c r="V1145" s="270"/>
      <c r="W1145" s="264"/>
      <c r="X1145" s="322"/>
    </row>
    <row r="1146" spans="2:24" ht="15" customHeight="1" thickBot="1">
      <c r="B1146" s="272"/>
      <c r="C1146" s="273"/>
      <c r="D1146" s="274"/>
      <c r="E1146" s="274"/>
      <c r="F1146" s="274"/>
      <c r="G1146" s="274"/>
      <c r="H1146" s="274"/>
      <c r="I1146" s="275"/>
      <c r="J1146" s="288"/>
      <c r="K1146" s="323"/>
      <c r="L1146" s="130"/>
      <c r="M1146" s="161"/>
      <c r="N1146" s="38"/>
      <c r="O1146" s="272"/>
      <c r="P1146" s="273"/>
      <c r="Q1146" s="274"/>
      <c r="R1146" s="274"/>
      <c r="S1146" s="274"/>
      <c r="T1146" s="274"/>
      <c r="U1146" s="274"/>
      <c r="V1146" s="275"/>
      <c r="W1146" s="288"/>
      <c r="X1146" s="323"/>
    </row>
    <row r="1147" spans="2:24" ht="15" customHeight="1">
      <c r="B1147" s="263" t="s">
        <v>163</v>
      </c>
      <c r="C1147" s="276">
        <f>VLOOKUP(B1130,'1ここに記入'!$A$13:$M$246,5)</f>
        <v>0</v>
      </c>
      <c r="D1147" s="279" t="str">
        <f>VLOOKUP(B1130,'1ここに記入'!$A$13:$M$246,6)</f>
        <v>　</v>
      </c>
      <c r="E1147" s="282" t="s">
        <v>164</v>
      </c>
      <c r="F1147" s="276">
        <f>VLOOKUP(B1130,'1ここに記入'!$A$13:$M$246,8)</f>
        <v>0</v>
      </c>
      <c r="G1147" s="285" t="e">
        <f>VLOOKUP(F1141,'1ここに記入'!$A$13:$M$246,2)</f>
        <v>#N/A</v>
      </c>
      <c r="H1147" s="285" t="e">
        <f>VLOOKUP(G1141,'1ここに記入'!$A$13:$M$246,2)</f>
        <v>#N/A</v>
      </c>
      <c r="I1147" s="285" t="e">
        <f>VLOOKUP(H1141,'1ここに記入'!$A$13:$M$246,2)</f>
        <v>#N/A</v>
      </c>
      <c r="J1147" s="285" t="e">
        <f>VLOOKUP(I1141,'1ここに記入'!$A$13:$M$246,2)</f>
        <v>#N/A</v>
      </c>
      <c r="K1147" s="279" t="e">
        <f>VLOOKUP(J1141,'1ここに記入'!$A$13:$M$246,2)</f>
        <v>#N/A</v>
      </c>
      <c r="L1147" s="98"/>
      <c r="M1147" s="159"/>
      <c r="N1147" s="99"/>
      <c r="O1147" s="263" t="s">
        <v>163</v>
      </c>
      <c r="P1147" s="276">
        <f>VLOOKUP(O1130,'1ここに記入'!$A$13:$M$246,5)</f>
        <v>0</v>
      </c>
      <c r="Q1147" s="279" t="str">
        <f>VLOOKUP(O1130,'1ここに記入'!$A$13:$M$246,6)</f>
        <v>　</v>
      </c>
      <c r="R1147" s="282" t="s">
        <v>164</v>
      </c>
      <c r="S1147" s="276">
        <f>VLOOKUP(O1130,'1ここに記入'!$A$13:$M$246,8)</f>
        <v>0</v>
      </c>
      <c r="T1147" s="285" t="e">
        <f>VLOOKUP(S1141,'1ここに記入'!$A$13:$M$246,2)</f>
        <v>#N/A</v>
      </c>
      <c r="U1147" s="285" t="e">
        <f>VLOOKUP(T1141,'1ここに記入'!$A$13:$M$246,2)</f>
        <v>#N/A</v>
      </c>
      <c r="V1147" s="285" t="e">
        <f>VLOOKUP(U1141,'1ここに記入'!$A$13:$M$246,2)</f>
        <v>#N/A</v>
      </c>
      <c r="W1147" s="285" t="e">
        <f>VLOOKUP(V1141,'1ここに記入'!$A$13:$M$246,2)</f>
        <v>#N/A</v>
      </c>
      <c r="X1147" s="279" t="e">
        <f>VLOOKUP(W1141,'1ここに記入'!$A$13:$M$246,2)</f>
        <v>#N/A</v>
      </c>
    </row>
    <row r="1148" spans="2:24" ht="15" customHeight="1">
      <c r="B1148" s="264"/>
      <c r="C1148" s="277"/>
      <c r="D1148" s="280"/>
      <c r="E1148" s="283"/>
      <c r="F1148" s="277"/>
      <c r="G1148" s="286"/>
      <c r="H1148" s="286"/>
      <c r="I1148" s="286"/>
      <c r="J1148" s="286"/>
      <c r="K1148" s="280"/>
      <c r="L1148" s="98"/>
      <c r="M1148" s="159"/>
      <c r="N1148" s="99"/>
      <c r="O1148" s="264"/>
      <c r="P1148" s="277"/>
      <c r="Q1148" s="280"/>
      <c r="R1148" s="283"/>
      <c r="S1148" s="277"/>
      <c r="T1148" s="286"/>
      <c r="U1148" s="286"/>
      <c r="V1148" s="286"/>
      <c r="W1148" s="286"/>
      <c r="X1148" s="280"/>
    </row>
    <row r="1149" spans="2:24" ht="15" customHeight="1">
      <c r="B1149" s="264"/>
      <c r="C1149" s="277"/>
      <c r="D1149" s="280"/>
      <c r="E1149" s="283"/>
      <c r="F1149" s="277"/>
      <c r="G1149" s="286"/>
      <c r="H1149" s="286"/>
      <c r="I1149" s="286"/>
      <c r="J1149" s="286"/>
      <c r="K1149" s="280"/>
      <c r="L1149" s="98"/>
      <c r="M1149" s="159"/>
      <c r="N1149" s="99"/>
      <c r="O1149" s="264"/>
      <c r="P1149" s="277"/>
      <c r="Q1149" s="280"/>
      <c r="R1149" s="283"/>
      <c r="S1149" s="277"/>
      <c r="T1149" s="286"/>
      <c r="U1149" s="286"/>
      <c r="V1149" s="286"/>
      <c r="W1149" s="286"/>
      <c r="X1149" s="280"/>
    </row>
    <row r="1150" spans="2:24" ht="15" customHeight="1" thickBot="1">
      <c r="B1150" s="288"/>
      <c r="C1150" s="278"/>
      <c r="D1150" s="281"/>
      <c r="E1150" s="284"/>
      <c r="F1150" s="278"/>
      <c r="G1150" s="287"/>
      <c r="H1150" s="286"/>
      <c r="I1150" s="286"/>
      <c r="J1150" s="286"/>
      <c r="K1150" s="280"/>
      <c r="L1150" s="98"/>
      <c r="M1150" s="159"/>
      <c r="N1150" s="99"/>
      <c r="O1150" s="288"/>
      <c r="P1150" s="278"/>
      <c r="Q1150" s="281"/>
      <c r="R1150" s="284"/>
      <c r="S1150" s="278"/>
      <c r="T1150" s="287"/>
      <c r="U1150" s="286"/>
      <c r="V1150" s="286"/>
      <c r="W1150" s="286"/>
      <c r="X1150" s="280"/>
    </row>
    <row r="1151" spans="2:24" ht="15" customHeight="1" thickTop="1">
      <c r="B1151" s="263" t="s">
        <v>165</v>
      </c>
      <c r="C1151" s="293">
        <f>VLOOKUP(B1130,'1ここに記入'!$A$13:$M$246,9)</f>
        <v>0</v>
      </c>
      <c r="D1151" s="294" t="e">
        <f>VLOOKUP(C1149,'1ここに記入'!$A$13:$M$246,2)</f>
        <v>#N/A</v>
      </c>
      <c r="E1151" s="294" t="e">
        <f>VLOOKUP(D1149,'1ここに記入'!$A$13:$M$246,2)</f>
        <v>#N/A</v>
      </c>
      <c r="F1151" s="294" t="e">
        <f>VLOOKUP(E1149,'1ここに記入'!$A$13:$M$246,2)</f>
        <v>#N/A</v>
      </c>
      <c r="G1151" s="302" t="e">
        <f>VLOOKUP(F1149,'1ここに記入'!$A$13:$M$246,2)</f>
        <v>#N/A</v>
      </c>
      <c r="H1151" s="305" t="s">
        <v>167</v>
      </c>
      <c r="I1151" s="308">
        <f>'1ここに記入'!$G$9</f>
        <v>0</v>
      </c>
      <c r="J1151" s="309"/>
      <c r="K1151" s="310"/>
      <c r="L1151" s="102"/>
      <c r="M1151" s="162"/>
      <c r="N1151" s="103"/>
      <c r="O1151" s="263" t="s">
        <v>165</v>
      </c>
      <c r="P1151" s="293">
        <f>VLOOKUP(O1130,'1ここに記入'!$A$13:$M$246,9)</f>
        <v>0</v>
      </c>
      <c r="Q1151" s="294" t="e">
        <f>VLOOKUP(P1149,'1ここに記入'!$A$13:$M$246,2)</f>
        <v>#N/A</v>
      </c>
      <c r="R1151" s="294" t="e">
        <f>VLOOKUP(Q1149,'1ここに記入'!$A$13:$M$246,2)</f>
        <v>#N/A</v>
      </c>
      <c r="S1151" s="294" t="e">
        <f>VLOOKUP(R1149,'1ここに記入'!$A$13:$M$246,2)</f>
        <v>#N/A</v>
      </c>
      <c r="T1151" s="302" t="e">
        <f>VLOOKUP(S1149,'1ここに記入'!$A$13:$M$246,2)</f>
        <v>#N/A</v>
      </c>
      <c r="U1151" s="305" t="s">
        <v>167</v>
      </c>
      <c r="V1151" s="308">
        <f>'1ここに記入'!$G$9</f>
        <v>0</v>
      </c>
      <c r="W1151" s="309"/>
      <c r="X1151" s="310"/>
    </row>
    <row r="1152" spans="2:24" ht="15" customHeight="1">
      <c r="B1152" s="264"/>
      <c r="C1152" s="296"/>
      <c r="D1152" s="297"/>
      <c r="E1152" s="297"/>
      <c r="F1152" s="297"/>
      <c r="G1152" s="303"/>
      <c r="H1152" s="306"/>
      <c r="I1152" s="311"/>
      <c r="J1152" s="312"/>
      <c r="K1152" s="313"/>
      <c r="L1152" s="102"/>
      <c r="M1152" s="162"/>
      <c r="N1152" s="103"/>
      <c r="O1152" s="264"/>
      <c r="P1152" s="296"/>
      <c r="Q1152" s="297"/>
      <c r="R1152" s="297"/>
      <c r="S1152" s="297"/>
      <c r="T1152" s="303"/>
      <c r="U1152" s="306"/>
      <c r="V1152" s="311"/>
      <c r="W1152" s="312"/>
      <c r="X1152" s="313"/>
    </row>
    <row r="1153" spans="2:25" ht="15" customHeight="1" thickBot="1">
      <c r="B1153" s="288"/>
      <c r="C1153" s="299"/>
      <c r="D1153" s="300"/>
      <c r="E1153" s="300"/>
      <c r="F1153" s="300"/>
      <c r="G1153" s="304"/>
      <c r="H1153" s="306"/>
      <c r="I1153" s="311"/>
      <c r="J1153" s="312"/>
      <c r="K1153" s="313"/>
      <c r="L1153" s="102"/>
      <c r="M1153" s="162"/>
      <c r="N1153" s="103"/>
      <c r="O1153" s="288"/>
      <c r="P1153" s="299"/>
      <c r="Q1153" s="300"/>
      <c r="R1153" s="300"/>
      <c r="S1153" s="300"/>
      <c r="T1153" s="304"/>
      <c r="U1153" s="306"/>
      <c r="V1153" s="311"/>
      <c r="W1153" s="312"/>
      <c r="X1153" s="313"/>
    </row>
    <row r="1154" spans="2:25" ht="15" customHeight="1" thickBot="1">
      <c r="B1154" s="317" t="s">
        <v>166</v>
      </c>
      <c r="C1154" s="317"/>
      <c r="D1154" s="317"/>
      <c r="E1154" s="317"/>
      <c r="F1154" s="317"/>
      <c r="G1154" s="318"/>
      <c r="H1154" s="307"/>
      <c r="I1154" s="314"/>
      <c r="J1154" s="315"/>
      <c r="K1154" s="316"/>
      <c r="L1154" s="102"/>
      <c r="M1154" s="163"/>
      <c r="N1154" s="41"/>
      <c r="O1154" s="317" t="s">
        <v>166</v>
      </c>
      <c r="P1154" s="317"/>
      <c r="Q1154" s="317"/>
      <c r="R1154" s="317"/>
      <c r="S1154" s="317"/>
      <c r="T1154" s="318"/>
      <c r="U1154" s="307"/>
      <c r="V1154" s="314"/>
      <c r="W1154" s="315"/>
      <c r="X1154" s="316"/>
    </row>
    <row r="1155" spans="2:25" ht="15" customHeight="1" thickTop="1">
      <c r="B1155" s="137"/>
      <c r="C1155" s="137"/>
      <c r="D1155" s="137"/>
      <c r="E1155" s="137"/>
      <c r="F1155" s="137"/>
      <c r="G1155" s="137"/>
      <c r="H1155" s="138"/>
      <c r="I1155" s="142"/>
      <c r="J1155" s="142"/>
      <c r="K1155" s="142"/>
      <c r="L1155" s="102"/>
      <c r="M1155" s="163"/>
      <c r="N1155" s="41"/>
      <c r="O1155" s="137"/>
      <c r="P1155" s="137"/>
      <c r="Q1155" s="137"/>
      <c r="R1155" s="137"/>
      <c r="S1155" s="137"/>
      <c r="T1155" s="137"/>
      <c r="U1155" s="138"/>
      <c r="V1155" s="142"/>
      <c r="W1155" s="142"/>
      <c r="X1155" s="142"/>
    </row>
    <row r="1156" spans="2:25" ht="15" customHeight="1">
      <c r="B1156" s="137"/>
      <c r="C1156" s="137"/>
      <c r="D1156" s="137"/>
      <c r="E1156" s="137"/>
      <c r="F1156" s="137"/>
      <c r="G1156" s="137"/>
      <c r="H1156" s="138"/>
      <c r="I1156" s="142"/>
      <c r="J1156" s="142"/>
      <c r="K1156" s="142"/>
      <c r="L1156" s="102"/>
      <c r="M1156" s="163"/>
      <c r="N1156" s="41"/>
      <c r="O1156" s="137"/>
      <c r="P1156" s="137"/>
      <c r="Q1156" s="137"/>
      <c r="R1156" s="137"/>
      <c r="S1156" s="137"/>
      <c r="T1156" s="137"/>
      <c r="U1156" s="138"/>
      <c r="V1156" s="142"/>
      <c r="W1156" s="142"/>
      <c r="X1156" s="142"/>
    </row>
    <row r="1157" spans="2:25" ht="15" customHeight="1">
      <c r="B1157" s="324" t="s">
        <v>1982</v>
      </c>
      <c r="C1157" s="324"/>
      <c r="D1157" s="324"/>
      <c r="E1157" s="324"/>
      <c r="F1157" s="324"/>
      <c r="G1157" s="324"/>
      <c r="H1157" s="324"/>
      <c r="I1157" s="324"/>
      <c r="J1157" s="324"/>
      <c r="K1157" s="324"/>
      <c r="L1157" s="156"/>
      <c r="M1157" s="164"/>
      <c r="N1157" s="156"/>
      <c r="O1157" s="324" t="s">
        <v>1982</v>
      </c>
      <c r="P1157" s="324"/>
      <c r="Q1157" s="324"/>
      <c r="R1157" s="324"/>
      <c r="S1157" s="324"/>
      <c r="T1157" s="324"/>
      <c r="U1157" s="324"/>
      <c r="V1157" s="324"/>
      <c r="W1157" s="324"/>
      <c r="X1157" s="324"/>
    </row>
    <row r="1158" spans="2:25" ht="15" customHeight="1">
      <c r="B1158" s="132"/>
      <c r="C1158" s="319" t="str">
        <f>'1ここに記入'!$B$3&amp;"県教美展　特選確認票"</f>
        <v>第72回県教美展　特選確認票</v>
      </c>
      <c r="D1158" s="319"/>
      <c r="E1158" s="319"/>
      <c r="F1158" s="319"/>
      <c r="G1158" s="319"/>
      <c r="H1158" s="319"/>
      <c r="I1158" s="319"/>
      <c r="J1158" s="319"/>
      <c r="K1158" s="319"/>
      <c r="L1158" s="104"/>
      <c r="M1158" s="157"/>
      <c r="N1158" s="104"/>
      <c r="O1158" s="132"/>
      <c r="P1158" s="319" t="str">
        <f>'1ここに記入'!$B$3&amp;"県教美展　特選確認票"</f>
        <v>第72回県教美展　特選確認票</v>
      </c>
      <c r="Q1158" s="319"/>
      <c r="R1158" s="319"/>
      <c r="S1158" s="319"/>
      <c r="T1158" s="319"/>
      <c r="U1158" s="319"/>
      <c r="V1158" s="319"/>
      <c r="W1158" s="319"/>
      <c r="X1158" s="319"/>
    </row>
    <row r="1159" spans="2:25" ht="15" customHeight="1" thickBot="1">
      <c r="B1159" s="165"/>
      <c r="C1159" s="320"/>
      <c r="D1159" s="320"/>
      <c r="E1159" s="320"/>
      <c r="F1159" s="320"/>
      <c r="G1159" s="320"/>
      <c r="H1159" s="320"/>
      <c r="I1159" s="320"/>
      <c r="J1159" s="320"/>
      <c r="K1159" s="320"/>
      <c r="L1159" s="104"/>
      <c r="M1159" s="157"/>
      <c r="N1159" s="104"/>
      <c r="O1159" s="165"/>
      <c r="P1159" s="320"/>
      <c r="Q1159" s="320"/>
      <c r="R1159" s="320"/>
      <c r="S1159" s="320"/>
      <c r="T1159" s="320"/>
      <c r="U1159" s="320"/>
      <c r="V1159" s="320"/>
      <c r="W1159" s="320"/>
      <c r="X1159" s="320"/>
    </row>
    <row r="1160" spans="2:25" ht="15" customHeight="1" thickTop="1" thickBot="1">
      <c r="B1160" s="144" t="s">
        <v>157</v>
      </c>
      <c r="C1160" s="289">
        <f>VLOOKUP(B1130,'1ここに記入'!$A$13:$M$246,2)</f>
        <v>0</v>
      </c>
      <c r="D1160" s="289">
        <f>VLOOKUP(B1130,'1ここに記入'!$A$13:$M$246,3)</f>
        <v>0</v>
      </c>
      <c r="E1160" s="289">
        <f>VLOOKUP(B1130,'1ここに記入'!$A$13:$M$246,4)</f>
        <v>0</v>
      </c>
      <c r="F1160" s="289">
        <f>VLOOKUP(B1130,'1ここに記入'!$A$13:$M$246,5)</f>
        <v>0</v>
      </c>
      <c r="G1160" s="289" t="str">
        <f>VLOOKUP(B1130,'1ここに記入'!$A$13:$M$246,13)</f>
        <v>00</v>
      </c>
      <c r="H1160" s="290" t="e">
        <f>'1ここに記入'!$H$10</f>
        <v>#N/A</v>
      </c>
      <c r="I1160" s="291"/>
      <c r="J1160" s="291"/>
      <c r="K1160" s="292" t="s">
        <v>158</v>
      </c>
      <c r="L1160" s="104"/>
      <c r="M1160" s="157"/>
      <c r="N1160" s="104"/>
      <c r="O1160" s="144" t="s">
        <v>157</v>
      </c>
      <c r="P1160" s="289">
        <f>VLOOKUP(O1130,'1ここに記入'!$A$13:$M$246,2)</f>
        <v>0</v>
      </c>
      <c r="Q1160" s="289">
        <f>VLOOKUP(O1130,'1ここに記入'!$A$13:$M$246,3)</f>
        <v>0</v>
      </c>
      <c r="R1160" s="289">
        <f>VLOOKUP(O1130,'1ここに記入'!$A$13:$M$246,4)</f>
        <v>0</v>
      </c>
      <c r="S1160" s="289">
        <f>VLOOKUP(O1130,'1ここに記入'!$A$13:$M$246,5)</f>
        <v>0</v>
      </c>
      <c r="T1160" s="289" t="str">
        <f>VLOOKUP(O1130,'1ここに記入'!$A$13:$M$246,13)</f>
        <v>00</v>
      </c>
      <c r="U1160" s="290" t="e">
        <f>'1ここに記入'!$H$10</f>
        <v>#N/A</v>
      </c>
      <c r="V1160" s="291"/>
      <c r="W1160" s="291"/>
      <c r="X1160" s="292" t="s">
        <v>158</v>
      </c>
    </row>
    <row r="1161" spans="2:25" ht="15" customHeight="1" thickTop="1" thickBot="1">
      <c r="B1161" s="145"/>
      <c r="C1161" s="289"/>
      <c r="D1161" s="289"/>
      <c r="E1161" s="289"/>
      <c r="F1161" s="289"/>
      <c r="G1161" s="289"/>
      <c r="H1161" s="290"/>
      <c r="I1161" s="291"/>
      <c r="J1161" s="291"/>
      <c r="K1161" s="292"/>
      <c r="L1161" s="104"/>
      <c r="M1161" s="157"/>
      <c r="N1161" s="104"/>
      <c r="O1161" s="145"/>
      <c r="P1161" s="289"/>
      <c r="Q1161" s="289"/>
      <c r="R1161" s="289"/>
      <c r="S1161" s="289"/>
      <c r="T1161" s="289"/>
      <c r="U1161" s="290"/>
      <c r="V1161" s="291"/>
      <c r="W1161" s="291"/>
      <c r="X1161" s="292"/>
    </row>
    <row r="1162" spans="2:25" ht="15" customHeight="1" thickTop="1" thickBot="1">
      <c r="B1162" s="146" t="s">
        <v>159</v>
      </c>
      <c r="C1162" s="289"/>
      <c r="D1162" s="289"/>
      <c r="E1162" s="289"/>
      <c r="F1162" s="289"/>
      <c r="G1162" s="289"/>
      <c r="H1162" s="290"/>
      <c r="I1162" s="291"/>
      <c r="J1162" s="291"/>
      <c r="K1162" s="292"/>
      <c r="L1162" s="104"/>
      <c r="M1162" s="157"/>
      <c r="N1162" s="104"/>
      <c r="O1162" s="146" t="s">
        <v>159</v>
      </c>
      <c r="P1162" s="289"/>
      <c r="Q1162" s="289"/>
      <c r="R1162" s="289"/>
      <c r="S1162" s="289"/>
      <c r="T1162" s="289"/>
      <c r="U1162" s="290"/>
      <c r="V1162" s="291"/>
      <c r="W1162" s="291"/>
      <c r="X1162" s="292"/>
    </row>
    <row r="1163" spans="2:25" ht="15" customHeight="1" thickTop="1">
      <c r="B1163" s="263" t="s">
        <v>160</v>
      </c>
      <c r="C1163" s="276" t="e">
        <f>'1ここに記入'!$G$10</f>
        <v>#N/A</v>
      </c>
      <c r="D1163" s="285"/>
      <c r="E1163" s="279"/>
      <c r="F1163" s="263" t="s">
        <v>161</v>
      </c>
      <c r="G1163" s="293" t="e">
        <f>'1ここに記入'!$I$10</f>
        <v>#N/A</v>
      </c>
      <c r="H1163" s="294"/>
      <c r="I1163" s="294"/>
      <c r="J1163" s="294"/>
      <c r="K1163" s="295"/>
      <c r="L1163" s="100"/>
      <c r="M1163" s="159"/>
      <c r="N1163" s="99"/>
      <c r="O1163" s="263" t="s">
        <v>160</v>
      </c>
      <c r="P1163" s="276" t="e">
        <f>'1ここに記入'!$G$10</f>
        <v>#N/A</v>
      </c>
      <c r="Q1163" s="285"/>
      <c r="R1163" s="279"/>
      <c r="S1163" s="263" t="s">
        <v>161</v>
      </c>
      <c r="T1163" s="293" t="e">
        <f>'1ここに記入'!$I$10</f>
        <v>#N/A</v>
      </c>
      <c r="U1163" s="294"/>
      <c r="V1163" s="294"/>
      <c r="W1163" s="294"/>
      <c r="X1163" s="295"/>
      <c r="Y1163" s="143"/>
    </row>
    <row r="1164" spans="2:25" ht="15" customHeight="1">
      <c r="B1164" s="264"/>
      <c r="C1164" s="277"/>
      <c r="D1164" s="286"/>
      <c r="E1164" s="280"/>
      <c r="F1164" s="264"/>
      <c r="G1164" s="296"/>
      <c r="H1164" s="297"/>
      <c r="I1164" s="297"/>
      <c r="J1164" s="297"/>
      <c r="K1164" s="298"/>
      <c r="L1164" s="101"/>
      <c r="M1164" s="159"/>
      <c r="N1164" s="99"/>
      <c r="O1164" s="264"/>
      <c r="P1164" s="277"/>
      <c r="Q1164" s="286"/>
      <c r="R1164" s="280"/>
      <c r="S1164" s="264"/>
      <c r="T1164" s="296"/>
      <c r="U1164" s="297"/>
      <c r="V1164" s="297"/>
      <c r="W1164" s="297"/>
      <c r="X1164" s="298"/>
      <c r="Y1164" s="143"/>
    </row>
    <row r="1165" spans="2:25" ht="15" customHeight="1" thickBot="1">
      <c r="B1165" s="288"/>
      <c r="C1165" s="278"/>
      <c r="D1165" s="287"/>
      <c r="E1165" s="281"/>
      <c r="F1165" s="288"/>
      <c r="G1165" s="299"/>
      <c r="H1165" s="300"/>
      <c r="I1165" s="300"/>
      <c r="J1165" s="300"/>
      <c r="K1165" s="301"/>
      <c r="L1165" s="101"/>
      <c r="M1165" s="159"/>
      <c r="N1165" s="99"/>
      <c r="O1165" s="288"/>
      <c r="P1165" s="278"/>
      <c r="Q1165" s="287"/>
      <c r="R1165" s="281"/>
      <c r="S1165" s="288"/>
      <c r="T1165" s="299"/>
      <c r="U1165" s="300"/>
      <c r="V1165" s="300"/>
      <c r="W1165" s="300"/>
      <c r="X1165" s="301"/>
      <c r="Y1165" s="143"/>
    </row>
    <row r="1166" spans="2:25" ht="15" customHeight="1">
      <c r="B1166" s="263" t="s">
        <v>162</v>
      </c>
      <c r="C1166" s="265">
        <f>VLOOKUP(B1130,'1ここに記入'!$A$13:$M$246,10)</f>
        <v>0</v>
      </c>
      <c r="D1166" s="266"/>
      <c r="E1166" s="266"/>
      <c r="F1166" s="266"/>
      <c r="G1166" s="266"/>
      <c r="H1166" s="266"/>
      <c r="I1166" s="266"/>
      <c r="J1166" s="266"/>
      <c r="K1166" s="267"/>
      <c r="L1166" s="34"/>
      <c r="M1166" s="160"/>
      <c r="N1166" s="36"/>
      <c r="O1166" s="263" t="s">
        <v>162</v>
      </c>
      <c r="P1166" s="265">
        <f>VLOOKUP(O1130,'1ここに記入'!$A$13:$M$246,10)</f>
        <v>0</v>
      </c>
      <c r="Q1166" s="266"/>
      <c r="R1166" s="266"/>
      <c r="S1166" s="266"/>
      <c r="T1166" s="266"/>
      <c r="U1166" s="266"/>
      <c r="V1166" s="266"/>
      <c r="W1166" s="266"/>
      <c r="X1166" s="267"/>
      <c r="Y1166" s="143"/>
    </row>
    <row r="1167" spans="2:25" ht="15" customHeight="1">
      <c r="B1167" s="264"/>
      <c r="C1167" s="268"/>
      <c r="D1167" s="269"/>
      <c r="E1167" s="269"/>
      <c r="F1167" s="269"/>
      <c r="G1167" s="269"/>
      <c r="H1167" s="269"/>
      <c r="I1167" s="269"/>
      <c r="J1167" s="269"/>
      <c r="K1167" s="270"/>
      <c r="L1167" s="130"/>
      <c r="M1167" s="161"/>
      <c r="N1167" s="38"/>
      <c r="O1167" s="264"/>
      <c r="P1167" s="268"/>
      <c r="Q1167" s="269"/>
      <c r="R1167" s="269"/>
      <c r="S1167" s="269"/>
      <c r="T1167" s="269"/>
      <c r="U1167" s="269"/>
      <c r="V1167" s="269"/>
      <c r="W1167" s="269"/>
      <c r="X1167" s="270"/>
      <c r="Y1167" s="143"/>
    </row>
    <row r="1168" spans="2:25" ht="15" customHeight="1">
      <c r="B1168" s="264"/>
      <c r="C1168" s="268"/>
      <c r="D1168" s="269"/>
      <c r="E1168" s="269"/>
      <c r="F1168" s="269"/>
      <c r="G1168" s="269"/>
      <c r="H1168" s="269"/>
      <c r="I1168" s="269"/>
      <c r="J1168" s="269"/>
      <c r="K1168" s="270"/>
      <c r="L1168" s="130"/>
      <c r="M1168" s="161"/>
      <c r="N1168" s="38"/>
      <c r="O1168" s="264"/>
      <c r="P1168" s="268"/>
      <c r="Q1168" s="269"/>
      <c r="R1168" s="269"/>
      <c r="S1168" s="269"/>
      <c r="T1168" s="269"/>
      <c r="U1168" s="269"/>
      <c r="V1168" s="269"/>
      <c r="W1168" s="269"/>
      <c r="X1168" s="270"/>
      <c r="Y1168" s="143"/>
    </row>
    <row r="1169" spans="2:25" ht="15" customHeight="1">
      <c r="B1169" s="271" t="s">
        <v>1881</v>
      </c>
      <c r="C1169" s="268">
        <f>VLOOKUP(B1130,'1ここに記入'!$A$13:$M$246,11)</f>
        <v>0</v>
      </c>
      <c r="D1169" s="269"/>
      <c r="E1169" s="269"/>
      <c r="F1169" s="269"/>
      <c r="G1169" s="269"/>
      <c r="H1169" s="269"/>
      <c r="I1169" s="269"/>
      <c r="J1169" s="269"/>
      <c r="K1169" s="270"/>
      <c r="L1169" s="98"/>
      <c r="M1169" s="159"/>
      <c r="N1169" s="99"/>
      <c r="O1169" s="271" t="s">
        <v>1881</v>
      </c>
      <c r="P1169" s="268">
        <f>VLOOKUP(O1130,'1ここに記入'!$A$13:$M$246,11)</f>
        <v>0</v>
      </c>
      <c r="Q1169" s="269"/>
      <c r="R1169" s="269"/>
      <c r="S1169" s="269"/>
      <c r="T1169" s="269"/>
      <c r="U1169" s="269"/>
      <c r="V1169" s="269"/>
      <c r="W1169" s="269"/>
      <c r="X1169" s="270"/>
      <c r="Y1169" s="143"/>
    </row>
    <row r="1170" spans="2:25" ht="15" customHeight="1">
      <c r="B1170" s="271"/>
      <c r="C1170" s="268"/>
      <c r="D1170" s="269"/>
      <c r="E1170" s="269"/>
      <c r="F1170" s="269"/>
      <c r="G1170" s="269"/>
      <c r="H1170" s="269"/>
      <c r="I1170" s="269"/>
      <c r="J1170" s="269"/>
      <c r="K1170" s="270"/>
      <c r="L1170" s="98"/>
      <c r="M1170" s="159"/>
      <c r="N1170" s="99"/>
      <c r="O1170" s="271"/>
      <c r="P1170" s="268"/>
      <c r="Q1170" s="269"/>
      <c r="R1170" s="269"/>
      <c r="S1170" s="269"/>
      <c r="T1170" s="269"/>
      <c r="U1170" s="269"/>
      <c r="V1170" s="269"/>
      <c r="W1170" s="269"/>
      <c r="X1170" s="270"/>
      <c r="Y1170" s="143"/>
    </row>
    <row r="1171" spans="2:25" ht="15" customHeight="1" thickBot="1">
      <c r="B1171" s="272"/>
      <c r="C1171" s="273"/>
      <c r="D1171" s="274"/>
      <c r="E1171" s="274"/>
      <c r="F1171" s="274"/>
      <c r="G1171" s="274"/>
      <c r="H1171" s="274"/>
      <c r="I1171" s="274"/>
      <c r="J1171" s="274"/>
      <c r="K1171" s="275"/>
      <c r="L1171" s="98"/>
      <c r="M1171" s="159"/>
      <c r="N1171" s="99"/>
      <c r="O1171" s="272"/>
      <c r="P1171" s="273"/>
      <c r="Q1171" s="274"/>
      <c r="R1171" s="274"/>
      <c r="S1171" s="274"/>
      <c r="T1171" s="274"/>
      <c r="U1171" s="274"/>
      <c r="V1171" s="274"/>
      <c r="W1171" s="274"/>
      <c r="X1171" s="275"/>
      <c r="Y1171" s="143"/>
    </row>
    <row r="1172" spans="2:25" ht="15" customHeight="1">
      <c r="B1172" s="263" t="s">
        <v>163</v>
      </c>
      <c r="C1172" s="276">
        <f>VLOOKUP(B1130,'1ここに記入'!$A$13:$M$246,5)</f>
        <v>0</v>
      </c>
      <c r="D1172" s="279" t="str">
        <f>VLOOKUP(B1130,'1ここに記入'!$A$13:$M$246,6)</f>
        <v>　</v>
      </c>
      <c r="E1172" s="282" t="s">
        <v>164</v>
      </c>
      <c r="F1172" s="276">
        <f>VLOOKUP(B1130,'1ここに記入'!$A$13:$M$246,8)</f>
        <v>0</v>
      </c>
      <c r="G1172" s="285" t="e">
        <f>VLOOKUP(F1167,'1ここに記入'!$A$13:$M$246,2)</f>
        <v>#N/A</v>
      </c>
      <c r="H1172" s="285" t="e">
        <f>VLOOKUP(G1167,'1ここに記入'!$A$13:$M$246,2)</f>
        <v>#N/A</v>
      </c>
      <c r="I1172" s="285" t="e">
        <f>VLOOKUP(H1167,'1ここに記入'!$A$13:$M$246,2)</f>
        <v>#N/A</v>
      </c>
      <c r="J1172" s="285" t="e">
        <f>VLOOKUP(I1167,'1ここに記入'!$A$13:$M$246,2)</f>
        <v>#N/A</v>
      </c>
      <c r="K1172" s="279" t="e">
        <f>VLOOKUP(J1167,'1ここに記入'!$A$13:$M$246,2)</f>
        <v>#N/A</v>
      </c>
      <c r="L1172" s="102"/>
      <c r="M1172" s="162"/>
      <c r="N1172" s="103"/>
      <c r="O1172" s="263" t="s">
        <v>163</v>
      </c>
      <c r="P1172" s="276">
        <f>VLOOKUP(O1130,'1ここに記入'!$A$13:$M$246,5)</f>
        <v>0</v>
      </c>
      <c r="Q1172" s="279" t="str">
        <f>VLOOKUP(O1130,'1ここに記入'!$A$13:$M$246,6)</f>
        <v>　</v>
      </c>
      <c r="R1172" s="282" t="s">
        <v>164</v>
      </c>
      <c r="S1172" s="276">
        <f>VLOOKUP(O1130,'1ここに記入'!$A$13:$M$246,8)</f>
        <v>0</v>
      </c>
      <c r="T1172" s="285" t="e">
        <f>VLOOKUP(S1167,'1ここに記入'!$A$13:$M$246,2)</f>
        <v>#N/A</v>
      </c>
      <c r="U1172" s="285" t="e">
        <f>VLOOKUP(T1167,'1ここに記入'!$A$13:$M$246,2)</f>
        <v>#N/A</v>
      </c>
      <c r="V1172" s="285" t="e">
        <f>VLOOKUP(U1167,'1ここに記入'!$A$13:$M$246,2)</f>
        <v>#N/A</v>
      </c>
      <c r="W1172" s="285" t="e">
        <f>VLOOKUP(V1167,'1ここに記入'!$A$13:$M$246,2)</f>
        <v>#N/A</v>
      </c>
      <c r="X1172" s="279" t="e">
        <f>VLOOKUP(W1167,'1ここに記入'!$A$13:$M$246,2)</f>
        <v>#N/A</v>
      </c>
      <c r="Y1172" s="143"/>
    </row>
    <row r="1173" spans="2:25" ht="15" customHeight="1">
      <c r="B1173" s="264"/>
      <c r="C1173" s="277"/>
      <c r="D1173" s="280"/>
      <c r="E1173" s="283"/>
      <c r="F1173" s="277"/>
      <c r="G1173" s="286"/>
      <c r="H1173" s="286"/>
      <c r="I1173" s="286"/>
      <c r="J1173" s="286"/>
      <c r="K1173" s="280"/>
      <c r="L1173" s="102"/>
      <c r="M1173" s="162"/>
      <c r="N1173" s="103"/>
      <c r="O1173" s="264"/>
      <c r="P1173" s="277"/>
      <c r="Q1173" s="280"/>
      <c r="R1173" s="283"/>
      <c r="S1173" s="277"/>
      <c r="T1173" s="286"/>
      <c r="U1173" s="286"/>
      <c r="V1173" s="286"/>
      <c r="W1173" s="286"/>
      <c r="X1173" s="280"/>
      <c r="Y1173" s="143"/>
    </row>
    <row r="1174" spans="2:25" ht="15" customHeight="1" thickBot="1">
      <c r="B1174" s="288"/>
      <c r="C1174" s="278"/>
      <c r="D1174" s="281"/>
      <c r="E1174" s="284"/>
      <c r="F1174" s="278"/>
      <c r="G1174" s="287"/>
      <c r="H1174" s="287"/>
      <c r="I1174" s="287"/>
      <c r="J1174" s="287"/>
      <c r="K1174" s="281"/>
      <c r="L1174" s="102"/>
      <c r="M1174" s="162"/>
      <c r="N1174" s="103"/>
      <c r="O1174" s="288"/>
      <c r="P1174" s="278"/>
      <c r="Q1174" s="281"/>
      <c r="R1174" s="284"/>
      <c r="S1174" s="278"/>
      <c r="T1174" s="287"/>
      <c r="U1174" s="287"/>
      <c r="V1174" s="287"/>
      <c r="W1174" s="287"/>
      <c r="X1174" s="281"/>
    </row>
    <row r="1175" spans="2:25" ht="15" customHeight="1">
      <c r="B1175" s="147"/>
      <c r="C1175" s="137"/>
      <c r="D1175" s="137"/>
      <c r="E1175" s="137"/>
      <c r="F1175" s="137"/>
      <c r="G1175" s="137"/>
      <c r="H1175" s="138"/>
      <c r="I1175" s="142"/>
      <c r="J1175" s="142"/>
      <c r="K1175" s="142"/>
      <c r="L1175" s="104"/>
      <c r="M1175" s="157"/>
      <c r="N1175" s="104"/>
      <c r="O1175" s="147"/>
      <c r="P1175" s="137"/>
      <c r="Q1175" s="137"/>
      <c r="R1175" s="137"/>
      <c r="S1175" s="137"/>
      <c r="T1175" s="137"/>
      <c r="U1175" s="138"/>
      <c r="V1175" s="142"/>
      <c r="W1175" s="142"/>
      <c r="X1175" s="142"/>
    </row>
    <row r="1176" spans="2:25" ht="15" customHeight="1">
      <c r="B1176" s="117" t="s">
        <v>213</v>
      </c>
      <c r="C1176" s="325" t="str">
        <f>'1ここに記入'!$B$3&amp;"滋賀県教育美術展出品票"</f>
        <v>第72回滋賀県教育美術展出品票</v>
      </c>
      <c r="D1176" s="320"/>
      <c r="E1176" s="320"/>
      <c r="F1176" s="320"/>
      <c r="G1176" s="320"/>
      <c r="H1176" s="320"/>
      <c r="I1176" s="320"/>
      <c r="J1176" s="320"/>
      <c r="K1176" s="320"/>
      <c r="L1176" s="104"/>
      <c r="M1176" s="157"/>
      <c r="N1176" s="104"/>
      <c r="O1176" s="117" t="s">
        <v>213</v>
      </c>
      <c r="P1176" s="325" t="str">
        <f>'1ここに記入'!$B$3&amp;"滋賀県教育美術展出品票"</f>
        <v>第72回滋賀県教育美術展出品票</v>
      </c>
      <c r="Q1176" s="320"/>
      <c r="R1176" s="320"/>
      <c r="S1176" s="320"/>
      <c r="T1176" s="320"/>
      <c r="U1176" s="320"/>
      <c r="V1176" s="320"/>
      <c r="W1176" s="320"/>
      <c r="X1176" s="320"/>
    </row>
    <row r="1177" spans="2:25" ht="15" customHeight="1">
      <c r="B1177" s="327">
        <v>231</v>
      </c>
      <c r="C1177" s="325"/>
      <c r="D1177" s="320"/>
      <c r="E1177" s="320"/>
      <c r="F1177" s="320"/>
      <c r="G1177" s="320"/>
      <c r="H1177" s="320"/>
      <c r="I1177" s="320"/>
      <c r="J1177" s="320"/>
      <c r="K1177" s="320"/>
      <c r="L1177" s="104"/>
      <c r="M1177" s="157"/>
      <c r="N1177" s="104"/>
      <c r="O1177" s="327">
        <v>232</v>
      </c>
      <c r="P1177" s="325"/>
      <c r="Q1177" s="320"/>
      <c r="R1177" s="320"/>
      <c r="S1177" s="320"/>
      <c r="T1177" s="320"/>
      <c r="U1177" s="320"/>
      <c r="V1177" s="320"/>
      <c r="W1177" s="320"/>
      <c r="X1177" s="320"/>
    </row>
    <row r="1178" spans="2:25" ht="15" customHeight="1" thickBot="1">
      <c r="B1178" s="328"/>
      <c r="C1178" s="325"/>
      <c r="D1178" s="320"/>
      <c r="E1178" s="320"/>
      <c r="F1178" s="320"/>
      <c r="G1178" s="320"/>
      <c r="H1178" s="326"/>
      <c r="I1178" s="326"/>
      <c r="J1178" s="326"/>
      <c r="K1178" s="326"/>
      <c r="L1178" s="104"/>
      <c r="M1178" s="157"/>
      <c r="N1178" s="104"/>
      <c r="O1178" s="328"/>
      <c r="P1178" s="325"/>
      <c r="Q1178" s="320"/>
      <c r="R1178" s="320"/>
      <c r="S1178" s="320"/>
      <c r="T1178" s="320"/>
      <c r="U1178" s="326"/>
      <c r="V1178" s="326"/>
      <c r="W1178" s="326"/>
      <c r="X1178" s="326"/>
    </row>
    <row r="1179" spans="2:25" ht="15" customHeight="1" thickTop="1" thickBot="1">
      <c r="B1179" s="144" t="s">
        <v>157</v>
      </c>
      <c r="C1179" s="289">
        <f>VLOOKUP(B1177,'1ここに記入'!$A$13:$M$246,2)</f>
        <v>0</v>
      </c>
      <c r="D1179" s="289">
        <f>VLOOKUP(B1177,'1ここに記入'!$A$13:$M$246,3)</f>
        <v>0</v>
      </c>
      <c r="E1179" s="289">
        <f>VLOOKUP(B1177,'1ここに記入'!$A$13:$M$246,4)</f>
        <v>0</v>
      </c>
      <c r="F1179" s="289">
        <f>VLOOKUP(B1177,'1ここに記入'!$A$13:$M$246,5)</f>
        <v>0</v>
      </c>
      <c r="G1179" s="289" t="str">
        <f>VLOOKUP(B1177,'1ここに記入'!$A$13:$M$246,13)</f>
        <v>00</v>
      </c>
      <c r="H1179" s="290" t="e">
        <f>'1ここに記入'!$H$10</f>
        <v>#N/A</v>
      </c>
      <c r="I1179" s="291"/>
      <c r="J1179" s="291"/>
      <c r="K1179" s="292" t="s">
        <v>158</v>
      </c>
      <c r="L1179" s="118"/>
      <c r="M1179" s="158"/>
      <c r="N1179" s="32"/>
      <c r="O1179" s="144" t="s">
        <v>157</v>
      </c>
      <c r="P1179" s="289">
        <f>VLOOKUP(O1177,'1ここに記入'!$A$13:$M$246,2)</f>
        <v>0</v>
      </c>
      <c r="Q1179" s="289">
        <f>VLOOKUP(O1177,'1ここに記入'!$A$13:$M$246,3)</f>
        <v>0</v>
      </c>
      <c r="R1179" s="289">
        <f>VLOOKUP(O1177,'1ここに記入'!$A$13:$M$246,4)</f>
        <v>0</v>
      </c>
      <c r="S1179" s="289">
        <f>VLOOKUP(O1177,'1ここに記入'!$A$13:$M$246,5)</f>
        <v>0</v>
      </c>
      <c r="T1179" s="289" t="str">
        <f>VLOOKUP(O1177,'1ここに記入'!$A$13:$M$246,13)</f>
        <v>00</v>
      </c>
      <c r="U1179" s="290" t="e">
        <f>'1ここに記入'!$H$10</f>
        <v>#N/A</v>
      </c>
      <c r="V1179" s="291"/>
      <c r="W1179" s="291"/>
      <c r="X1179" s="292" t="s">
        <v>158</v>
      </c>
    </row>
    <row r="1180" spans="2:25" ht="15" customHeight="1" thickTop="1" thickBot="1">
      <c r="B1180" s="145"/>
      <c r="C1180" s="289"/>
      <c r="D1180" s="289"/>
      <c r="E1180" s="289"/>
      <c r="F1180" s="289"/>
      <c r="G1180" s="289"/>
      <c r="H1180" s="290"/>
      <c r="I1180" s="291"/>
      <c r="J1180" s="291"/>
      <c r="K1180" s="292"/>
      <c r="L1180" s="118"/>
      <c r="M1180" s="158"/>
      <c r="N1180" s="32"/>
      <c r="O1180" s="145"/>
      <c r="P1180" s="289"/>
      <c r="Q1180" s="289"/>
      <c r="R1180" s="289"/>
      <c r="S1180" s="289"/>
      <c r="T1180" s="289"/>
      <c r="U1180" s="290"/>
      <c r="V1180" s="291"/>
      <c r="W1180" s="291"/>
      <c r="X1180" s="292"/>
    </row>
    <row r="1181" spans="2:25" ht="15" customHeight="1" thickTop="1" thickBot="1">
      <c r="B1181" s="146" t="s">
        <v>159</v>
      </c>
      <c r="C1181" s="289"/>
      <c r="D1181" s="289"/>
      <c r="E1181" s="289"/>
      <c r="F1181" s="289"/>
      <c r="G1181" s="289"/>
      <c r="H1181" s="290"/>
      <c r="I1181" s="291"/>
      <c r="J1181" s="291"/>
      <c r="K1181" s="292"/>
      <c r="L1181" s="118"/>
      <c r="M1181" s="158"/>
      <c r="N1181" s="32"/>
      <c r="O1181" s="146" t="s">
        <v>159</v>
      </c>
      <c r="P1181" s="289"/>
      <c r="Q1181" s="289"/>
      <c r="R1181" s="289"/>
      <c r="S1181" s="289"/>
      <c r="T1181" s="289"/>
      <c r="U1181" s="290"/>
      <c r="V1181" s="291"/>
      <c r="W1181" s="291"/>
      <c r="X1181" s="292"/>
    </row>
    <row r="1182" spans="2:25" ht="15" customHeight="1" thickTop="1">
      <c r="B1182" s="264" t="s">
        <v>160</v>
      </c>
      <c r="C1182" s="277" t="e">
        <f>'1ここに記入'!$G$10</f>
        <v>#N/A</v>
      </c>
      <c r="D1182" s="286"/>
      <c r="E1182" s="280"/>
      <c r="F1182" s="264" t="s">
        <v>161</v>
      </c>
      <c r="G1182" s="296" t="e">
        <f>'1ここに記入'!$I$10</f>
        <v>#N/A</v>
      </c>
      <c r="H1182" s="297"/>
      <c r="I1182" s="297"/>
      <c r="J1182" s="297"/>
      <c r="K1182" s="298"/>
      <c r="L1182" s="100"/>
      <c r="M1182" s="159"/>
      <c r="N1182" s="99"/>
      <c r="O1182" s="264" t="s">
        <v>160</v>
      </c>
      <c r="P1182" s="277" t="e">
        <f>'1ここに記入'!$G$10</f>
        <v>#N/A</v>
      </c>
      <c r="Q1182" s="286"/>
      <c r="R1182" s="280"/>
      <c r="S1182" s="264" t="s">
        <v>161</v>
      </c>
      <c r="T1182" s="296" t="e">
        <f>'1ここに記入'!$I$10</f>
        <v>#N/A</v>
      </c>
      <c r="U1182" s="297"/>
      <c r="V1182" s="297"/>
      <c r="W1182" s="297"/>
      <c r="X1182" s="298"/>
    </row>
    <row r="1183" spans="2:25" ht="15" customHeight="1">
      <c r="B1183" s="264"/>
      <c r="C1183" s="277"/>
      <c r="D1183" s="286"/>
      <c r="E1183" s="280"/>
      <c r="F1183" s="264"/>
      <c r="G1183" s="296"/>
      <c r="H1183" s="297"/>
      <c r="I1183" s="297"/>
      <c r="J1183" s="297"/>
      <c r="K1183" s="298"/>
      <c r="L1183" s="101"/>
      <c r="M1183" s="159"/>
      <c r="N1183" s="99"/>
      <c r="O1183" s="264"/>
      <c r="P1183" s="277"/>
      <c r="Q1183" s="286"/>
      <c r="R1183" s="280"/>
      <c r="S1183" s="264"/>
      <c r="T1183" s="296"/>
      <c r="U1183" s="297"/>
      <c r="V1183" s="297"/>
      <c r="W1183" s="297"/>
      <c r="X1183" s="298"/>
    </row>
    <row r="1184" spans="2:25" ht="15" customHeight="1">
      <c r="B1184" s="264"/>
      <c r="C1184" s="277"/>
      <c r="D1184" s="286"/>
      <c r="E1184" s="280"/>
      <c r="F1184" s="264"/>
      <c r="G1184" s="296"/>
      <c r="H1184" s="297"/>
      <c r="I1184" s="297"/>
      <c r="J1184" s="297"/>
      <c r="K1184" s="298"/>
      <c r="L1184" s="101"/>
      <c r="M1184" s="159"/>
      <c r="N1184" s="99"/>
      <c r="O1184" s="264"/>
      <c r="P1184" s="277"/>
      <c r="Q1184" s="286"/>
      <c r="R1184" s="280"/>
      <c r="S1184" s="264"/>
      <c r="T1184" s="296"/>
      <c r="U1184" s="297"/>
      <c r="V1184" s="297"/>
      <c r="W1184" s="297"/>
      <c r="X1184" s="298"/>
    </row>
    <row r="1185" spans="2:24" ht="15" customHeight="1" thickBot="1">
      <c r="B1185" s="288"/>
      <c r="C1185" s="278"/>
      <c r="D1185" s="287"/>
      <c r="E1185" s="281"/>
      <c r="F1185" s="288"/>
      <c r="G1185" s="299"/>
      <c r="H1185" s="300"/>
      <c r="I1185" s="300"/>
      <c r="J1185" s="300"/>
      <c r="K1185" s="301"/>
      <c r="L1185" s="101"/>
      <c r="M1185" s="159"/>
      <c r="N1185" s="99"/>
      <c r="O1185" s="288"/>
      <c r="P1185" s="278"/>
      <c r="Q1185" s="287"/>
      <c r="R1185" s="281"/>
      <c r="S1185" s="288"/>
      <c r="T1185" s="299"/>
      <c r="U1185" s="300"/>
      <c r="V1185" s="300"/>
      <c r="W1185" s="300"/>
      <c r="X1185" s="301"/>
    </row>
    <row r="1186" spans="2:24" ht="15" customHeight="1">
      <c r="B1186" s="263" t="s">
        <v>162</v>
      </c>
      <c r="C1186" s="265">
        <f>VLOOKUP(B1177,'1ここに記入'!$A$13:$M$246,10)</f>
        <v>0</v>
      </c>
      <c r="D1186" s="266"/>
      <c r="E1186" s="266"/>
      <c r="F1186" s="266"/>
      <c r="G1186" s="266"/>
      <c r="H1186" s="266"/>
      <c r="I1186" s="267"/>
      <c r="J1186" s="263" t="s">
        <v>203</v>
      </c>
      <c r="K1186" s="321">
        <f>VLOOKUP(B1177,'1ここに記入'!$A$13:$M$246,12)</f>
        <v>0</v>
      </c>
      <c r="L1186" s="34"/>
      <c r="M1186" s="160"/>
      <c r="N1186" s="36"/>
      <c r="O1186" s="263" t="s">
        <v>162</v>
      </c>
      <c r="P1186" s="265">
        <f>VLOOKUP(O1177,'1ここに記入'!$A$13:$M$246,10)</f>
        <v>0</v>
      </c>
      <c r="Q1186" s="266"/>
      <c r="R1186" s="266"/>
      <c r="S1186" s="266"/>
      <c r="T1186" s="266"/>
      <c r="U1186" s="266"/>
      <c r="V1186" s="267"/>
      <c r="W1186" s="263" t="s">
        <v>203</v>
      </c>
      <c r="X1186" s="321">
        <f>VLOOKUP(O1177,'1ここに記入'!$A$13:$M$246,12)</f>
        <v>0</v>
      </c>
    </row>
    <row r="1187" spans="2:24" ht="15" customHeight="1">
      <c r="B1187" s="264"/>
      <c r="C1187" s="268"/>
      <c r="D1187" s="269"/>
      <c r="E1187" s="269"/>
      <c r="F1187" s="269"/>
      <c r="G1187" s="269"/>
      <c r="H1187" s="269"/>
      <c r="I1187" s="270"/>
      <c r="J1187" s="264"/>
      <c r="K1187" s="322"/>
      <c r="L1187" s="34"/>
      <c r="M1187" s="160"/>
      <c r="N1187" s="36"/>
      <c r="O1187" s="264"/>
      <c r="P1187" s="268"/>
      <c r="Q1187" s="269"/>
      <c r="R1187" s="269"/>
      <c r="S1187" s="269"/>
      <c r="T1187" s="269"/>
      <c r="U1187" s="269"/>
      <c r="V1187" s="270"/>
      <c r="W1187" s="264"/>
      <c r="X1187" s="322"/>
    </row>
    <row r="1188" spans="2:24" ht="15" customHeight="1">
      <c r="B1188" s="264"/>
      <c r="C1188" s="268"/>
      <c r="D1188" s="269"/>
      <c r="E1188" s="269"/>
      <c r="F1188" s="269"/>
      <c r="G1188" s="269"/>
      <c r="H1188" s="269"/>
      <c r="I1188" s="270"/>
      <c r="J1188" s="264"/>
      <c r="K1188" s="322"/>
      <c r="L1188" s="130"/>
      <c r="M1188" s="161"/>
      <c r="N1188" s="38"/>
      <c r="O1188" s="264"/>
      <c r="P1188" s="268"/>
      <c r="Q1188" s="269"/>
      <c r="R1188" s="269"/>
      <c r="S1188" s="269"/>
      <c r="T1188" s="269"/>
      <c r="U1188" s="269"/>
      <c r="V1188" s="270"/>
      <c r="W1188" s="264"/>
      <c r="X1188" s="322"/>
    </row>
    <row r="1189" spans="2:24" ht="15" customHeight="1">
      <c r="B1189" s="264"/>
      <c r="C1189" s="268"/>
      <c r="D1189" s="269"/>
      <c r="E1189" s="269"/>
      <c r="F1189" s="269"/>
      <c r="G1189" s="269"/>
      <c r="H1189" s="269"/>
      <c r="I1189" s="270"/>
      <c r="J1189" s="264"/>
      <c r="K1189" s="322"/>
      <c r="L1189" s="130"/>
      <c r="M1189" s="161"/>
      <c r="N1189" s="38"/>
      <c r="O1189" s="264"/>
      <c r="P1189" s="268"/>
      <c r="Q1189" s="269"/>
      <c r="R1189" s="269"/>
      <c r="S1189" s="269"/>
      <c r="T1189" s="269"/>
      <c r="U1189" s="269"/>
      <c r="V1189" s="270"/>
      <c r="W1189" s="264"/>
      <c r="X1189" s="322"/>
    </row>
    <row r="1190" spans="2:24" ht="15" customHeight="1">
      <c r="B1190" s="271" t="s">
        <v>1881</v>
      </c>
      <c r="C1190" s="268">
        <f>VLOOKUP(B1177,'1ここに記入'!$A$13:$M$246,11)</f>
        <v>0</v>
      </c>
      <c r="D1190" s="269"/>
      <c r="E1190" s="269"/>
      <c r="F1190" s="269"/>
      <c r="G1190" s="269"/>
      <c r="H1190" s="269"/>
      <c r="I1190" s="270"/>
      <c r="J1190" s="264"/>
      <c r="K1190" s="322"/>
      <c r="L1190" s="130"/>
      <c r="M1190" s="161"/>
      <c r="N1190" s="38"/>
      <c r="O1190" s="271" t="s">
        <v>1881</v>
      </c>
      <c r="P1190" s="268">
        <f>VLOOKUP(O1177,'1ここに記入'!$A$13:$M$246,11)</f>
        <v>0</v>
      </c>
      <c r="Q1190" s="269"/>
      <c r="R1190" s="269"/>
      <c r="S1190" s="269"/>
      <c r="T1190" s="269"/>
      <c r="U1190" s="269"/>
      <c r="V1190" s="270"/>
      <c r="W1190" s="264"/>
      <c r="X1190" s="322"/>
    </row>
    <row r="1191" spans="2:24" ht="15" customHeight="1">
      <c r="B1191" s="271"/>
      <c r="C1191" s="268"/>
      <c r="D1191" s="269"/>
      <c r="E1191" s="269"/>
      <c r="F1191" s="269"/>
      <c r="G1191" s="269"/>
      <c r="H1191" s="269"/>
      <c r="I1191" s="270"/>
      <c r="J1191" s="264"/>
      <c r="K1191" s="322"/>
      <c r="L1191" s="130"/>
      <c r="M1191" s="161"/>
      <c r="N1191" s="38"/>
      <c r="O1191" s="271"/>
      <c r="P1191" s="268"/>
      <c r="Q1191" s="269"/>
      <c r="R1191" s="269"/>
      <c r="S1191" s="269"/>
      <c r="T1191" s="269"/>
      <c r="U1191" s="269"/>
      <c r="V1191" s="270"/>
      <c r="W1191" s="264"/>
      <c r="X1191" s="322"/>
    </row>
    <row r="1192" spans="2:24" ht="15" customHeight="1">
      <c r="B1192" s="271"/>
      <c r="C1192" s="268"/>
      <c r="D1192" s="269"/>
      <c r="E1192" s="269"/>
      <c r="F1192" s="269"/>
      <c r="G1192" s="269"/>
      <c r="H1192" s="269"/>
      <c r="I1192" s="270"/>
      <c r="J1192" s="264"/>
      <c r="K1192" s="322"/>
      <c r="L1192" s="130"/>
      <c r="M1192" s="161"/>
      <c r="N1192" s="38"/>
      <c r="O1192" s="271"/>
      <c r="P1192" s="268"/>
      <c r="Q1192" s="269"/>
      <c r="R1192" s="269"/>
      <c r="S1192" s="269"/>
      <c r="T1192" s="269"/>
      <c r="U1192" s="269"/>
      <c r="V1192" s="270"/>
      <c r="W1192" s="264"/>
      <c r="X1192" s="322"/>
    </row>
    <row r="1193" spans="2:24" ht="15" customHeight="1" thickBot="1">
      <c r="B1193" s="272"/>
      <c r="C1193" s="273"/>
      <c r="D1193" s="274"/>
      <c r="E1193" s="274"/>
      <c r="F1193" s="274"/>
      <c r="G1193" s="274"/>
      <c r="H1193" s="274"/>
      <c r="I1193" s="275"/>
      <c r="J1193" s="288"/>
      <c r="K1193" s="323"/>
      <c r="L1193" s="130"/>
      <c r="M1193" s="161"/>
      <c r="N1193" s="38"/>
      <c r="O1193" s="272"/>
      <c r="P1193" s="273"/>
      <c r="Q1193" s="274"/>
      <c r="R1193" s="274"/>
      <c r="S1193" s="274"/>
      <c r="T1193" s="274"/>
      <c r="U1193" s="274"/>
      <c r="V1193" s="275"/>
      <c r="W1193" s="288"/>
      <c r="X1193" s="323"/>
    </row>
    <row r="1194" spans="2:24" ht="15" customHeight="1">
      <c r="B1194" s="263" t="s">
        <v>163</v>
      </c>
      <c r="C1194" s="276">
        <f>VLOOKUP(B1177,'1ここに記入'!$A$13:$M$246,5)</f>
        <v>0</v>
      </c>
      <c r="D1194" s="279" t="str">
        <f>VLOOKUP(B1177,'1ここに記入'!$A$13:$M$246,6)</f>
        <v>　</v>
      </c>
      <c r="E1194" s="282" t="s">
        <v>164</v>
      </c>
      <c r="F1194" s="276">
        <f>VLOOKUP(B1177,'1ここに記入'!$A$13:$M$246,8)</f>
        <v>0</v>
      </c>
      <c r="G1194" s="285" t="e">
        <f>VLOOKUP(F1188,'1ここに記入'!$A$13:$M$246,2)</f>
        <v>#N/A</v>
      </c>
      <c r="H1194" s="285" t="e">
        <f>VLOOKUP(G1188,'1ここに記入'!$A$13:$M$246,2)</f>
        <v>#N/A</v>
      </c>
      <c r="I1194" s="285" t="e">
        <f>VLOOKUP(H1188,'1ここに記入'!$A$13:$M$246,2)</f>
        <v>#N/A</v>
      </c>
      <c r="J1194" s="285" t="e">
        <f>VLOOKUP(I1188,'1ここに記入'!$A$13:$M$246,2)</f>
        <v>#N/A</v>
      </c>
      <c r="K1194" s="279" t="e">
        <f>VLOOKUP(J1188,'1ここに記入'!$A$13:$M$246,2)</f>
        <v>#N/A</v>
      </c>
      <c r="L1194" s="98"/>
      <c r="M1194" s="159"/>
      <c r="N1194" s="99"/>
      <c r="O1194" s="263" t="s">
        <v>163</v>
      </c>
      <c r="P1194" s="276">
        <f>VLOOKUP(O1177,'1ここに記入'!$A$13:$M$246,5)</f>
        <v>0</v>
      </c>
      <c r="Q1194" s="279" t="str">
        <f>VLOOKUP(O1177,'1ここに記入'!$A$13:$M$246,6)</f>
        <v>　</v>
      </c>
      <c r="R1194" s="282" t="s">
        <v>164</v>
      </c>
      <c r="S1194" s="276">
        <f>VLOOKUP(O1177,'1ここに記入'!$A$13:$M$246,8)</f>
        <v>0</v>
      </c>
      <c r="T1194" s="285" t="e">
        <f>VLOOKUP(S1188,'1ここに記入'!$A$13:$M$246,2)</f>
        <v>#N/A</v>
      </c>
      <c r="U1194" s="285" t="e">
        <f>VLOOKUP(T1188,'1ここに記入'!$A$13:$M$246,2)</f>
        <v>#N/A</v>
      </c>
      <c r="V1194" s="285" t="e">
        <f>VLOOKUP(U1188,'1ここに記入'!$A$13:$M$246,2)</f>
        <v>#N/A</v>
      </c>
      <c r="W1194" s="285" t="e">
        <f>VLOOKUP(V1188,'1ここに記入'!$A$13:$M$246,2)</f>
        <v>#N/A</v>
      </c>
      <c r="X1194" s="279" t="e">
        <f>VLOOKUP(W1188,'1ここに記入'!$A$13:$M$246,2)</f>
        <v>#N/A</v>
      </c>
    </row>
    <row r="1195" spans="2:24" ht="15" customHeight="1">
      <c r="B1195" s="264"/>
      <c r="C1195" s="277"/>
      <c r="D1195" s="280"/>
      <c r="E1195" s="283"/>
      <c r="F1195" s="277"/>
      <c r="G1195" s="286"/>
      <c r="H1195" s="286"/>
      <c r="I1195" s="286"/>
      <c r="J1195" s="286"/>
      <c r="K1195" s="280"/>
      <c r="L1195" s="98"/>
      <c r="M1195" s="159"/>
      <c r="N1195" s="99"/>
      <c r="O1195" s="264"/>
      <c r="P1195" s="277"/>
      <c r="Q1195" s="280"/>
      <c r="R1195" s="283"/>
      <c r="S1195" s="277"/>
      <c r="T1195" s="286"/>
      <c r="U1195" s="286"/>
      <c r="V1195" s="286"/>
      <c r="W1195" s="286"/>
      <c r="X1195" s="280"/>
    </row>
    <row r="1196" spans="2:24" ht="15" customHeight="1">
      <c r="B1196" s="264"/>
      <c r="C1196" s="277"/>
      <c r="D1196" s="280"/>
      <c r="E1196" s="283"/>
      <c r="F1196" s="277"/>
      <c r="G1196" s="286"/>
      <c r="H1196" s="286"/>
      <c r="I1196" s="286"/>
      <c r="J1196" s="286"/>
      <c r="K1196" s="280"/>
      <c r="L1196" s="98"/>
      <c r="M1196" s="159"/>
      <c r="N1196" s="99"/>
      <c r="O1196" s="264"/>
      <c r="P1196" s="277"/>
      <c r="Q1196" s="280"/>
      <c r="R1196" s="283"/>
      <c r="S1196" s="277"/>
      <c r="T1196" s="286"/>
      <c r="U1196" s="286"/>
      <c r="V1196" s="286"/>
      <c r="W1196" s="286"/>
      <c r="X1196" s="280"/>
    </row>
    <row r="1197" spans="2:24" ht="15" customHeight="1" thickBot="1">
      <c r="B1197" s="288"/>
      <c r="C1197" s="278"/>
      <c r="D1197" s="281"/>
      <c r="E1197" s="284"/>
      <c r="F1197" s="278"/>
      <c r="G1197" s="287"/>
      <c r="H1197" s="286"/>
      <c r="I1197" s="286"/>
      <c r="J1197" s="286"/>
      <c r="K1197" s="280"/>
      <c r="L1197" s="98"/>
      <c r="M1197" s="159"/>
      <c r="N1197" s="99"/>
      <c r="O1197" s="288"/>
      <c r="P1197" s="278"/>
      <c r="Q1197" s="281"/>
      <c r="R1197" s="284"/>
      <c r="S1197" s="278"/>
      <c r="T1197" s="287"/>
      <c r="U1197" s="286"/>
      <c r="V1197" s="286"/>
      <c r="W1197" s="286"/>
      <c r="X1197" s="280"/>
    </row>
    <row r="1198" spans="2:24" ht="15" customHeight="1" thickTop="1">
      <c r="B1198" s="263" t="s">
        <v>165</v>
      </c>
      <c r="C1198" s="293">
        <f>VLOOKUP(B1177,'1ここに記入'!$A$13:$M$246,9)</f>
        <v>0</v>
      </c>
      <c r="D1198" s="294" t="e">
        <f>VLOOKUP(C1196,'1ここに記入'!$A$13:$M$246,2)</f>
        <v>#N/A</v>
      </c>
      <c r="E1198" s="294" t="e">
        <f>VLOOKUP(D1196,'1ここに記入'!$A$13:$M$246,2)</f>
        <v>#N/A</v>
      </c>
      <c r="F1198" s="294" t="e">
        <f>VLOOKUP(E1196,'1ここに記入'!$A$13:$M$246,2)</f>
        <v>#N/A</v>
      </c>
      <c r="G1198" s="302" t="e">
        <f>VLOOKUP(F1196,'1ここに記入'!$A$13:$M$246,2)</f>
        <v>#N/A</v>
      </c>
      <c r="H1198" s="305" t="s">
        <v>167</v>
      </c>
      <c r="I1198" s="308">
        <f>'1ここに記入'!$G$9</f>
        <v>0</v>
      </c>
      <c r="J1198" s="309"/>
      <c r="K1198" s="310"/>
      <c r="L1198" s="102"/>
      <c r="M1198" s="162"/>
      <c r="N1198" s="103"/>
      <c r="O1198" s="263" t="s">
        <v>165</v>
      </c>
      <c r="P1198" s="293">
        <f>VLOOKUP(O1177,'1ここに記入'!$A$13:$M$246,9)</f>
        <v>0</v>
      </c>
      <c r="Q1198" s="294" t="e">
        <f>VLOOKUP(P1196,'1ここに記入'!$A$13:$M$246,2)</f>
        <v>#N/A</v>
      </c>
      <c r="R1198" s="294" t="e">
        <f>VLOOKUP(Q1196,'1ここに記入'!$A$13:$M$246,2)</f>
        <v>#N/A</v>
      </c>
      <c r="S1198" s="294" t="e">
        <f>VLOOKUP(R1196,'1ここに記入'!$A$13:$M$246,2)</f>
        <v>#N/A</v>
      </c>
      <c r="T1198" s="302" t="e">
        <f>VLOOKUP(S1196,'1ここに記入'!$A$13:$M$246,2)</f>
        <v>#N/A</v>
      </c>
      <c r="U1198" s="305" t="s">
        <v>167</v>
      </c>
      <c r="V1198" s="308">
        <f>'1ここに記入'!$G$9</f>
        <v>0</v>
      </c>
      <c r="W1198" s="309"/>
      <c r="X1198" s="310"/>
    </row>
    <row r="1199" spans="2:24" ht="15" customHeight="1">
      <c r="B1199" s="264"/>
      <c r="C1199" s="296"/>
      <c r="D1199" s="297"/>
      <c r="E1199" s="297"/>
      <c r="F1199" s="297"/>
      <c r="G1199" s="303"/>
      <c r="H1199" s="306"/>
      <c r="I1199" s="311"/>
      <c r="J1199" s="312"/>
      <c r="K1199" s="313"/>
      <c r="L1199" s="102"/>
      <c r="M1199" s="162"/>
      <c r="N1199" s="103"/>
      <c r="O1199" s="264"/>
      <c r="P1199" s="296"/>
      <c r="Q1199" s="297"/>
      <c r="R1199" s="297"/>
      <c r="S1199" s="297"/>
      <c r="T1199" s="303"/>
      <c r="U1199" s="306"/>
      <c r="V1199" s="311"/>
      <c r="W1199" s="312"/>
      <c r="X1199" s="313"/>
    </row>
    <row r="1200" spans="2:24" ht="15" customHeight="1" thickBot="1">
      <c r="B1200" s="288"/>
      <c r="C1200" s="299"/>
      <c r="D1200" s="300"/>
      <c r="E1200" s="300"/>
      <c r="F1200" s="300"/>
      <c r="G1200" s="304"/>
      <c r="H1200" s="306"/>
      <c r="I1200" s="311"/>
      <c r="J1200" s="312"/>
      <c r="K1200" s="313"/>
      <c r="L1200" s="102"/>
      <c r="M1200" s="162"/>
      <c r="N1200" s="103"/>
      <c r="O1200" s="288"/>
      <c r="P1200" s="299"/>
      <c r="Q1200" s="300"/>
      <c r="R1200" s="300"/>
      <c r="S1200" s="300"/>
      <c r="T1200" s="304"/>
      <c r="U1200" s="306"/>
      <c r="V1200" s="311"/>
      <c r="W1200" s="312"/>
      <c r="X1200" s="313"/>
    </row>
    <row r="1201" spans="2:25" ht="15" customHeight="1" thickBot="1">
      <c r="B1201" s="317" t="s">
        <v>166</v>
      </c>
      <c r="C1201" s="317"/>
      <c r="D1201" s="317"/>
      <c r="E1201" s="317"/>
      <c r="F1201" s="317"/>
      <c r="G1201" s="318"/>
      <c r="H1201" s="307"/>
      <c r="I1201" s="314"/>
      <c r="J1201" s="315"/>
      <c r="K1201" s="316"/>
      <c r="L1201" s="102"/>
      <c r="M1201" s="163"/>
      <c r="N1201" s="41"/>
      <c r="O1201" s="317" t="s">
        <v>166</v>
      </c>
      <c r="P1201" s="317"/>
      <c r="Q1201" s="317"/>
      <c r="R1201" s="317"/>
      <c r="S1201" s="317"/>
      <c r="T1201" s="318"/>
      <c r="U1201" s="307"/>
      <c r="V1201" s="314"/>
      <c r="W1201" s="315"/>
      <c r="X1201" s="316"/>
    </row>
    <row r="1202" spans="2:25" ht="15" customHeight="1" thickTop="1">
      <c r="B1202" s="137"/>
      <c r="C1202" s="137"/>
      <c r="D1202" s="137"/>
      <c r="E1202" s="137"/>
      <c r="F1202" s="137"/>
      <c r="G1202" s="137"/>
      <c r="H1202" s="138"/>
      <c r="I1202" s="142"/>
      <c r="J1202" s="142"/>
      <c r="K1202" s="142"/>
      <c r="L1202" s="102"/>
      <c r="M1202" s="163"/>
      <c r="N1202" s="41"/>
      <c r="O1202" s="137"/>
      <c r="P1202" s="137"/>
      <c r="Q1202" s="137"/>
      <c r="R1202" s="137"/>
      <c r="S1202" s="137"/>
      <c r="T1202" s="137"/>
      <c r="U1202" s="138"/>
      <c r="V1202" s="142"/>
      <c r="W1202" s="142"/>
      <c r="X1202" s="142"/>
    </row>
    <row r="1203" spans="2:25" ht="15" customHeight="1">
      <c r="B1203" s="137"/>
      <c r="C1203" s="137"/>
      <c r="D1203" s="137"/>
      <c r="E1203" s="137"/>
      <c r="F1203" s="137"/>
      <c r="G1203" s="137"/>
      <c r="H1203" s="138"/>
      <c r="I1203" s="142"/>
      <c r="J1203" s="142"/>
      <c r="K1203" s="142"/>
      <c r="L1203" s="102"/>
      <c r="M1203" s="163"/>
      <c r="N1203" s="41"/>
      <c r="O1203" s="137"/>
      <c r="P1203" s="137"/>
      <c r="Q1203" s="137"/>
      <c r="R1203" s="137"/>
      <c r="S1203" s="137"/>
      <c r="T1203" s="137"/>
      <c r="U1203" s="138"/>
      <c r="V1203" s="142"/>
      <c r="W1203" s="142"/>
      <c r="X1203" s="142"/>
    </row>
    <row r="1204" spans="2:25" ht="15" customHeight="1">
      <c r="B1204" s="324" t="s">
        <v>1982</v>
      </c>
      <c r="C1204" s="324"/>
      <c r="D1204" s="324"/>
      <c r="E1204" s="324"/>
      <c r="F1204" s="324"/>
      <c r="G1204" s="324"/>
      <c r="H1204" s="324"/>
      <c r="I1204" s="324"/>
      <c r="J1204" s="324"/>
      <c r="K1204" s="324"/>
      <c r="L1204" s="156"/>
      <c r="M1204" s="164"/>
      <c r="N1204" s="156"/>
      <c r="O1204" s="324" t="s">
        <v>1982</v>
      </c>
      <c r="P1204" s="324"/>
      <c r="Q1204" s="324"/>
      <c r="R1204" s="324"/>
      <c r="S1204" s="324"/>
      <c r="T1204" s="324"/>
      <c r="U1204" s="324"/>
      <c r="V1204" s="324"/>
      <c r="W1204" s="324"/>
      <c r="X1204" s="324"/>
    </row>
    <row r="1205" spans="2:25" ht="15" customHeight="1">
      <c r="B1205" s="132"/>
      <c r="C1205" s="319" t="str">
        <f>'1ここに記入'!$B$3&amp;"県教美展　特選確認票"</f>
        <v>第72回県教美展　特選確認票</v>
      </c>
      <c r="D1205" s="319"/>
      <c r="E1205" s="319"/>
      <c r="F1205" s="319"/>
      <c r="G1205" s="319"/>
      <c r="H1205" s="319"/>
      <c r="I1205" s="319"/>
      <c r="J1205" s="319"/>
      <c r="K1205" s="319"/>
      <c r="L1205" s="104"/>
      <c r="M1205" s="157"/>
      <c r="N1205" s="104"/>
      <c r="O1205" s="132"/>
      <c r="P1205" s="319" t="str">
        <f>'1ここに記入'!$B$3&amp;"県教美展　特選確認票"</f>
        <v>第72回県教美展　特選確認票</v>
      </c>
      <c r="Q1205" s="319"/>
      <c r="R1205" s="319"/>
      <c r="S1205" s="319"/>
      <c r="T1205" s="319"/>
      <c r="U1205" s="319"/>
      <c r="V1205" s="319"/>
      <c r="W1205" s="319"/>
      <c r="X1205" s="319"/>
    </row>
    <row r="1206" spans="2:25" ht="15" customHeight="1" thickBot="1">
      <c r="B1206" s="165"/>
      <c r="C1206" s="320"/>
      <c r="D1206" s="320"/>
      <c r="E1206" s="320"/>
      <c r="F1206" s="320"/>
      <c r="G1206" s="320"/>
      <c r="H1206" s="320"/>
      <c r="I1206" s="320"/>
      <c r="J1206" s="320"/>
      <c r="K1206" s="320"/>
      <c r="L1206" s="104"/>
      <c r="M1206" s="157"/>
      <c r="N1206" s="104"/>
      <c r="O1206" s="165"/>
      <c r="P1206" s="320"/>
      <c r="Q1206" s="320"/>
      <c r="R1206" s="320"/>
      <c r="S1206" s="320"/>
      <c r="T1206" s="320"/>
      <c r="U1206" s="320"/>
      <c r="V1206" s="320"/>
      <c r="W1206" s="320"/>
      <c r="X1206" s="320"/>
    </row>
    <row r="1207" spans="2:25" ht="15" customHeight="1" thickTop="1" thickBot="1">
      <c r="B1207" s="144" t="s">
        <v>157</v>
      </c>
      <c r="C1207" s="289">
        <f>VLOOKUP(B1177,'1ここに記入'!$A$13:$M$246,2)</f>
        <v>0</v>
      </c>
      <c r="D1207" s="289">
        <f>VLOOKUP(B1177,'1ここに記入'!$A$13:$M$246,3)</f>
        <v>0</v>
      </c>
      <c r="E1207" s="289">
        <f>VLOOKUP(B1177,'1ここに記入'!$A$13:$M$246,4)</f>
        <v>0</v>
      </c>
      <c r="F1207" s="289">
        <f>VLOOKUP(B1177,'1ここに記入'!$A$13:$M$246,5)</f>
        <v>0</v>
      </c>
      <c r="G1207" s="289" t="str">
        <f>VLOOKUP(B1177,'1ここに記入'!$A$13:$M$246,13)</f>
        <v>00</v>
      </c>
      <c r="H1207" s="290" t="e">
        <f>'1ここに記入'!$H$10</f>
        <v>#N/A</v>
      </c>
      <c r="I1207" s="291"/>
      <c r="J1207" s="291"/>
      <c r="K1207" s="292" t="s">
        <v>158</v>
      </c>
      <c r="L1207" s="104"/>
      <c r="M1207" s="157"/>
      <c r="N1207" s="104"/>
      <c r="O1207" s="144" t="s">
        <v>157</v>
      </c>
      <c r="P1207" s="289">
        <f>VLOOKUP(O1177,'1ここに記入'!$A$13:$M$246,2)</f>
        <v>0</v>
      </c>
      <c r="Q1207" s="289">
        <f>VLOOKUP(O1177,'1ここに記入'!$A$13:$M$246,3)</f>
        <v>0</v>
      </c>
      <c r="R1207" s="289">
        <f>VLOOKUP(O1177,'1ここに記入'!$A$13:$M$246,4)</f>
        <v>0</v>
      </c>
      <c r="S1207" s="289">
        <f>VLOOKUP(O1177,'1ここに記入'!$A$13:$M$246,5)</f>
        <v>0</v>
      </c>
      <c r="T1207" s="289" t="str">
        <f>VLOOKUP(O1177,'1ここに記入'!$A$13:$M$246,13)</f>
        <v>00</v>
      </c>
      <c r="U1207" s="290" t="e">
        <f>'1ここに記入'!$H$10</f>
        <v>#N/A</v>
      </c>
      <c r="V1207" s="291"/>
      <c r="W1207" s="291"/>
      <c r="X1207" s="292" t="s">
        <v>158</v>
      </c>
    </row>
    <row r="1208" spans="2:25" ht="15" customHeight="1" thickTop="1" thickBot="1">
      <c r="B1208" s="145"/>
      <c r="C1208" s="289"/>
      <c r="D1208" s="289"/>
      <c r="E1208" s="289"/>
      <c r="F1208" s="289"/>
      <c r="G1208" s="289"/>
      <c r="H1208" s="290"/>
      <c r="I1208" s="291"/>
      <c r="J1208" s="291"/>
      <c r="K1208" s="292"/>
      <c r="L1208" s="104"/>
      <c r="M1208" s="157"/>
      <c r="N1208" s="104"/>
      <c r="O1208" s="145"/>
      <c r="P1208" s="289"/>
      <c r="Q1208" s="289"/>
      <c r="R1208" s="289"/>
      <c r="S1208" s="289"/>
      <c r="T1208" s="289"/>
      <c r="U1208" s="290"/>
      <c r="V1208" s="291"/>
      <c r="W1208" s="291"/>
      <c r="X1208" s="292"/>
    </row>
    <row r="1209" spans="2:25" ht="15" customHeight="1" thickTop="1" thickBot="1">
      <c r="B1209" s="146" t="s">
        <v>159</v>
      </c>
      <c r="C1209" s="289"/>
      <c r="D1209" s="289"/>
      <c r="E1209" s="289"/>
      <c r="F1209" s="289"/>
      <c r="G1209" s="289"/>
      <c r="H1209" s="290"/>
      <c r="I1209" s="291"/>
      <c r="J1209" s="291"/>
      <c r="K1209" s="292"/>
      <c r="L1209" s="104"/>
      <c r="M1209" s="157"/>
      <c r="N1209" s="104"/>
      <c r="O1209" s="146" t="s">
        <v>159</v>
      </c>
      <c r="P1209" s="289"/>
      <c r="Q1209" s="289"/>
      <c r="R1209" s="289"/>
      <c r="S1209" s="289"/>
      <c r="T1209" s="289"/>
      <c r="U1209" s="290"/>
      <c r="V1209" s="291"/>
      <c r="W1209" s="291"/>
      <c r="X1209" s="292"/>
    </row>
    <row r="1210" spans="2:25" ht="15" customHeight="1" thickTop="1">
      <c r="B1210" s="263" t="s">
        <v>160</v>
      </c>
      <c r="C1210" s="276" t="e">
        <f>'1ここに記入'!$G$10</f>
        <v>#N/A</v>
      </c>
      <c r="D1210" s="285"/>
      <c r="E1210" s="279"/>
      <c r="F1210" s="263" t="s">
        <v>161</v>
      </c>
      <c r="G1210" s="293" t="e">
        <f>'1ここに記入'!$I$10</f>
        <v>#N/A</v>
      </c>
      <c r="H1210" s="294"/>
      <c r="I1210" s="294"/>
      <c r="J1210" s="294"/>
      <c r="K1210" s="295"/>
      <c r="L1210" s="100"/>
      <c r="M1210" s="159"/>
      <c r="N1210" s="99"/>
      <c r="O1210" s="263" t="s">
        <v>160</v>
      </c>
      <c r="P1210" s="276" t="e">
        <f>'1ここに記入'!$G$10</f>
        <v>#N/A</v>
      </c>
      <c r="Q1210" s="285"/>
      <c r="R1210" s="279"/>
      <c r="S1210" s="263" t="s">
        <v>161</v>
      </c>
      <c r="T1210" s="293" t="e">
        <f>'1ここに記入'!$I$10</f>
        <v>#N/A</v>
      </c>
      <c r="U1210" s="294"/>
      <c r="V1210" s="294"/>
      <c r="W1210" s="294"/>
      <c r="X1210" s="295"/>
      <c r="Y1210" s="143"/>
    </row>
    <row r="1211" spans="2:25" ht="15" customHeight="1">
      <c r="B1211" s="264"/>
      <c r="C1211" s="277"/>
      <c r="D1211" s="286"/>
      <c r="E1211" s="280"/>
      <c r="F1211" s="264"/>
      <c r="G1211" s="296"/>
      <c r="H1211" s="297"/>
      <c r="I1211" s="297"/>
      <c r="J1211" s="297"/>
      <c r="K1211" s="298"/>
      <c r="L1211" s="101"/>
      <c r="M1211" s="159"/>
      <c r="N1211" s="99"/>
      <c r="O1211" s="264"/>
      <c r="P1211" s="277"/>
      <c r="Q1211" s="286"/>
      <c r="R1211" s="280"/>
      <c r="S1211" s="264"/>
      <c r="T1211" s="296"/>
      <c r="U1211" s="297"/>
      <c r="V1211" s="297"/>
      <c r="W1211" s="297"/>
      <c r="X1211" s="298"/>
      <c r="Y1211" s="143"/>
    </row>
    <row r="1212" spans="2:25" ht="15" customHeight="1" thickBot="1">
      <c r="B1212" s="288"/>
      <c r="C1212" s="278"/>
      <c r="D1212" s="287"/>
      <c r="E1212" s="281"/>
      <c r="F1212" s="288"/>
      <c r="G1212" s="299"/>
      <c r="H1212" s="300"/>
      <c r="I1212" s="300"/>
      <c r="J1212" s="300"/>
      <c r="K1212" s="301"/>
      <c r="L1212" s="101"/>
      <c r="M1212" s="159"/>
      <c r="N1212" s="99"/>
      <c r="O1212" s="288"/>
      <c r="P1212" s="278"/>
      <c r="Q1212" s="287"/>
      <c r="R1212" s="281"/>
      <c r="S1212" s="288"/>
      <c r="T1212" s="299"/>
      <c r="U1212" s="300"/>
      <c r="V1212" s="300"/>
      <c r="W1212" s="300"/>
      <c r="X1212" s="301"/>
      <c r="Y1212" s="143"/>
    </row>
    <row r="1213" spans="2:25" ht="15" customHeight="1">
      <c r="B1213" s="263" t="s">
        <v>162</v>
      </c>
      <c r="C1213" s="265">
        <f>VLOOKUP(B1177,'1ここに記入'!$A$13:$M$246,10)</f>
        <v>0</v>
      </c>
      <c r="D1213" s="266"/>
      <c r="E1213" s="266"/>
      <c r="F1213" s="266"/>
      <c r="G1213" s="266"/>
      <c r="H1213" s="266"/>
      <c r="I1213" s="266"/>
      <c r="J1213" s="266"/>
      <c r="K1213" s="267"/>
      <c r="L1213" s="34"/>
      <c r="M1213" s="160"/>
      <c r="N1213" s="36"/>
      <c r="O1213" s="263" t="s">
        <v>162</v>
      </c>
      <c r="P1213" s="265">
        <f>VLOOKUP(O1177,'1ここに記入'!$A$13:$M$246,10)</f>
        <v>0</v>
      </c>
      <c r="Q1213" s="266"/>
      <c r="R1213" s="266"/>
      <c r="S1213" s="266"/>
      <c r="T1213" s="266"/>
      <c r="U1213" s="266"/>
      <c r="V1213" s="266"/>
      <c r="W1213" s="266"/>
      <c r="X1213" s="267"/>
      <c r="Y1213" s="143"/>
    </row>
    <row r="1214" spans="2:25" ht="15" customHeight="1">
      <c r="B1214" s="264"/>
      <c r="C1214" s="268"/>
      <c r="D1214" s="269"/>
      <c r="E1214" s="269"/>
      <c r="F1214" s="269"/>
      <c r="G1214" s="269"/>
      <c r="H1214" s="269"/>
      <c r="I1214" s="269"/>
      <c r="J1214" s="269"/>
      <c r="K1214" s="270"/>
      <c r="L1214" s="130"/>
      <c r="M1214" s="161"/>
      <c r="N1214" s="38"/>
      <c r="O1214" s="264"/>
      <c r="P1214" s="268"/>
      <c r="Q1214" s="269"/>
      <c r="R1214" s="269"/>
      <c r="S1214" s="269"/>
      <c r="T1214" s="269"/>
      <c r="U1214" s="269"/>
      <c r="V1214" s="269"/>
      <c r="W1214" s="269"/>
      <c r="X1214" s="270"/>
      <c r="Y1214" s="143"/>
    </row>
    <row r="1215" spans="2:25" ht="15" customHeight="1">
      <c r="B1215" s="264"/>
      <c r="C1215" s="268"/>
      <c r="D1215" s="269"/>
      <c r="E1215" s="269"/>
      <c r="F1215" s="269"/>
      <c r="G1215" s="269"/>
      <c r="H1215" s="269"/>
      <c r="I1215" s="269"/>
      <c r="J1215" s="269"/>
      <c r="K1215" s="270"/>
      <c r="L1215" s="130"/>
      <c r="M1215" s="161"/>
      <c r="N1215" s="38"/>
      <c r="O1215" s="264"/>
      <c r="P1215" s="268"/>
      <c r="Q1215" s="269"/>
      <c r="R1215" s="269"/>
      <c r="S1215" s="269"/>
      <c r="T1215" s="269"/>
      <c r="U1215" s="269"/>
      <c r="V1215" s="269"/>
      <c r="W1215" s="269"/>
      <c r="X1215" s="270"/>
      <c r="Y1215" s="143"/>
    </row>
    <row r="1216" spans="2:25" ht="15" customHeight="1">
      <c r="B1216" s="271" t="s">
        <v>1881</v>
      </c>
      <c r="C1216" s="268">
        <f>VLOOKUP(B1177,'1ここに記入'!$A$13:$M$246,11)</f>
        <v>0</v>
      </c>
      <c r="D1216" s="269"/>
      <c r="E1216" s="269"/>
      <c r="F1216" s="269"/>
      <c r="G1216" s="269"/>
      <c r="H1216" s="269"/>
      <c r="I1216" s="269"/>
      <c r="J1216" s="269"/>
      <c r="K1216" s="270"/>
      <c r="L1216" s="98"/>
      <c r="M1216" s="159"/>
      <c r="N1216" s="99"/>
      <c r="O1216" s="271" t="s">
        <v>1881</v>
      </c>
      <c r="P1216" s="268">
        <f>VLOOKUP(O1177,'1ここに記入'!$A$13:$M$246,11)</f>
        <v>0</v>
      </c>
      <c r="Q1216" s="269"/>
      <c r="R1216" s="269"/>
      <c r="S1216" s="269"/>
      <c r="T1216" s="269"/>
      <c r="U1216" s="269"/>
      <c r="V1216" s="269"/>
      <c r="W1216" s="269"/>
      <c r="X1216" s="270"/>
      <c r="Y1216" s="143"/>
    </row>
    <row r="1217" spans="2:25" ht="15" customHeight="1">
      <c r="B1217" s="271"/>
      <c r="C1217" s="268"/>
      <c r="D1217" s="269"/>
      <c r="E1217" s="269"/>
      <c r="F1217" s="269"/>
      <c r="G1217" s="269"/>
      <c r="H1217" s="269"/>
      <c r="I1217" s="269"/>
      <c r="J1217" s="269"/>
      <c r="K1217" s="270"/>
      <c r="L1217" s="98"/>
      <c r="M1217" s="159"/>
      <c r="N1217" s="99"/>
      <c r="O1217" s="271"/>
      <c r="P1217" s="268"/>
      <c r="Q1217" s="269"/>
      <c r="R1217" s="269"/>
      <c r="S1217" s="269"/>
      <c r="T1217" s="269"/>
      <c r="U1217" s="269"/>
      <c r="V1217" s="269"/>
      <c r="W1217" s="269"/>
      <c r="X1217" s="270"/>
      <c r="Y1217" s="143"/>
    </row>
    <row r="1218" spans="2:25" ht="15" customHeight="1" thickBot="1">
      <c r="B1218" s="272"/>
      <c r="C1218" s="273"/>
      <c r="D1218" s="274"/>
      <c r="E1218" s="274"/>
      <c r="F1218" s="274"/>
      <c r="G1218" s="274"/>
      <c r="H1218" s="274"/>
      <c r="I1218" s="274"/>
      <c r="J1218" s="274"/>
      <c r="K1218" s="275"/>
      <c r="L1218" s="98"/>
      <c r="M1218" s="159"/>
      <c r="N1218" s="99"/>
      <c r="O1218" s="272"/>
      <c r="P1218" s="273"/>
      <c r="Q1218" s="274"/>
      <c r="R1218" s="274"/>
      <c r="S1218" s="274"/>
      <c r="T1218" s="274"/>
      <c r="U1218" s="274"/>
      <c r="V1218" s="274"/>
      <c r="W1218" s="274"/>
      <c r="X1218" s="275"/>
      <c r="Y1218" s="143"/>
    </row>
    <row r="1219" spans="2:25" ht="15" customHeight="1">
      <c r="B1219" s="263" t="s">
        <v>163</v>
      </c>
      <c r="C1219" s="276">
        <f>VLOOKUP(B1177,'1ここに記入'!$A$13:$M$246,5)</f>
        <v>0</v>
      </c>
      <c r="D1219" s="279" t="str">
        <f>VLOOKUP(B1177,'1ここに記入'!$A$13:$M$246,6)</f>
        <v>　</v>
      </c>
      <c r="E1219" s="282" t="s">
        <v>164</v>
      </c>
      <c r="F1219" s="276">
        <f>VLOOKUP(B1177,'1ここに記入'!$A$13:$M$246,8)</f>
        <v>0</v>
      </c>
      <c r="G1219" s="285" t="e">
        <f>VLOOKUP(F1214,'1ここに記入'!$A$13:$M$246,2)</f>
        <v>#N/A</v>
      </c>
      <c r="H1219" s="285" t="e">
        <f>VLOOKUP(G1214,'1ここに記入'!$A$13:$M$246,2)</f>
        <v>#N/A</v>
      </c>
      <c r="I1219" s="285" t="e">
        <f>VLOOKUP(H1214,'1ここに記入'!$A$13:$M$246,2)</f>
        <v>#N/A</v>
      </c>
      <c r="J1219" s="285" t="e">
        <f>VLOOKUP(I1214,'1ここに記入'!$A$13:$M$246,2)</f>
        <v>#N/A</v>
      </c>
      <c r="K1219" s="279" t="e">
        <f>VLOOKUP(J1214,'1ここに記入'!$A$13:$M$246,2)</f>
        <v>#N/A</v>
      </c>
      <c r="L1219" s="102"/>
      <c r="M1219" s="162"/>
      <c r="N1219" s="103"/>
      <c r="O1219" s="263" t="s">
        <v>163</v>
      </c>
      <c r="P1219" s="276">
        <f>VLOOKUP(O1177,'1ここに記入'!$A$13:$M$246,5)</f>
        <v>0</v>
      </c>
      <c r="Q1219" s="279" t="str">
        <f>VLOOKUP(O1177,'1ここに記入'!$A$13:$M$246,6)</f>
        <v>　</v>
      </c>
      <c r="R1219" s="282" t="s">
        <v>164</v>
      </c>
      <c r="S1219" s="276">
        <f>VLOOKUP(O1177,'1ここに記入'!$A$13:$M$246,8)</f>
        <v>0</v>
      </c>
      <c r="T1219" s="285" t="e">
        <f>VLOOKUP(S1214,'1ここに記入'!$A$13:$M$246,2)</f>
        <v>#N/A</v>
      </c>
      <c r="U1219" s="285" t="e">
        <f>VLOOKUP(T1214,'1ここに記入'!$A$13:$M$246,2)</f>
        <v>#N/A</v>
      </c>
      <c r="V1219" s="285" t="e">
        <f>VLOOKUP(U1214,'1ここに記入'!$A$13:$M$246,2)</f>
        <v>#N/A</v>
      </c>
      <c r="W1219" s="285" t="e">
        <f>VLOOKUP(V1214,'1ここに記入'!$A$13:$M$246,2)</f>
        <v>#N/A</v>
      </c>
      <c r="X1219" s="279" t="e">
        <f>VLOOKUP(W1214,'1ここに記入'!$A$13:$M$246,2)</f>
        <v>#N/A</v>
      </c>
      <c r="Y1219" s="143"/>
    </row>
    <row r="1220" spans="2:25" ht="15" customHeight="1">
      <c r="B1220" s="264"/>
      <c r="C1220" s="277"/>
      <c r="D1220" s="280"/>
      <c r="E1220" s="283"/>
      <c r="F1220" s="277"/>
      <c r="G1220" s="286"/>
      <c r="H1220" s="286"/>
      <c r="I1220" s="286"/>
      <c r="J1220" s="286"/>
      <c r="K1220" s="280"/>
      <c r="L1220" s="102"/>
      <c r="M1220" s="162"/>
      <c r="N1220" s="103"/>
      <c r="O1220" s="264"/>
      <c r="P1220" s="277"/>
      <c r="Q1220" s="280"/>
      <c r="R1220" s="283"/>
      <c r="S1220" s="277"/>
      <c r="T1220" s="286"/>
      <c r="U1220" s="286"/>
      <c r="V1220" s="286"/>
      <c r="W1220" s="286"/>
      <c r="X1220" s="280"/>
      <c r="Y1220" s="143"/>
    </row>
    <row r="1221" spans="2:25" ht="15" customHeight="1" thickBot="1">
      <c r="B1221" s="288"/>
      <c r="C1221" s="278"/>
      <c r="D1221" s="281"/>
      <c r="E1221" s="284"/>
      <c r="F1221" s="278"/>
      <c r="G1221" s="287"/>
      <c r="H1221" s="287"/>
      <c r="I1221" s="287"/>
      <c r="J1221" s="287"/>
      <c r="K1221" s="281"/>
      <c r="L1221" s="102"/>
      <c r="M1221" s="162"/>
      <c r="N1221" s="103"/>
      <c r="O1221" s="288"/>
      <c r="P1221" s="278"/>
      <c r="Q1221" s="281"/>
      <c r="R1221" s="284"/>
      <c r="S1221" s="278"/>
      <c r="T1221" s="287"/>
      <c r="U1221" s="287"/>
      <c r="V1221" s="287"/>
      <c r="W1221" s="287"/>
      <c r="X1221" s="281"/>
    </row>
    <row r="1222" spans="2:25" ht="15" customHeight="1">
      <c r="B1222" s="147"/>
      <c r="C1222" s="137"/>
      <c r="D1222" s="137"/>
      <c r="E1222" s="137"/>
      <c r="F1222" s="137"/>
      <c r="G1222" s="137"/>
      <c r="H1222" s="138"/>
      <c r="I1222" s="142"/>
      <c r="J1222" s="142"/>
      <c r="K1222" s="142"/>
      <c r="L1222" s="104"/>
      <c r="M1222" s="157"/>
      <c r="N1222" s="104"/>
      <c r="O1222" s="147"/>
      <c r="P1222" s="137"/>
      <c r="Q1222" s="137"/>
      <c r="R1222" s="137"/>
      <c r="S1222" s="137"/>
      <c r="T1222" s="137"/>
      <c r="U1222" s="138"/>
      <c r="V1222" s="142"/>
      <c r="W1222" s="142"/>
      <c r="X1222" s="142"/>
    </row>
    <row r="1223" spans="2:25" ht="15" customHeight="1">
      <c r="B1223" s="117" t="s">
        <v>213</v>
      </c>
      <c r="C1223" s="325" t="str">
        <f>'1ここに記入'!$B$3&amp;"滋賀県教育美術展出品票"</f>
        <v>第72回滋賀県教育美術展出品票</v>
      </c>
      <c r="D1223" s="320"/>
      <c r="E1223" s="320"/>
      <c r="F1223" s="320"/>
      <c r="G1223" s="320"/>
      <c r="H1223" s="320"/>
      <c r="I1223" s="320"/>
      <c r="J1223" s="320"/>
      <c r="K1223" s="320"/>
      <c r="L1223" s="104"/>
      <c r="M1223" s="157"/>
      <c r="N1223" s="104"/>
      <c r="O1223" s="117" t="s">
        <v>213</v>
      </c>
      <c r="P1223" s="325" t="str">
        <f>'1ここに記入'!$B$3&amp;"滋賀県教育美術展出品票"</f>
        <v>第72回滋賀県教育美術展出品票</v>
      </c>
      <c r="Q1223" s="320"/>
      <c r="R1223" s="320"/>
      <c r="S1223" s="320"/>
      <c r="T1223" s="320"/>
      <c r="U1223" s="320"/>
      <c r="V1223" s="320"/>
      <c r="W1223" s="320"/>
      <c r="X1223" s="320"/>
    </row>
    <row r="1224" spans="2:25" ht="15" customHeight="1">
      <c r="B1224" s="327">
        <v>233</v>
      </c>
      <c r="C1224" s="325"/>
      <c r="D1224" s="320"/>
      <c r="E1224" s="320"/>
      <c r="F1224" s="320"/>
      <c r="G1224" s="320"/>
      <c r="H1224" s="320"/>
      <c r="I1224" s="320"/>
      <c r="J1224" s="320"/>
      <c r="K1224" s="320"/>
      <c r="L1224" s="104"/>
      <c r="M1224" s="157"/>
      <c r="N1224" s="104"/>
      <c r="O1224" s="327">
        <v>234</v>
      </c>
      <c r="P1224" s="325"/>
      <c r="Q1224" s="320"/>
      <c r="R1224" s="320"/>
      <c r="S1224" s="320"/>
      <c r="T1224" s="320"/>
      <c r="U1224" s="320"/>
      <c r="V1224" s="320"/>
      <c r="W1224" s="320"/>
      <c r="X1224" s="320"/>
    </row>
    <row r="1225" spans="2:25" ht="15" customHeight="1" thickBot="1">
      <c r="B1225" s="328"/>
      <c r="C1225" s="325"/>
      <c r="D1225" s="320"/>
      <c r="E1225" s="320"/>
      <c r="F1225" s="320"/>
      <c r="G1225" s="320"/>
      <c r="H1225" s="326"/>
      <c r="I1225" s="326"/>
      <c r="J1225" s="326"/>
      <c r="K1225" s="326"/>
      <c r="L1225" s="104"/>
      <c r="M1225" s="157"/>
      <c r="N1225" s="104"/>
      <c r="O1225" s="328"/>
      <c r="P1225" s="325"/>
      <c r="Q1225" s="320"/>
      <c r="R1225" s="320"/>
      <c r="S1225" s="320"/>
      <c r="T1225" s="320"/>
      <c r="U1225" s="326"/>
      <c r="V1225" s="326"/>
      <c r="W1225" s="326"/>
      <c r="X1225" s="326"/>
    </row>
    <row r="1226" spans="2:25" ht="15" customHeight="1" thickTop="1" thickBot="1">
      <c r="B1226" s="144" t="s">
        <v>157</v>
      </c>
      <c r="C1226" s="289">
        <f>VLOOKUP(B1224,'1ここに記入'!$A$13:$M$246,2)</f>
        <v>0</v>
      </c>
      <c r="D1226" s="289">
        <f>VLOOKUP(B1224,'1ここに記入'!$A$13:$M$246,3)</f>
        <v>0</v>
      </c>
      <c r="E1226" s="289">
        <f>VLOOKUP(B1224,'1ここに記入'!$A$13:$M$246,4)</f>
        <v>0</v>
      </c>
      <c r="F1226" s="289">
        <f>VLOOKUP(B1224,'1ここに記入'!$A$13:$M$246,5)</f>
        <v>0</v>
      </c>
      <c r="G1226" s="289" t="str">
        <f>VLOOKUP(B1224,'1ここに記入'!$A$13:$M$246,13)</f>
        <v>00</v>
      </c>
      <c r="H1226" s="290" t="e">
        <f>'1ここに記入'!$H$10</f>
        <v>#N/A</v>
      </c>
      <c r="I1226" s="291"/>
      <c r="J1226" s="291"/>
      <c r="K1226" s="292" t="s">
        <v>158</v>
      </c>
      <c r="L1226" s="118"/>
      <c r="M1226" s="158"/>
      <c r="N1226" s="32"/>
      <c r="O1226" s="144" t="s">
        <v>157</v>
      </c>
      <c r="P1226" s="289">
        <f>VLOOKUP(O1224,'1ここに記入'!$A$13:$M$246,2)</f>
        <v>0</v>
      </c>
      <c r="Q1226" s="289">
        <f>VLOOKUP(O1224,'1ここに記入'!$A$13:$M$246,3)</f>
        <v>0</v>
      </c>
      <c r="R1226" s="289">
        <f>VLOOKUP(O1224,'1ここに記入'!$A$13:$M$246,4)</f>
        <v>0</v>
      </c>
      <c r="S1226" s="289">
        <f>VLOOKUP(O1224,'1ここに記入'!$A$13:$M$246,5)</f>
        <v>0</v>
      </c>
      <c r="T1226" s="289" t="str">
        <f>VLOOKUP(O1224,'1ここに記入'!$A$13:$M$246,13)</f>
        <v>00</v>
      </c>
      <c r="U1226" s="290" t="e">
        <f>'1ここに記入'!$H$10</f>
        <v>#N/A</v>
      </c>
      <c r="V1226" s="291"/>
      <c r="W1226" s="291"/>
      <c r="X1226" s="292" t="s">
        <v>158</v>
      </c>
    </row>
    <row r="1227" spans="2:25" ht="15" customHeight="1" thickTop="1" thickBot="1">
      <c r="B1227" s="145"/>
      <c r="C1227" s="289"/>
      <c r="D1227" s="289"/>
      <c r="E1227" s="289"/>
      <c r="F1227" s="289"/>
      <c r="G1227" s="289"/>
      <c r="H1227" s="290"/>
      <c r="I1227" s="291"/>
      <c r="J1227" s="291"/>
      <c r="K1227" s="292"/>
      <c r="L1227" s="118"/>
      <c r="M1227" s="158"/>
      <c r="N1227" s="32"/>
      <c r="O1227" s="145"/>
      <c r="P1227" s="289"/>
      <c r="Q1227" s="289"/>
      <c r="R1227" s="289"/>
      <c r="S1227" s="289"/>
      <c r="T1227" s="289"/>
      <c r="U1227" s="290"/>
      <c r="V1227" s="291"/>
      <c r="W1227" s="291"/>
      <c r="X1227" s="292"/>
    </row>
    <row r="1228" spans="2:25" ht="15" customHeight="1" thickTop="1" thickBot="1">
      <c r="B1228" s="146" t="s">
        <v>159</v>
      </c>
      <c r="C1228" s="289"/>
      <c r="D1228" s="289"/>
      <c r="E1228" s="289"/>
      <c r="F1228" s="289"/>
      <c r="G1228" s="289"/>
      <c r="H1228" s="290"/>
      <c r="I1228" s="291"/>
      <c r="J1228" s="291"/>
      <c r="K1228" s="292"/>
      <c r="L1228" s="118"/>
      <c r="M1228" s="158"/>
      <c r="N1228" s="32"/>
      <c r="O1228" s="146" t="s">
        <v>159</v>
      </c>
      <c r="P1228" s="289"/>
      <c r="Q1228" s="289"/>
      <c r="R1228" s="289"/>
      <c r="S1228" s="289"/>
      <c r="T1228" s="289"/>
      <c r="U1228" s="290"/>
      <c r="V1228" s="291"/>
      <c r="W1228" s="291"/>
      <c r="X1228" s="292"/>
    </row>
    <row r="1229" spans="2:25" ht="15" customHeight="1" thickTop="1">
      <c r="B1229" s="264" t="s">
        <v>160</v>
      </c>
      <c r="C1229" s="277" t="e">
        <f>'1ここに記入'!$G$10</f>
        <v>#N/A</v>
      </c>
      <c r="D1229" s="286"/>
      <c r="E1229" s="280"/>
      <c r="F1229" s="264" t="s">
        <v>161</v>
      </c>
      <c r="G1229" s="296" t="e">
        <f>'1ここに記入'!$I$10</f>
        <v>#N/A</v>
      </c>
      <c r="H1229" s="297"/>
      <c r="I1229" s="297"/>
      <c r="J1229" s="297"/>
      <c r="K1229" s="298"/>
      <c r="L1229" s="100"/>
      <c r="M1229" s="159"/>
      <c r="N1229" s="99"/>
      <c r="O1229" s="264" t="s">
        <v>160</v>
      </c>
      <c r="P1229" s="277" t="e">
        <f>'1ここに記入'!$G$10</f>
        <v>#N/A</v>
      </c>
      <c r="Q1229" s="286"/>
      <c r="R1229" s="280"/>
      <c r="S1229" s="264" t="s">
        <v>161</v>
      </c>
      <c r="T1229" s="296" t="e">
        <f>'1ここに記入'!$I$10</f>
        <v>#N/A</v>
      </c>
      <c r="U1229" s="297"/>
      <c r="V1229" s="297"/>
      <c r="W1229" s="297"/>
      <c r="X1229" s="298"/>
    </row>
    <row r="1230" spans="2:25" ht="15" customHeight="1">
      <c r="B1230" s="264"/>
      <c r="C1230" s="277"/>
      <c r="D1230" s="286"/>
      <c r="E1230" s="280"/>
      <c r="F1230" s="264"/>
      <c r="G1230" s="296"/>
      <c r="H1230" s="297"/>
      <c r="I1230" s="297"/>
      <c r="J1230" s="297"/>
      <c r="K1230" s="298"/>
      <c r="L1230" s="101"/>
      <c r="M1230" s="159"/>
      <c r="N1230" s="99"/>
      <c r="O1230" s="264"/>
      <c r="P1230" s="277"/>
      <c r="Q1230" s="286"/>
      <c r="R1230" s="280"/>
      <c r="S1230" s="264"/>
      <c r="T1230" s="296"/>
      <c r="U1230" s="297"/>
      <c r="V1230" s="297"/>
      <c r="W1230" s="297"/>
      <c r="X1230" s="298"/>
    </row>
    <row r="1231" spans="2:25" ht="15" customHeight="1">
      <c r="B1231" s="264"/>
      <c r="C1231" s="277"/>
      <c r="D1231" s="286"/>
      <c r="E1231" s="280"/>
      <c r="F1231" s="264"/>
      <c r="G1231" s="296"/>
      <c r="H1231" s="297"/>
      <c r="I1231" s="297"/>
      <c r="J1231" s="297"/>
      <c r="K1231" s="298"/>
      <c r="L1231" s="101"/>
      <c r="M1231" s="159"/>
      <c r="N1231" s="99"/>
      <c r="O1231" s="264"/>
      <c r="P1231" s="277"/>
      <c r="Q1231" s="286"/>
      <c r="R1231" s="280"/>
      <c r="S1231" s="264"/>
      <c r="T1231" s="296"/>
      <c r="U1231" s="297"/>
      <c r="V1231" s="297"/>
      <c r="W1231" s="297"/>
      <c r="X1231" s="298"/>
    </row>
    <row r="1232" spans="2:25" ht="15" customHeight="1" thickBot="1">
      <c r="B1232" s="288"/>
      <c r="C1232" s="278"/>
      <c r="D1232" s="287"/>
      <c r="E1232" s="281"/>
      <c r="F1232" s="288"/>
      <c r="G1232" s="299"/>
      <c r="H1232" s="300"/>
      <c r="I1232" s="300"/>
      <c r="J1232" s="300"/>
      <c r="K1232" s="301"/>
      <c r="L1232" s="101"/>
      <c r="M1232" s="159"/>
      <c r="N1232" s="99"/>
      <c r="O1232" s="288"/>
      <c r="P1232" s="278"/>
      <c r="Q1232" s="287"/>
      <c r="R1232" s="281"/>
      <c r="S1232" s="288"/>
      <c r="T1232" s="299"/>
      <c r="U1232" s="300"/>
      <c r="V1232" s="300"/>
      <c r="W1232" s="300"/>
      <c r="X1232" s="301"/>
    </row>
    <row r="1233" spans="2:24" ht="15" customHeight="1">
      <c r="B1233" s="263" t="s">
        <v>162</v>
      </c>
      <c r="C1233" s="265">
        <f>VLOOKUP(B1224,'1ここに記入'!$A$13:$M$246,10)</f>
        <v>0</v>
      </c>
      <c r="D1233" s="266"/>
      <c r="E1233" s="266"/>
      <c r="F1233" s="266"/>
      <c r="G1233" s="266"/>
      <c r="H1233" s="266"/>
      <c r="I1233" s="267"/>
      <c r="J1233" s="263" t="s">
        <v>203</v>
      </c>
      <c r="K1233" s="321">
        <f>VLOOKUP(B1224,'1ここに記入'!$A$13:$M$246,12)</f>
        <v>0</v>
      </c>
      <c r="L1233" s="34"/>
      <c r="M1233" s="160"/>
      <c r="N1233" s="36"/>
      <c r="O1233" s="263" t="s">
        <v>162</v>
      </c>
      <c r="P1233" s="265">
        <f>VLOOKUP(O1224,'1ここに記入'!$A$13:$M$246,10)</f>
        <v>0</v>
      </c>
      <c r="Q1233" s="266"/>
      <c r="R1233" s="266"/>
      <c r="S1233" s="266"/>
      <c r="T1233" s="266"/>
      <c r="U1233" s="266"/>
      <c r="V1233" s="267"/>
      <c r="W1233" s="263" t="s">
        <v>203</v>
      </c>
      <c r="X1233" s="321">
        <f>VLOOKUP(O1224,'1ここに記入'!$A$13:$M$246,12)</f>
        <v>0</v>
      </c>
    </row>
    <row r="1234" spans="2:24" ht="15" customHeight="1">
      <c r="B1234" s="264"/>
      <c r="C1234" s="268"/>
      <c r="D1234" s="269"/>
      <c r="E1234" s="269"/>
      <c r="F1234" s="269"/>
      <c r="G1234" s="269"/>
      <c r="H1234" s="269"/>
      <c r="I1234" s="270"/>
      <c r="J1234" s="264"/>
      <c r="K1234" s="322"/>
      <c r="L1234" s="34"/>
      <c r="M1234" s="160"/>
      <c r="N1234" s="36"/>
      <c r="O1234" s="264"/>
      <c r="P1234" s="268"/>
      <c r="Q1234" s="269"/>
      <c r="R1234" s="269"/>
      <c r="S1234" s="269"/>
      <c r="T1234" s="269"/>
      <c r="U1234" s="269"/>
      <c r="V1234" s="270"/>
      <c r="W1234" s="264"/>
      <c r="X1234" s="322"/>
    </row>
    <row r="1235" spans="2:24" ht="15" customHeight="1">
      <c r="B1235" s="264"/>
      <c r="C1235" s="268"/>
      <c r="D1235" s="269"/>
      <c r="E1235" s="269"/>
      <c r="F1235" s="269"/>
      <c r="G1235" s="269"/>
      <c r="H1235" s="269"/>
      <c r="I1235" s="270"/>
      <c r="J1235" s="264"/>
      <c r="K1235" s="322"/>
      <c r="L1235" s="130"/>
      <c r="M1235" s="161"/>
      <c r="N1235" s="38"/>
      <c r="O1235" s="264"/>
      <c r="P1235" s="268"/>
      <c r="Q1235" s="269"/>
      <c r="R1235" s="269"/>
      <c r="S1235" s="269"/>
      <c r="T1235" s="269"/>
      <c r="U1235" s="269"/>
      <c r="V1235" s="270"/>
      <c r="W1235" s="264"/>
      <c r="X1235" s="322"/>
    </row>
    <row r="1236" spans="2:24" ht="15" customHeight="1">
      <c r="B1236" s="264"/>
      <c r="C1236" s="268"/>
      <c r="D1236" s="269"/>
      <c r="E1236" s="269"/>
      <c r="F1236" s="269"/>
      <c r="G1236" s="269"/>
      <c r="H1236" s="269"/>
      <c r="I1236" s="270"/>
      <c r="J1236" s="264"/>
      <c r="K1236" s="322"/>
      <c r="L1236" s="130"/>
      <c r="M1236" s="161"/>
      <c r="N1236" s="38"/>
      <c r="O1236" s="264"/>
      <c r="P1236" s="268"/>
      <c r="Q1236" s="269"/>
      <c r="R1236" s="269"/>
      <c r="S1236" s="269"/>
      <c r="T1236" s="269"/>
      <c r="U1236" s="269"/>
      <c r="V1236" s="270"/>
      <c r="W1236" s="264"/>
      <c r="X1236" s="322"/>
    </row>
    <row r="1237" spans="2:24" ht="15" customHeight="1">
      <c r="B1237" s="271" t="s">
        <v>1881</v>
      </c>
      <c r="C1237" s="268">
        <f>VLOOKUP(B1224,'1ここに記入'!$A$13:$M$246,11)</f>
        <v>0</v>
      </c>
      <c r="D1237" s="269"/>
      <c r="E1237" s="269"/>
      <c r="F1237" s="269"/>
      <c r="G1237" s="269"/>
      <c r="H1237" s="269"/>
      <c r="I1237" s="270"/>
      <c r="J1237" s="264"/>
      <c r="K1237" s="322"/>
      <c r="L1237" s="130"/>
      <c r="M1237" s="161"/>
      <c r="N1237" s="38"/>
      <c r="O1237" s="271" t="s">
        <v>1881</v>
      </c>
      <c r="P1237" s="268">
        <f>VLOOKUP(O1224,'1ここに記入'!$A$13:$M$246,11)</f>
        <v>0</v>
      </c>
      <c r="Q1237" s="269"/>
      <c r="R1237" s="269"/>
      <c r="S1237" s="269"/>
      <c r="T1237" s="269"/>
      <c r="U1237" s="269"/>
      <c r="V1237" s="270"/>
      <c r="W1237" s="264"/>
      <c r="X1237" s="322"/>
    </row>
    <row r="1238" spans="2:24" ht="15" customHeight="1">
      <c r="B1238" s="271"/>
      <c r="C1238" s="268"/>
      <c r="D1238" s="269"/>
      <c r="E1238" s="269"/>
      <c r="F1238" s="269"/>
      <c r="G1238" s="269"/>
      <c r="H1238" s="269"/>
      <c r="I1238" s="270"/>
      <c r="J1238" s="264"/>
      <c r="K1238" s="322"/>
      <c r="L1238" s="130"/>
      <c r="M1238" s="161"/>
      <c r="N1238" s="38"/>
      <c r="O1238" s="271"/>
      <c r="P1238" s="268"/>
      <c r="Q1238" s="269"/>
      <c r="R1238" s="269"/>
      <c r="S1238" s="269"/>
      <c r="T1238" s="269"/>
      <c r="U1238" s="269"/>
      <c r="V1238" s="270"/>
      <c r="W1238" s="264"/>
      <c r="X1238" s="322"/>
    </row>
    <row r="1239" spans="2:24" ht="15" customHeight="1">
      <c r="B1239" s="271"/>
      <c r="C1239" s="268"/>
      <c r="D1239" s="269"/>
      <c r="E1239" s="269"/>
      <c r="F1239" s="269"/>
      <c r="G1239" s="269"/>
      <c r="H1239" s="269"/>
      <c r="I1239" s="270"/>
      <c r="J1239" s="264"/>
      <c r="K1239" s="322"/>
      <c r="L1239" s="130"/>
      <c r="M1239" s="161"/>
      <c r="N1239" s="38"/>
      <c r="O1239" s="271"/>
      <c r="P1239" s="268"/>
      <c r="Q1239" s="269"/>
      <c r="R1239" s="269"/>
      <c r="S1239" s="269"/>
      <c r="T1239" s="269"/>
      <c r="U1239" s="269"/>
      <c r="V1239" s="270"/>
      <c r="W1239" s="264"/>
      <c r="X1239" s="322"/>
    </row>
    <row r="1240" spans="2:24" ht="15" customHeight="1" thickBot="1">
      <c r="B1240" s="272"/>
      <c r="C1240" s="273"/>
      <c r="D1240" s="274"/>
      <c r="E1240" s="274"/>
      <c r="F1240" s="274"/>
      <c r="G1240" s="274"/>
      <c r="H1240" s="274"/>
      <c r="I1240" s="275"/>
      <c r="J1240" s="288"/>
      <c r="K1240" s="323"/>
      <c r="L1240" s="130"/>
      <c r="M1240" s="161"/>
      <c r="N1240" s="38"/>
      <c r="O1240" s="272"/>
      <c r="P1240" s="273"/>
      <c r="Q1240" s="274"/>
      <c r="R1240" s="274"/>
      <c r="S1240" s="274"/>
      <c r="T1240" s="274"/>
      <c r="U1240" s="274"/>
      <c r="V1240" s="275"/>
      <c r="W1240" s="288"/>
      <c r="X1240" s="323"/>
    </row>
    <row r="1241" spans="2:24" ht="15" customHeight="1">
      <c r="B1241" s="263" t="s">
        <v>163</v>
      </c>
      <c r="C1241" s="276">
        <f>VLOOKUP(B1224,'1ここに記入'!$A$13:$M$246,5)</f>
        <v>0</v>
      </c>
      <c r="D1241" s="279" t="str">
        <f>VLOOKUP(B1224,'1ここに記入'!$A$13:$M$246,6)</f>
        <v>　</v>
      </c>
      <c r="E1241" s="282" t="s">
        <v>164</v>
      </c>
      <c r="F1241" s="276">
        <f>VLOOKUP(B1224,'1ここに記入'!$A$13:$M$246,8)</f>
        <v>0</v>
      </c>
      <c r="G1241" s="285" t="e">
        <f>VLOOKUP(F1235,'1ここに記入'!$A$13:$M$246,2)</f>
        <v>#N/A</v>
      </c>
      <c r="H1241" s="285" t="e">
        <f>VLOOKUP(G1235,'1ここに記入'!$A$13:$M$246,2)</f>
        <v>#N/A</v>
      </c>
      <c r="I1241" s="285" t="e">
        <f>VLOOKUP(H1235,'1ここに記入'!$A$13:$M$246,2)</f>
        <v>#N/A</v>
      </c>
      <c r="J1241" s="285" t="e">
        <f>VLOOKUP(I1235,'1ここに記入'!$A$13:$M$246,2)</f>
        <v>#N/A</v>
      </c>
      <c r="K1241" s="279" t="e">
        <f>VLOOKUP(J1235,'1ここに記入'!$A$13:$M$246,2)</f>
        <v>#N/A</v>
      </c>
      <c r="L1241" s="98"/>
      <c r="M1241" s="159"/>
      <c r="N1241" s="99"/>
      <c r="O1241" s="263" t="s">
        <v>163</v>
      </c>
      <c r="P1241" s="276">
        <f>VLOOKUP(O1224,'1ここに記入'!$A$13:$M$246,5)</f>
        <v>0</v>
      </c>
      <c r="Q1241" s="279" t="str">
        <f>VLOOKUP(O1224,'1ここに記入'!$A$13:$M$246,6)</f>
        <v>　</v>
      </c>
      <c r="R1241" s="282" t="s">
        <v>164</v>
      </c>
      <c r="S1241" s="276">
        <f>VLOOKUP(O1224,'1ここに記入'!$A$13:$M$246,8)</f>
        <v>0</v>
      </c>
      <c r="T1241" s="285" t="e">
        <f>VLOOKUP(S1235,'1ここに記入'!$A$13:$M$246,2)</f>
        <v>#N/A</v>
      </c>
      <c r="U1241" s="285" t="e">
        <f>VLOOKUP(T1235,'1ここに記入'!$A$13:$M$246,2)</f>
        <v>#N/A</v>
      </c>
      <c r="V1241" s="285" t="e">
        <f>VLOOKUP(U1235,'1ここに記入'!$A$13:$M$246,2)</f>
        <v>#N/A</v>
      </c>
      <c r="W1241" s="285" t="e">
        <f>VLOOKUP(V1235,'1ここに記入'!$A$13:$M$246,2)</f>
        <v>#N/A</v>
      </c>
      <c r="X1241" s="279" t="e">
        <f>VLOOKUP(W1235,'1ここに記入'!$A$13:$M$246,2)</f>
        <v>#N/A</v>
      </c>
    </row>
    <row r="1242" spans="2:24" ht="15" customHeight="1">
      <c r="B1242" s="264"/>
      <c r="C1242" s="277"/>
      <c r="D1242" s="280"/>
      <c r="E1242" s="283"/>
      <c r="F1242" s="277"/>
      <c r="G1242" s="286"/>
      <c r="H1242" s="286"/>
      <c r="I1242" s="286"/>
      <c r="J1242" s="286"/>
      <c r="K1242" s="280"/>
      <c r="L1242" s="98"/>
      <c r="M1242" s="159"/>
      <c r="N1242" s="99"/>
      <c r="O1242" s="264"/>
      <c r="P1242" s="277"/>
      <c r="Q1242" s="280"/>
      <c r="R1242" s="283"/>
      <c r="S1242" s="277"/>
      <c r="T1242" s="286"/>
      <c r="U1242" s="286"/>
      <c r="V1242" s="286"/>
      <c r="W1242" s="286"/>
      <c r="X1242" s="280"/>
    </row>
    <row r="1243" spans="2:24" ht="15" customHeight="1">
      <c r="B1243" s="264"/>
      <c r="C1243" s="277"/>
      <c r="D1243" s="280"/>
      <c r="E1243" s="283"/>
      <c r="F1243" s="277"/>
      <c r="G1243" s="286"/>
      <c r="H1243" s="286"/>
      <c r="I1243" s="286"/>
      <c r="J1243" s="286"/>
      <c r="K1243" s="280"/>
      <c r="L1243" s="98"/>
      <c r="M1243" s="159"/>
      <c r="N1243" s="99"/>
      <c r="O1243" s="264"/>
      <c r="P1243" s="277"/>
      <c r="Q1243" s="280"/>
      <c r="R1243" s="283"/>
      <c r="S1243" s="277"/>
      <c r="T1243" s="286"/>
      <c r="U1243" s="286"/>
      <c r="V1243" s="286"/>
      <c r="W1243" s="286"/>
      <c r="X1243" s="280"/>
    </row>
    <row r="1244" spans="2:24" ht="15" customHeight="1" thickBot="1">
      <c r="B1244" s="288"/>
      <c r="C1244" s="278"/>
      <c r="D1244" s="281"/>
      <c r="E1244" s="284"/>
      <c r="F1244" s="278"/>
      <c r="G1244" s="287"/>
      <c r="H1244" s="286"/>
      <c r="I1244" s="286"/>
      <c r="J1244" s="286"/>
      <c r="K1244" s="280"/>
      <c r="L1244" s="98"/>
      <c r="M1244" s="159"/>
      <c r="N1244" s="99"/>
      <c r="O1244" s="288"/>
      <c r="P1244" s="278"/>
      <c r="Q1244" s="281"/>
      <c r="R1244" s="284"/>
      <c r="S1244" s="278"/>
      <c r="T1244" s="287"/>
      <c r="U1244" s="286"/>
      <c r="V1244" s="286"/>
      <c r="W1244" s="286"/>
      <c r="X1244" s="280"/>
    </row>
    <row r="1245" spans="2:24" ht="15" customHeight="1" thickTop="1">
      <c r="B1245" s="263" t="s">
        <v>165</v>
      </c>
      <c r="C1245" s="293">
        <f>VLOOKUP(B1224,'1ここに記入'!$A$13:$M$246,9)</f>
        <v>0</v>
      </c>
      <c r="D1245" s="294" t="e">
        <f>VLOOKUP(C1243,'1ここに記入'!$A$13:$M$246,2)</f>
        <v>#N/A</v>
      </c>
      <c r="E1245" s="294" t="e">
        <f>VLOOKUP(D1243,'1ここに記入'!$A$13:$M$246,2)</f>
        <v>#N/A</v>
      </c>
      <c r="F1245" s="294" t="e">
        <f>VLOOKUP(E1243,'1ここに記入'!$A$13:$M$246,2)</f>
        <v>#N/A</v>
      </c>
      <c r="G1245" s="302" t="e">
        <f>VLOOKUP(F1243,'1ここに記入'!$A$13:$M$246,2)</f>
        <v>#N/A</v>
      </c>
      <c r="H1245" s="305" t="s">
        <v>167</v>
      </c>
      <c r="I1245" s="308">
        <f>'1ここに記入'!$G$9</f>
        <v>0</v>
      </c>
      <c r="J1245" s="309"/>
      <c r="K1245" s="310"/>
      <c r="L1245" s="102"/>
      <c r="M1245" s="162"/>
      <c r="N1245" s="103"/>
      <c r="O1245" s="263" t="s">
        <v>165</v>
      </c>
      <c r="P1245" s="293">
        <f>VLOOKUP(O1224,'1ここに記入'!$A$13:$M$246,9)</f>
        <v>0</v>
      </c>
      <c r="Q1245" s="294" t="e">
        <f>VLOOKUP(P1243,'1ここに記入'!$A$13:$M$246,2)</f>
        <v>#N/A</v>
      </c>
      <c r="R1245" s="294" t="e">
        <f>VLOOKUP(Q1243,'1ここに記入'!$A$13:$M$246,2)</f>
        <v>#N/A</v>
      </c>
      <c r="S1245" s="294" t="e">
        <f>VLOOKUP(R1243,'1ここに記入'!$A$13:$M$246,2)</f>
        <v>#N/A</v>
      </c>
      <c r="T1245" s="302" t="e">
        <f>VLOOKUP(S1243,'1ここに記入'!$A$13:$M$246,2)</f>
        <v>#N/A</v>
      </c>
      <c r="U1245" s="305" t="s">
        <v>167</v>
      </c>
      <c r="V1245" s="308">
        <f>'1ここに記入'!$G$9</f>
        <v>0</v>
      </c>
      <c r="W1245" s="309"/>
      <c r="X1245" s="310"/>
    </row>
    <row r="1246" spans="2:24" ht="15" customHeight="1">
      <c r="B1246" s="264"/>
      <c r="C1246" s="296"/>
      <c r="D1246" s="297"/>
      <c r="E1246" s="297"/>
      <c r="F1246" s="297"/>
      <c r="G1246" s="303"/>
      <c r="H1246" s="306"/>
      <c r="I1246" s="311"/>
      <c r="J1246" s="312"/>
      <c r="K1246" s="313"/>
      <c r="L1246" s="102"/>
      <c r="M1246" s="162"/>
      <c r="N1246" s="103"/>
      <c r="O1246" s="264"/>
      <c r="P1246" s="296"/>
      <c r="Q1246" s="297"/>
      <c r="R1246" s="297"/>
      <c r="S1246" s="297"/>
      <c r="T1246" s="303"/>
      <c r="U1246" s="306"/>
      <c r="V1246" s="311"/>
      <c r="W1246" s="312"/>
      <c r="X1246" s="313"/>
    </row>
    <row r="1247" spans="2:24" ht="15" customHeight="1" thickBot="1">
      <c r="B1247" s="288"/>
      <c r="C1247" s="299"/>
      <c r="D1247" s="300"/>
      <c r="E1247" s="300"/>
      <c r="F1247" s="300"/>
      <c r="G1247" s="304"/>
      <c r="H1247" s="306"/>
      <c r="I1247" s="311"/>
      <c r="J1247" s="312"/>
      <c r="K1247" s="313"/>
      <c r="L1247" s="102"/>
      <c r="M1247" s="162"/>
      <c r="N1247" s="103"/>
      <c r="O1247" s="288"/>
      <c r="P1247" s="299"/>
      <c r="Q1247" s="300"/>
      <c r="R1247" s="300"/>
      <c r="S1247" s="300"/>
      <c r="T1247" s="304"/>
      <c r="U1247" s="306"/>
      <c r="V1247" s="311"/>
      <c r="W1247" s="312"/>
      <c r="X1247" s="313"/>
    </row>
    <row r="1248" spans="2:24" ht="15" customHeight="1" thickBot="1">
      <c r="B1248" s="317" t="s">
        <v>166</v>
      </c>
      <c r="C1248" s="317"/>
      <c r="D1248" s="317"/>
      <c r="E1248" s="317"/>
      <c r="F1248" s="317"/>
      <c r="G1248" s="318"/>
      <c r="H1248" s="307"/>
      <c r="I1248" s="314"/>
      <c r="J1248" s="315"/>
      <c r="K1248" s="316"/>
      <c r="L1248" s="102"/>
      <c r="M1248" s="163"/>
      <c r="N1248" s="41"/>
      <c r="O1248" s="317" t="s">
        <v>166</v>
      </c>
      <c r="P1248" s="317"/>
      <c r="Q1248" s="317"/>
      <c r="R1248" s="317"/>
      <c r="S1248" s="317"/>
      <c r="T1248" s="318"/>
      <c r="U1248" s="307"/>
      <c r="V1248" s="314"/>
      <c r="W1248" s="315"/>
      <c r="X1248" s="316"/>
    </row>
    <row r="1249" spans="2:25" ht="15" customHeight="1" thickTop="1">
      <c r="B1249" s="137"/>
      <c r="C1249" s="137"/>
      <c r="D1249" s="137"/>
      <c r="E1249" s="137"/>
      <c r="F1249" s="137"/>
      <c r="G1249" s="137"/>
      <c r="H1249" s="138"/>
      <c r="I1249" s="142"/>
      <c r="J1249" s="142"/>
      <c r="K1249" s="142"/>
      <c r="L1249" s="102"/>
      <c r="M1249" s="163"/>
      <c r="N1249" s="41"/>
      <c r="O1249" s="137"/>
      <c r="P1249" s="137"/>
      <c r="Q1249" s="137"/>
      <c r="R1249" s="137"/>
      <c r="S1249" s="137"/>
      <c r="T1249" s="137"/>
      <c r="U1249" s="138"/>
      <c r="V1249" s="142"/>
      <c r="W1249" s="142"/>
      <c r="X1249" s="142"/>
    </row>
    <row r="1250" spans="2:25" ht="15" customHeight="1">
      <c r="B1250" s="137"/>
      <c r="C1250" s="137"/>
      <c r="D1250" s="137"/>
      <c r="E1250" s="137"/>
      <c r="F1250" s="137"/>
      <c r="G1250" s="137"/>
      <c r="H1250" s="138"/>
      <c r="I1250" s="142"/>
      <c r="J1250" s="142"/>
      <c r="K1250" s="142"/>
      <c r="L1250" s="102"/>
      <c r="M1250" s="163"/>
      <c r="N1250" s="41"/>
      <c r="O1250" s="137"/>
      <c r="P1250" s="137"/>
      <c r="Q1250" s="137"/>
      <c r="R1250" s="137"/>
      <c r="S1250" s="137"/>
      <c r="T1250" s="137"/>
      <c r="U1250" s="138"/>
      <c r="V1250" s="142"/>
      <c r="W1250" s="142"/>
      <c r="X1250" s="142"/>
    </row>
    <row r="1251" spans="2:25" ht="15" customHeight="1">
      <c r="B1251" s="324" t="s">
        <v>1982</v>
      </c>
      <c r="C1251" s="324"/>
      <c r="D1251" s="324"/>
      <c r="E1251" s="324"/>
      <c r="F1251" s="324"/>
      <c r="G1251" s="324"/>
      <c r="H1251" s="324"/>
      <c r="I1251" s="324"/>
      <c r="J1251" s="324"/>
      <c r="K1251" s="324"/>
      <c r="L1251" s="156"/>
      <c r="M1251" s="164"/>
      <c r="N1251" s="156"/>
      <c r="O1251" s="324" t="s">
        <v>1982</v>
      </c>
      <c r="P1251" s="324"/>
      <c r="Q1251" s="324"/>
      <c r="R1251" s="324"/>
      <c r="S1251" s="324"/>
      <c r="T1251" s="324"/>
      <c r="U1251" s="324"/>
      <c r="V1251" s="324"/>
      <c r="W1251" s="324"/>
      <c r="X1251" s="324"/>
    </row>
    <row r="1252" spans="2:25" ht="15" customHeight="1">
      <c r="B1252" s="132"/>
      <c r="C1252" s="319" t="str">
        <f>'1ここに記入'!$B$3&amp;"県教美展　特選確認票"</f>
        <v>第72回県教美展　特選確認票</v>
      </c>
      <c r="D1252" s="319"/>
      <c r="E1252" s="319"/>
      <c r="F1252" s="319"/>
      <c r="G1252" s="319"/>
      <c r="H1252" s="319"/>
      <c r="I1252" s="319"/>
      <c r="J1252" s="319"/>
      <c r="K1252" s="319"/>
      <c r="L1252" s="104"/>
      <c r="M1252" s="157"/>
      <c r="N1252" s="104"/>
      <c r="O1252" s="132"/>
      <c r="P1252" s="319" t="str">
        <f>'1ここに記入'!$B$3&amp;"県教美展　特選確認票"</f>
        <v>第72回県教美展　特選確認票</v>
      </c>
      <c r="Q1252" s="319"/>
      <c r="R1252" s="319"/>
      <c r="S1252" s="319"/>
      <c r="T1252" s="319"/>
      <c r="U1252" s="319"/>
      <c r="V1252" s="319"/>
      <c r="W1252" s="319"/>
      <c r="X1252" s="319"/>
    </row>
    <row r="1253" spans="2:25" ht="15" customHeight="1" thickBot="1">
      <c r="B1253" s="165"/>
      <c r="C1253" s="320"/>
      <c r="D1253" s="320"/>
      <c r="E1253" s="320"/>
      <c r="F1253" s="320"/>
      <c r="G1253" s="320"/>
      <c r="H1253" s="320"/>
      <c r="I1253" s="320"/>
      <c r="J1253" s="320"/>
      <c r="K1253" s="320"/>
      <c r="L1253" s="104"/>
      <c r="M1253" s="157"/>
      <c r="N1253" s="104"/>
      <c r="O1253" s="165"/>
      <c r="P1253" s="320"/>
      <c r="Q1253" s="320"/>
      <c r="R1253" s="320"/>
      <c r="S1253" s="320"/>
      <c r="T1253" s="320"/>
      <c r="U1253" s="320"/>
      <c r="V1253" s="320"/>
      <c r="W1253" s="320"/>
      <c r="X1253" s="320"/>
    </row>
    <row r="1254" spans="2:25" ht="15" customHeight="1" thickTop="1" thickBot="1">
      <c r="B1254" s="144" t="s">
        <v>157</v>
      </c>
      <c r="C1254" s="289">
        <f>VLOOKUP(B1224,'1ここに記入'!$A$13:$M$246,2)</f>
        <v>0</v>
      </c>
      <c r="D1254" s="289">
        <f>VLOOKUP(B1224,'1ここに記入'!$A$13:$M$246,3)</f>
        <v>0</v>
      </c>
      <c r="E1254" s="289">
        <f>VLOOKUP(B1224,'1ここに記入'!$A$13:$M$246,4)</f>
        <v>0</v>
      </c>
      <c r="F1254" s="289">
        <f>VLOOKUP(B1224,'1ここに記入'!$A$13:$M$246,5)</f>
        <v>0</v>
      </c>
      <c r="G1254" s="289" t="str">
        <f>VLOOKUP(B1224,'1ここに記入'!$A$13:$M$246,13)</f>
        <v>00</v>
      </c>
      <c r="H1254" s="290" t="e">
        <f>'1ここに記入'!$H$10</f>
        <v>#N/A</v>
      </c>
      <c r="I1254" s="291"/>
      <c r="J1254" s="291"/>
      <c r="K1254" s="292" t="s">
        <v>158</v>
      </c>
      <c r="L1254" s="104"/>
      <c r="M1254" s="157"/>
      <c r="N1254" s="104"/>
      <c r="O1254" s="144" t="s">
        <v>157</v>
      </c>
      <c r="P1254" s="289">
        <f>VLOOKUP(O1224,'1ここに記入'!$A$13:$M$246,2)</f>
        <v>0</v>
      </c>
      <c r="Q1254" s="289">
        <f>VLOOKUP(O1224,'1ここに記入'!$A$13:$M$246,3)</f>
        <v>0</v>
      </c>
      <c r="R1254" s="289">
        <f>VLOOKUP(O1224,'1ここに記入'!$A$13:$M$246,4)</f>
        <v>0</v>
      </c>
      <c r="S1254" s="289">
        <f>VLOOKUP(O1224,'1ここに記入'!$A$13:$M$246,5)</f>
        <v>0</v>
      </c>
      <c r="T1254" s="289" t="str">
        <f>VLOOKUP(O1224,'1ここに記入'!$A$13:$M$246,13)</f>
        <v>00</v>
      </c>
      <c r="U1254" s="290" t="e">
        <f>'1ここに記入'!$H$10</f>
        <v>#N/A</v>
      </c>
      <c r="V1254" s="291"/>
      <c r="W1254" s="291"/>
      <c r="X1254" s="292" t="s">
        <v>158</v>
      </c>
    </row>
    <row r="1255" spans="2:25" ht="15" customHeight="1" thickTop="1" thickBot="1">
      <c r="B1255" s="145"/>
      <c r="C1255" s="289"/>
      <c r="D1255" s="289"/>
      <c r="E1255" s="289"/>
      <c r="F1255" s="289"/>
      <c r="G1255" s="289"/>
      <c r="H1255" s="290"/>
      <c r="I1255" s="291"/>
      <c r="J1255" s="291"/>
      <c r="K1255" s="292"/>
      <c r="L1255" s="104"/>
      <c r="M1255" s="157"/>
      <c r="N1255" s="104"/>
      <c r="O1255" s="145"/>
      <c r="P1255" s="289"/>
      <c r="Q1255" s="289"/>
      <c r="R1255" s="289"/>
      <c r="S1255" s="289"/>
      <c r="T1255" s="289"/>
      <c r="U1255" s="290"/>
      <c r="V1255" s="291"/>
      <c r="W1255" s="291"/>
      <c r="X1255" s="292"/>
    </row>
    <row r="1256" spans="2:25" ht="15" customHeight="1" thickTop="1" thickBot="1">
      <c r="B1256" s="146" t="s">
        <v>159</v>
      </c>
      <c r="C1256" s="289"/>
      <c r="D1256" s="289"/>
      <c r="E1256" s="289"/>
      <c r="F1256" s="289"/>
      <c r="G1256" s="289"/>
      <c r="H1256" s="290"/>
      <c r="I1256" s="291"/>
      <c r="J1256" s="291"/>
      <c r="K1256" s="292"/>
      <c r="L1256" s="104"/>
      <c r="M1256" s="157"/>
      <c r="N1256" s="104"/>
      <c r="O1256" s="146" t="s">
        <v>159</v>
      </c>
      <c r="P1256" s="289"/>
      <c r="Q1256" s="289"/>
      <c r="R1256" s="289"/>
      <c r="S1256" s="289"/>
      <c r="T1256" s="289"/>
      <c r="U1256" s="290"/>
      <c r="V1256" s="291"/>
      <c r="W1256" s="291"/>
      <c r="X1256" s="292"/>
    </row>
    <row r="1257" spans="2:25" ht="15" customHeight="1" thickTop="1">
      <c r="B1257" s="263" t="s">
        <v>160</v>
      </c>
      <c r="C1257" s="276" t="e">
        <f>'1ここに記入'!$G$10</f>
        <v>#N/A</v>
      </c>
      <c r="D1257" s="285"/>
      <c r="E1257" s="279"/>
      <c r="F1257" s="263" t="s">
        <v>161</v>
      </c>
      <c r="G1257" s="293" t="e">
        <f>'1ここに記入'!$I$10</f>
        <v>#N/A</v>
      </c>
      <c r="H1257" s="294"/>
      <c r="I1257" s="294"/>
      <c r="J1257" s="294"/>
      <c r="K1257" s="295"/>
      <c r="L1257" s="100"/>
      <c r="M1257" s="159"/>
      <c r="N1257" s="99"/>
      <c r="O1257" s="263" t="s">
        <v>160</v>
      </c>
      <c r="P1257" s="276" t="e">
        <f>'1ここに記入'!$G$10</f>
        <v>#N/A</v>
      </c>
      <c r="Q1257" s="285"/>
      <c r="R1257" s="279"/>
      <c r="S1257" s="263" t="s">
        <v>161</v>
      </c>
      <c r="T1257" s="293" t="e">
        <f>'1ここに記入'!$I$10</f>
        <v>#N/A</v>
      </c>
      <c r="U1257" s="294"/>
      <c r="V1257" s="294"/>
      <c r="W1257" s="294"/>
      <c r="X1257" s="295"/>
      <c r="Y1257" s="143"/>
    </row>
    <row r="1258" spans="2:25" ht="15" customHeight="1">
      <c r="B1258" s="264"/>
      <c r="C1258" s="277"/>
      <c r="D1258" s="286"/>
      <c r="E1258" s="280"/>
      <c r="F1258" s="264"/>
      <c r="G1258" s="296"/>
      <c r="H1258" s="297"/>
      <c r="I1258" s="297"/>
      <c r="J1258" s="297"/>
      <c r="K1258" s="298"/>
      <c r="L1258" s="101"/>
      <c r="M1258" s="159"/>
      <c r="N1258" s="99"/>
      <c r="O1258" s="264"/>
      <c r="P1258" s="277"/>
      <c r="Q1258" s="286"/>
      <c r="R1258" s="280"/>
      <c r="S1258" s="264"/>
      <c r="T1258" s="296"/>
      <c r="U1258" s="297"/>
      <c r="V1258" s="297"/>
      <c r="W1258" s="297"/>
      <c r="X1258" s="298"/>
      <c r="Y1258" s="143"/>
    </row>
    <row r="1259" spans="2:25" ht="15" customHeight="1" thickBot="1">
      <c r="B1259" s="288"/>
      <c r="C1259" s="278"/>
      <c r="D1259" s="287"/>
      <c r="E1259" s="281"/>
      <c r="F1259" s="288"/>
      <c r="G1259" s="299"/>
      <c r="H1259" s="300"/>
      <c r="I1259" s="300"/>
      <c r="J1259" s="300"/>
      <c r="K1259" s="301"/>
      <c r="L1259" s="101"/>
      <c r="M1259" s="159"/>
      <c r="N1259" s="99"/>
      <c r="O1259" s="288"/>
      <c r="P1259" s="278"/>
      <c r="Q1259" s="287"/>
      <c r="R1259" s="281"/>
      <c r="S1259" s="288"/>
      <c r="T1259" s="299"/>
      <c r="U1259" s="300"/>
      <c r="V1259" s="300"/>
      <c r="W1259" s="300"/>
      <c r="X1259" s="301"/>
      <c r="Y1259" s="143"/>
    </row>
    <row r="1260" spans="2:25" ht="15" customHeight="1">
      <c r="B1260" s="263" t="s">
        <v>162</v>
      </c>
      <c r="C1260" s="265">
        <f>VLOOKUP(B1224,'1ここに記入'!$A$13:$M$246,10)</f>
        <v>0</v>
      </c>
      <c r="D1260" s="266"/>
      <c r="E1260" s="266"/>
      <c r="F1260" s="266"/>
      <c r="G1260" s="266"/>
      <c r="H1260" s="266"/>
      <c r="I1260" s="266"/>
      <c r="J1260" s="266"/>
      <c r="K1260" s="267"/>
      <c r="L1260" s="34"/>
      <c r="M1260" s="160"/>
      <c r="N1260" s="36"/>
      <c r="O1260" s="263" t="s">
        <v>162</v>
      </c>
      <c r="P1260" s="265">
        <f>VLOOKUP(O1224,'1ここに記入'!$A$13:$M$246,10)</f>
        <v>0</v>
      </c>
      <c r="Q1260" s="266"/>
      <c r="R1260" s="266"/>
      <c r="S1260" s="266"/>
      <c r="T1260" s="266"/>
      <c r="U1260" s="266"/>
      <c r="V1260" s="266"/>
      <c r="W1260" s="266"/>
      <c r="X1260" s="267"/>
      <c r="Y1260" s="143"/>
    </row>
    <row r="1261" spans="2:25" ht="15" customHeight="1">
      <c r="B1261" s="264"/>
      <c r="C1261" s="268"/>
      <c r="D1261" s="269"/>
      <c r="E1261" s="269"/>
      <c r="F1261" s="269"/>
      <c r="G1261" s="269"/>
      <c r="H1261" s="269"/>
      <c r="I1261" s="269"/>
      <c r="J1261" s="269"/>
      <c r="K1261" s="270"/>
      <c r="L1261" s="130"/>
      <c r="M1261" s="161"/>
      <c r="N1261" s="38"/>
      <c r="O1261" s="264"/>
      <c r="P1261" s="268"/>
      <c r="Q1261" s="269"/>
      <c r="R1261" s="269"/>
      <c r="S1261" s="269"/>
      <c r="T1261" s="269"/>
      <c r="U1261" s="269"/>
      <c r="V1261" s="269"/>
      <c r="W1261" s="269"/>
      <c r="X1261" s="270"/>
      <c r="Y1261" s="143"/>
    </row>
    <row r="1262" spans="2:25" ht="15" customHeight="1">
      <c r="B1262" s="264"/>
      <c r="C1262" s="268"/>
      <c r="D1262" s="269"/>
      <c r="E1262" s="269"/>
      <c r="F1262" s="269"/>
      <c r="G1262" s="269"/>
      <c r="H1262" s="269"/>
      <c r="I1262" s="269"/>
      <c r="J1262" s="269"/>
      <c r="K1262" s="270"/>
      <c r="L1262" s="130"/>
      <c r="M1262" s="161"/>
      <c r="N1262" s="38"/>
      <c r="O1262" s="264"/>
      <c r="P1262" s="268"/>
      <c r="Q1262" s="269"/>
      <c r="R1262" s="269"/>
      <c r="S1262" s="269"/>
      <c r="T1262" s="269"/>
      <c r="U1262" s="269"/>
      <c r="V1262" s="269"/>
      <c r="W1262" s="269"/>
      <c r="X1262" s="270"/>
      <c r="Y1262" s="143"/>
    </row>
    <row r="1263" spans="2:25" ht="15" customHeight="1">
      <c r="B1263" s="271" t="s">
        <v>1881</v>
      </c>
      <c r="C1263" s="268">
        <f>VLOOKUP(B1224,'1ここに記入'!$A$13:$M$246,11)</f>
        <v>0</v>
      </c>
      <c r="D1263" s="269"/>
      <c r="E1263" s="269"/>
      <c r="F1263" s="269"/>
      <c r="G1263" s="269"/>
      <c r="H1263" s="269"/>
      <c r="I1263" s="269"/>
      <c r="J1263" s="269"/>
      <c r="K1263" s="270"/>
      <c r="L1263" s="98"/>
      <c r="M1263" s="159"/>
      <c r="N1263" s="99"/>
      <c r="O1263" s="271" t="s">
        <v>1881</v>
      </c>
      <c r="P1263" s="268">
        <f>VLOOKUP(O1224,'1ここに記入'!$A$13:$M$246,11)</f>
        <v>0</v>
      </c>
      <c r="Q1263" s="269"/>
      <c r="R1263" s="269"/>
      <c r="S1263" s="269"/>
      <c r="T1263" s="269"/>
      <c r="U1263" s="269"/>
      <c r="V1263" s="269"/>
      <c r="W1263" s="269"/>
      <c r="X1263" s="270"/>
      <c r="Y1263" s="143"/>
    </row>
    <row r="1264" spans="2:25" ht="15" customHeight="1">
      <c r="B1264" s="271"/>
      <c r="C1264" s="268"/>
      <c r="D1264" s="269"/>
      <c r="E1264" s="269"/>
      <c r="F1264" s="269"/>
      <c r="G1264" s="269"/>
      <c r="H1264" s="269"/>
      <c r="I1264" s="269"/>
      <c r="J1264" s="269"/>
      <c r="K1264" s="270"/>
      <c r="L1264" s="98"/>
      <c r="M1264" s="159"/>
      <c r="N1264" s="99"/>
      <c r="O1264" s="271"/>
      <c r="P1264" s="268"/>
      <c r="Q1264" s="269"/>
      <c r="R1264" s="269"/>
      <c r="S1264" s="269"/>
      <c r="T1264" s="269"/>
      <c r="U1264" s="269"/>
      <c r="V1264" s="269"/>
      <c r="W1264" s="269"/>
      <c r="X1264" s="270"/>
      <c r="Y1264" s="143"/>
    </row>
    <row r="1265" spans="2:25" ht="15" customHeight="1" thickBot="1">
      <c r="B1265" s="272"/>
      <c r="C1265" s="273"/>
      <c r="D1265" s="274"/>
      <c r="E1265" s="274"/>
      <c r="F1265" s="274"/>
      <c r="G1265" s="274"/>
      <c r="H1265" s="274"/>
      <c r="I1265" s="274"/>
      <c r="J1265" s="274"/>
      <c r="K1265" s="275"/>
      <c r="L1265" s="98"/>
      <c r="M1265" s="159"/>
      <c r="N1265" s="99"/>
      <c r="O1265" s="272"/>
      <c r="P1265" s="273"/>
      <c r="Q1265" s="274"/>
      <c r="R1265" s="274"/>
      <c r="S1265" s="274"/>
      <c r="T1265" s="274"/>
      <c r="U1265" s="274"/>
      <c r="V1265" s="274"/>
      <c r="W1265" s="274"/>
      <c r="X1265" s="275"/>
      <c r="Y1265" s="143"/>
    </row>
    <row r="1266" spans="2:25" ht="15" customHeight="1">
      <c r="B1266" s="263" t="s">
        <v>163</v>
      </c>
      <c r="C1266" s="276">
        <f>VLOOKUP(B1224,'1ここに記入'!$A$13:$M$246,5)</f>
        <v>0</v>
      </c>
      <c r="D1266" s="279" t="str">
        <f>VLOOKUP(B1224,'1ここに記入'!$A$13:$M$246,6)</f>
        <v>　</v>
      </c>
      <c r="E1266" s="282" t="s">
        <v>164</v>
      </c>
      <c r="F1266" s="276">
        <f>VLOOKUP(B1224,'1ここに記入'!$A$13:$M$246,8)</f>
        <v>0</v>
      </c>
      <c r="G1266" s="285" t="e">
        <f>VLOOKUP(F1261,'1ここに記入'!$A$13:$M$246,2)</f>
        <v>#N/A</v>
      </c>
      <c r="H1266" s="285" t="e">
        <f>VLOOKUP(G1261,'1ここに記入'!$A$13:$M$246,2)</f>
        <v>#N/A</v>
      </c>
      <c r="I1266" s="285" t="e">
        <f>VLOOKUP(H1261,'1ここに記入'!$A$13:$M$246,2)</f>
        <v>#N/A</v>
      </c>
      <c r="J1266" s="285" t="e">
        <f>VLOOKUP(I1261,'1ここに記入'!$A$13:$M$246,2)</f>
        <v>#N/A</v>
      </c>
      <c r="K1266" s="279" t="e">
        <f>VLOOKUP(J1261,'1ここに記入'!$A$13:$M$246,2)</f>
        <v>#N/A</v>
      </c>
      <c r="L1266" s="102"/>
      <c r="M1266" s="162"/>
      <c r="N1266" s="103"/>
      <c r="O1266" s="263" t="s">
        <v>163</v>
      </c>
      <c r="P1266" s="276">
        <f>VLOOKUP(O1224,'1ここに記入'!$A$13:$M$246,5)</f>
        <v>0</v>
      </c>
      <c r="Q1266" s="279" t="str">
        <f>VLOOKUP(O1224,'1ここに記入'!$A$13:$M$246,6)</f>
        <v>　</v>
      </c>
      <c r="R1266" s="282" t="s">
        <v>164</v>
      </c>
      <c r="S1266" s="276">
        <f>VLOOKUP(O1224,'1ここに記入'!$A$13:$M$246,8)</f>
        <v>0</v>
      </c>
      <c r="T1266" s="285" t="e">
        <f>VLOOKUP(S1261,'1ここに記入'!$A$13:$M$246,2)</f>
        <v>#N/A</v>
      </c>
      <c r="U1266" s="285" t="e">
        <f>VLOOKUP(T1261,'1ここに記入'!$A$13:$M$246,2)</f>
        <v>#N/A</v>
      </c>
      <c r="V1266" s="285" t="e">
        <f>VLOOKUP(U1261,'1ここに記入'!$A$13:$M$246,2)</f>
        <v>#N/A</v>
      </c>
      <c r="W1266" s="285" t="e">
        <f>VLOOKUP(V1261,'1ここに記入'!$A$13:$M$246,2)</f>
        <v>#N/A</v>
      </c>
      <c r="X1266" s="279" t="e">
        <f>VLOOKUP(W1261,'1ここに記入'!$A$13:$M$246,2)</f>
        <v>#N/A</v>
      </c>
      <c r="Y1266" s="143"/>
    </row>
    <row r="1267" spans="2:25" ht="15" customHeight="1">
      <c r="B1267" s="264"/>
      <c r="C1267" s="277"/>
      <c r="D1267" s="280"/>
      <c r="E1267" s="283"/>
      <c r="F1267" s="277"/>
      <c r="G1267" s="286"/>
      <c r="H1267" s="286"/>
      <c r="I1267" s="286"/>
      <c r="J1267" s="286"/>
      <c r="K1267" s="280"/>
      <c r="L1267" s="102"/>
      <c r="M1267" s="162"/>
      <c r="N1267" s="103"/>
      <c r="O1267" s="264"/>
      <c r="P1267" s="277"/>
      <c r="Q1267" s="280"/>
      <c r="R1267" s="283"/>
      <c r="S1267" s="277"/>
      <c r="T1267" s="286"/>
      <c r="U1267" s="286"/>
      <c r="V1267" s="286"/>
      <c r="W1267" s="286"/>
      <c r="X1267" s="280"/>
      <c r="Y1267" s="143"/>
    </row>
    <row r="1268" spans="2:25" ht="15" customHeight="1" thickBot="1">
      <c r="B1268" s="288"/>
      <c r="C1268" s="278"/>
      <c r="D1268" s="281"/>
      <c r="E1268" s="284"/>
      <c r="F1268" s="278"/>
      <c r="G1268" s="287"/>
      <c r="H1268" s="287"/>
      <c r="I1268" s="287"/>
      <c r="J1268" s="287"/>
      <c r="K1268" s="281"/>
      <c r="L1268" s="102"/>
      <c r="M1268" s="162"/>
      <c r="N1268" s="103"/>
      <c r="O1268" s="288"/>
      <c r="P1268" s="278"/>
      <c r="Q1268" s="281"/>
      <c r="R1268" s="284"/>
      <c r="S1268" s="278"/>
      <c r="T1268" s="287"/>
      <c r="U1268" s="287"/>
      <c r="V1268" s="287"/>
      <c r="W1268" s="287"/>
      <c r="X1268" s="281"/>
    </row>
    <row r="1269" spans="2:25" ht="15" customHeight="1">
      <c r="B1269" s="147"/>
      <c r="C1269" s="137"/>
      <c r="D1269" s="137"/>
      <c r="E1269" s="137"/>
      <c r="F1269" s="137"/>
      <c r="G1269" s="137"/>
      <c r="H1269" s="138"/>
      <c r="I1269" s="142"/>
      <c r="J1269" s="142"/>
      <c r="K1269" s="142"/>
      <c r="L1269" s="104"/>
      <c r="M1269" s="157"/>
      <c r="N1269" s="104"/>
      <c r="O1269" s="147"/>
      <c r="P1269" s="137"/>
      <c r="Q1269" s="137"/>
      <c r="R1269" s="137"/>
      <c r="S1269" s="137"/>
      <c r="T1269" s="137"/>
      <c r="U1269" s="138"/>
      <c r="V1269" s="142"/>
      <c r="W1269" s="142"/>
      <c r="X1269" s="142"/>
    </row>
    <row r="1270" spans="2:25" ht="15" customHeight="1">
      <c r="B1270" s="117" t="s">
        <v>213</v>
      </c>
      <c r="C1270" s="325" t="str">
        <f>'1ここに記入'!$B$3&amp;"滋賀県教育美術展出品票"</f>
        <v>第72回滋賀県教育美術展出品票</v>
      </c>
      <c r="D1270" s="320"/>
      <c r="E1270" s="320"/>
      <c r="F1270" s="320"/>
      <c r="G1270" s="320"/>
      <c r="H1270" s="320"/>
      <c r="I1270" s="320"/>
      <c r="J1270" s="320"/>
      <c r="K1270" s="320"/>
      <c r="L1270" s="104"/>
      <c r="M1270" s="157"/>
      <c r="N1270" s="104"/>
      <c r="O1270" s="117" t="s">
        <v>213</v>
      </c>
      <c r="P1270" s="325" t="str">
        <f>'1ここに記入'!$B$3&amp;"滋賀県教育美術展出品票"</f>
        <v>第72回滋賀県教育美術展出品票</v>
      </c>
      <c r="Q1270" s="320"/>
      <c r="R1270" s="320"/>
      <c r="S1270" s="320"/>
      <c r="T1270" s="320"/>
      <c r="U1270" s="320"/>
      <c r="V1270" s="320"/>
      <c r="W1270" s="320"/>
      <c r="X1270" s="320"/>
    </row>
    <row r="1271" spans="2:25" ht="15" customHeight="1">
      <c r="B1271" s="327">
        <v>235</v>
      </c>
      <c r="C1271" s="325"/>
      <c r="D1271" s="320"/>
      <c r="E1271" s="320"/>
      <c r="F1271" s="320"/>
      <c r="G1271" s="320"/>
      <c r="H1271" s="320"/>
      <c r="I1271" s="320"/>
      <c r="J1271" s="320"/>
      <c r="K1271" s="320"/>
      <c r="L1271" s="104"/>
      <c r="M1271" s="157"/>
      <c r="N1271" s="104"/>
      <c r="O1271" s="327">
        <v>236</v>
      </c>
      <c r="P1271" s="325"/>
      <c r="Q1271" s="320"/>
      <c r="R1271" s="320"/>
      <c r="S1271" s="320"/>
      <c r="T1271" s="320"/>
      <c r="U1271" s="320"/>
      <c r="V1271" s="320"/>
      <c r="W1271" s="320"/>
      <c r="X1271" s="320"/>
    </row>
    <row r="1272" spans="2:25" ht="15" customHeight="1" thickBot="1">
      <c r="B1272" s="328"/>
      <c r="C1272" s="325"/>
      <c r="D1272" s="320"/>
      <c r="E1272" s="320"/>
      <c r="F1272" s="320"/>
      <c r="G1272" s="320"/>
      <c r="H1272" s="326"/>
      <c r="I1272" s="326"/>
      <c r="J1272" s="326"/>
      <c r="K1272" s="326"/>
      <c r="L1272" s="104"/>
      <c r="M1272" s="157"/>
      <c r="N1272" s="104"/>
      <c r="O1272" s="328"/>
      <c r="P1272" s="325"/>
      <c r="Q1272" s="320"/>
      <c r="R1272" s="320"/>
      <c r="S1272" s="320"/>
      <c r="T1272" s="320"/>
      <c r="U1272" s="326"/>
      <c r="V1272" s="326"/>
      <c r="W1272" s="326"/>
      <c r="X1272" s="326"/>
    </row>
    <row r="1273" spans="2:25" ht="15" customHeight="1" thickTop="1" thickBot="1">
      <c r="B1273" s="144" t="s">
        <v>157</v>
      </c>
      <c r="C1273" s="289">
        <f>VLOOKUP(B1271,'1ここに記入'!$A$13:$M$246,2)</f>
        <v>0</v>
      </c>
      <c r="D1273" s="289">
        <f>VLOOKUP(B1271,'1ここに記入'!$A$13:$M$246,3)</f>
        <v>0</v>
      </c>
      <c r="E1273" s="289">
        <f>VLOOKUP(B1271,'1ここに記入'!$A$13:$M$246,4)</f>
        <v>0</v>
      </c>
      <c r="F1273" s="289">
        <f>VLOOKUP(B1271,'1ここに記入'!$A$13:$M$246,5)</f>
        <v>0</v>
      </c>
      <c r="G1273" s="289" t="str">
        <f>VLOOKUP(B1271,'1ここに記入'!$A$13:$M$246,13)</f>
        <v>00</v>
      </c>
      <c r="H1273" s="290" t="e">
        <f>'1ここに記入'!$H$10</f>
        <v>#N/A</v>
      </c>
      <c r="I1273" s="291"/>
      <c r="J1273" s="291"/>
      <c r="K1273" s="292" t="s">
        <v>158</v>
      </c>
      <c r="L1273" s="118"/>
      <c r="M1273" s="158"/>
      <c r="N1273" s="32"/>
      <c r="O1273" s="144" t="s">
        <v>157</v>
      </c>
      <c r="P1273" s="289">
        <f>VLOOKUP(O1271,'1ここに記入'!$A$13:$M$246,2)</f>
        <v>0</v>
      </c>
      <c r="Q1273" s="289">
        <f>VLOOKUP(O1271,'1ここに記入'!$A$13:$M$246,3)</f>
        <v>0</v>
      </c>
      <c r="R1273" s="289">
        <f>VLOOKUP(O1271,'1ここに記入'!$A$13:$M$246,4)</f>
        <v>0</v>
      </c>
      <c r="S1273" s="289">
        <f>VLOOKUP(O1271,'1ここに記入'!$A$13:$M$246,5)</f>
        <v>0</v>
      </c>
      <c r="T1273" s="289" t="str">
        <f>VLOOKUP(O1271,'1ここに記入'!$A$13:$M$246,13)</f>
        <v>00</v>
      </c>
      <c r="U1273" s="290" t="e">
        <f>'1ここに記入'!$H$10</f>
        <v>#N/A</v>
      </c>
      <c r="V1273" s="291"/>
      <c r="W1273" s="291"/>
      <c r="X1273" s="292" t="s">
        <v>158</v>
      </c>
    </row>
    <row r="1274" spans="2:25" ht="15" customHeight="1" thickTop="1" thickBot="1">
      <c r="B1274" s="145"/>
      <c r="C1274" s="289"/>
      <c r="D1274" s="289"/>
      <c r="E1274" s="289"/>
      <c r="F1274" s="289"/>
      <c r="G1274" s="289"/>
      <c r="H1274" s="290"/>
      <c r="I1274" s="291"/>
      <c r="J1274" s="291"/>
      <c r="K1274" s="292"/>
      <c r="L1274" s="118"/>
      <c r="M1274" s="158"/>
      <c r="N1274" s="32"/>
      <c r="O1274" s="145"/>
      <c r="P1274" s="289"/>
      <c r="Q1274" s="289"/>
      <c r="R1274" s="289"/>
      <c r="S1274" s="289"/>
      <c r="T1274" s="289"/>
      <c r="U1274" s="290"/>
      <c r="V1274" s="291"/>
      <c r="W1274" s="291"/>
      <c r="X1274" s="292"/>
    </row>
    <row r="1275" spans="2:25" ht="15" customHeight="1" thickTop="1" thickBot="1">
      <c r="B1275" s="146" t="s">
        <v>159</v>
      </c>
      <c r="C1275" s="289"/>
      <c r="D1275" s="289"/>
      <c r="E1275" s="289"/>
      <c r="F1275" s="289"/>
      <c r="G1275" s="289"/>
      <c r="H1275" s="290"/>
      <c r="I1275" s="291"/>
      <c r="J1275" s="291"/>
      <c r="K1275" s="292"/>
      <c r="L1275" s="118"/>
      <c r="M1275" s="158"/>
      <c r="N1275" s="32"/>
      <c r="O1275" s="146" t="s">
        <v>159</v>
      </c>
      <c r="P1275" s="289"/>
      <c r="Q1275" s="289"/>
      <c r="R1275" s="289"/>
      <c r="S1275" s="289"/>
      <c r="T1275" s="289"/>
      <c r="U1275" s="290"/>
      <c r="V1275" s="291"/>
      <c r="W1275" s="291"/>
      <c r="X1275" s="292"/>
    </row>
    <row r="1276" spans="2:25" ht="15" customHeight="1" thickTop="1">
      <c r="B1276" s="264" t="s">
        <v>160</v>
      </c>
      <c r="C1276" s="277" t="e">
        <f>'1ここに記入'!$G$10</f>
        <v>#N/A</v>
      </c>
      <c r="D1276" s="286"/>
      <c r="E1276" s="280"/>
      <c r="F1276" s="264" t="s">
        <v>161</v>
      </c>
      <c r="G1276" s="296" t="e">
        <f>'1ここに記入'!$I$10</f>
        <v>#N/A</v>
      </c>
      <c r="H1276" s="297"/>
      <c r="I1276" s="297"/>
      <c r="J1276" s="297"/>
      <c r="K1276" s="298"/>
      <c r="L1276" s="100"/>
      <c r="M1276" s="159"/>
      <c r="N1276" s="99"/>
      <c r="O1276" s="264" t="s">
        <v>160</v>
      </c>
      <c r="P1276" s="277" t="e">
        <f>'1ここに記入'!$G$10</f>
        <v>#N/A</v>
      </c>
      <c r="Q1276" s="286"/>
      <c r="R1276" s="280"/>
      <c r="S1276" s="264" t="s">
        <v>161</v>
      </c>
      <c r="T1276" s="296" t="e">
        <f>'1ここに記入'!$I$10</f>
        <v>#N/A</v>
      </c>
      <c r="U1276" s="297"/>
      <c r="V1276" s="297"/>
      <c r="W1276" s="297"/>
      <c r="X1276" s="298"/>
    </row>
    <row r="1277" spans="2:25" ht="15" customHeight="1">
      <c r="B1277" s="264"/>
      <c r="C1277" s="277"/>
      <c r="D1277" s="286"/>
      <c r="E1277" s="280"/>
      <c r="F1277" s="264"/>
      <c r="G1277" s="296"/>
      <c r="H1277" s="297"/>
      <c r="I1277" s="297"/>
      <c r="J1277" s="297"/>
      <c r="K1277" s="298"/>
      <c r="L1277" s="101"/>
      <c r="M1277" s="159"/>
      <c r="N1277" s="99"/>
      <c r="O1277" s="264"/>
      <c r="P1277" s="277"/>
      <c r="Q1277" s="286"/>
      <c r="R1277" s="280"/>
      <c r="S1277" s="264"/>
      <c r="T1277" s="296"/>
      <c r="U1277" s="297"/>
      <c r="V1277" s="297"/>
      <c r="W1277" s="297"/>
      <c r="X1277" s="298"/>
    </row>
    <row r="1278" spans="2:25" ht="15" customHeight="1">
      <c r="B1278" s="264"/>
      <c r="C1278" s="277"/>
      <c r="D1278" s="286"/>
      <c r="E1278" s="280"/>
      <c r="F1278" s="264"/>
      <c r="G1278" s="296"/>
      <c r="H1278" s="297"/>
      <c r="I1278" s="297"/>
      <c r="J1278" s="297"/>
      <c r="K1278" s="298"/>
      <c r="L1278" s="101"/>
      <c r="M1278" s="159"/>
      <c r="N1278" s="99"/>
      <c r="O1278" s="264"/>
      <c r="P1278" s="277"/>
      <c r="Q1278" s="286"/>
      <c r="R1278" s="280"/>
      <c r="S1278" s="264"/>
      <c r="T1278" s="296"/>
      <c r="U1278" s="297"/>
      <c r="V1278" s="297"/>
      <c r="W1278" s="297"/>
      <c r="X1278" s="298"/>
    </row>
    <row r="1279" spans="2:25" ht="15" customHeight="1" thickBot="1">
      <c r="B1279" s="288"/>
      <c r="C1279" s="278"/>
      <c r="D1279" s="287"/>
      <c r="E1279" s="281"/>
      <c r="F1279" s="288"/>
      <c r="G1279" s="299"/>
      <c r="H1279" s="300"/>
      <c r="I1279" s="300"/>
      <c r="J1279" s="300"/>
      <c r="K1279" s="301"/>
      <c r="L1279" s="101"/>
      <c r="M1279" s="159"/>
      <c r="N1279" s="99"/>
      <c r="O1279" s="288"/>
      <c r="P1279" s="278"/>
      <c r="Q1279" s="287"/>
      <c r="R1279" s="281"/>
      <c r="S1279" s="288"/>
      <c r="T1279" s="299"/>
      <c r="U1279" s="300"/>
      <c r="V1279" s="300"/>
      <c r="W1279" s="300"/>
      <c r="X1279" s="301"/>
    </row>
    <row r="1280" spans="2:25" ht="15" customHeight="1">
      <c r="B1280" s="263" t="s">
        <v>162</v>
      </c>
      <c r="C1280" s="265">
        <f>VLOOKUP(B1271,'1ここに記入'!$A$13:$M$246,10)</f>
        <v>0</v>
      </c>
      <c r="D1280" s="266"/>
      <c r="E1280" s="266"/>
      <c r="F1280" s="266"/>
      <c r="G1280" s="266"/>
      <c r="H1280" s="266"/>
      <c r="I1280" s="267"/>
      <c r="J1280" s="263" t="s">
        <v>203</v>
      </c>
      <c r="K1280" s="321">
        <f>VLOOKUP(B1271,'1ここに記入'!$A$13:$M$246,12)</f>
        <v>0</v>
      </c>
      <c r="L1280" s="34"/>
      <c r="M1280" s="160"/>
      <c r="N1280" s="36"/>
      <c r="O1280" s="263" t="s">
        <v>162</v>
      </c>
      <c r="P1280" s="265">
        <f>VLOOKUP(O1271,'1ここに記入'!$A$13:$M$246,10)</f>
        <v>0</v>
      </c>
      <c r="Q1280" s="266"/>
      <c r="R1280" s="266"/>
      <c r="S1280" s="266"/>
      <c r="T1280" s="266"/>
      <c r="U1280" s="266"/>
      <c r="V1280" s="267"/>
      <c r="W1280" s="263" t="s">
        <v>203</v>
      </c>
      <c r="X1280" s="321">
        <f>VLOOKUP(O1271,'1ここに記入'!$A$13:$M$246,12)</f>
        <v>0</v>
      </c>
    </row>
    <row r="1281" spans="2:24" ht="15" customHeight="1">
      <c r="B1281" s="264"/>
      <c r="C1281" s="268"/>
      <c r="D1281" s="269"/>
      <c r="E1281" s="269"/>
      <c r="F1281" s="269"/>
      <c r="G1281" s="269"/>
      <c r="H1281" s="269"/>
      <c r="I1281" s="270"/>
      <c r="J1281" s="264"/>
      <c r="K1281" s="322"/>
      <c r="L1281" s="34"/>
      <c r="M1281" s="160"/>
      <c r="N1281" s="36"/>
      <c r="O1281" s="264"/>
      <c r="P1281" s="268"/>
      <c r="Q1281" s="269"/>
      <c r="R1281" s="269"/>
      <c r="S1281" s="269"/>
      <c r="T1281" s="269"/>
      <c r="U1281" s="269"/>
      <c r="V1281" s="270"/>
      <c r="W1281" s="264"/>
      <c r="X1281" s="322"/>
    </row>
    <row r="1282" spans="2:24" ht="15" customHeight="1">
      <c r="B1282" s="264"/>
      <c r="C1282" s="268"/>
      <c r="D1282" s="269"/>
      <c r="E1282" s="269"/>
      <c r="F1282" s="269"/>
      <c r="G1282" s="269"/>
      <c r="H1282" s="269"/>
      <c r="I1282" s="270"/>
      <c r="J1282" s="264"/>
      <c r="K1282" s="322"/>
      <c r="L1282" s="130"/>
      <c r="M1282" s="161"/>
      <c r="N1282" s="38"/>
      <c r="O1282" s="264"/>
      <c r="P1282" s="268"/>
      <c r="Q1282" s="269"/>
      <c r="R1282" s="269"/>
      <c r="S1282" s="269"/>
      <c r="T1282" s="269"/>
      <c r="U1282" s="269"/>
      <c r="V1282" s="270"/>
      <c r="W1282" s="264"/>
      <c r="X1282" s="322"/>
    </row>
    <row r="1283" spans="2:24" ht="15" customHeight="1">
      <c r="B1283" s="264"/>
      <c r="C1283" s="268"/>
      <c r="D1283" s="269"/>
      <c r="E1283" s="269"/>
      <c r="F1283" s="269"/>
      <c r="G1283" s="269"/>
      <c r="H1283" s="269"/>
      <c r="I1283" s="270"/>
      <c r="J1283" s="264"/>
      <c r="K1283" s="322"/>
      <c r="L1283" s="130"/>
      <c r="M1283" s="161"/>
      <c r="N1283" s="38"/>
      <c r="O1283" s="264"/>
      <c r="P1283" s="268"/>
      <c r="Q1283" s="269"/>
      <c r="R1283" s="269"/>
      <c r="S1283" s="269"/>
      <c r="T1283" s="269"/>
      <c r="U1283" s="269"/>
      <c r="V1283" s="270"/>
      <c r="W1283" s="264"/>
      <c r="X1283" s="322"/>
    </row>
    <row r="1284" spans="2:24" ht="15" customHeight="1">
      <c r="B1284" s="271" t="s">
        <v>1881</v>
      </c>
      <c r="C1284" s="268">
        <f>VLOOKUP(B1271,'1ここに記入'!$A$13:$M$246,11)</f>
        <v>0</v>
      </c>
      <c r="D1284" s="269"/>
      <c r="E1284" s="269"/>
      <c r="F1284" s="269"/>
      <c r="G1284" s="269"/>
      <c r="H1284" s="269"/>
      <c r="I1284" s="270"/>
      <c r="J1284" s="264"/>
      <c r="K1284" s="322"/>
      <c r="L1284" s="130"/>
      <c r="M1284" s="161"/>
      <c r="N1284" s="38"/>
      <c r="O1284" s="271" t="s">
        <v>1881</v>
      </c>
      <c r="P1284" s="268">
        <f>VLOOKUP(O1271,'1ここに記入'!$A$13:$M$246,11)</f>
        <v>0</v>
      </c>
      <c r="Q1284" s="269"/>
      <c r="R1284" s="269"/>
      <c r="S1284" s="269"/>
      <c r="T1284" s="269"/>
      <c r="U1284" s="269"/>
      <c r="V1284" s="270"/>
      <c r="W1284" s="264"/>
      <c r="X1284" s="322"/>
    </row>
    <row r="1285" spans="2:24" ht="15" customHeight="1">
      <c r="B1285" s="271"/>
      <c r="C1285" s="268"/>
      <c r="D1285" s="269"/>
      <c r="E1285" s="269"/>
      <c r="F1285" s="269"/>
      <c r="G1285" s="269"/>
      <c r="H1285" s="269"/>
      <c r="I1285" s="270"/>
      <c r="J1285" s="264"/>
      <c r="K1285" s="322"/>
      <c r="L1285" s="130"/>
      <c r="M1285" s="161"/>
      <c r="N1285" s="38"/>
      <c r="O1285" s="271"/>
      <c r="P1285" s="268"/>
      <c r="Q1285" s="269"/>
      <c r="R1285" s="269"/>
      <c r="S1285" s="269"/>
      <c r="T1285" s="269"/>
      <c r="U1285" s="269"/>
      <c r="V1285" s="270"/>
      <c r="W1285" s="264"/>
      <c r="X1285" s="322"/>
    </row>
    <row r="1286" spans="2:24" ht="15" customHeight="1">
      <c r="B1286" s="271"/>
      <c r="C1286" s="268"/>
      <c r="D1286" s="269"/>
      <c r="E1286" s="269"/>
      <c r="F1286" s="269"/>
      <c r="G1286" s="269"/>
      <c r="H1286" s="269"/>
      <c r="I1286" s="270"/>
      <c r="J1286" s="264"/>
      <c r="K1286" s="322"/>
      <c r="L1286" s="130"/>
      <c r="M1286" s="161"/>
      <c r="N1286" s="38"/>
      <c r="O1286" s="271"/>
      <c r="P1286" s="268"/>
      <c r="Q1286" s="269"/>
      <c r="R1286" s="269"/>
      <c r="S1286" s="269"/>
      <c r="T1286" s="269"/>
      <c r="U1286" s="269"/>
      <c r="V1286" s="270"/>
      <c r="W1286" s="264"/>
      <c r="X1286" s="322"/>
    </row>
    <row r="1287" spans="2:24" ht="15" customHeight="1" thickBot="1">
      <c r="B1287" s="272"/>
      <c r="C1287" s="273"/>
      <c r="D1287" s="274"/>
      <c r="E1287" s="274"/>
      <c r="F1287" s="274"/>
      <c r="G1287" s="274"/>
      <c r="H1287" s="274"/>
      <c r="I1287" s="275"/>
      <c r="J1287" s="288"/>
      <c r="K1287" s="323"/>
      <c r="L1287" s="130"/>
      <c r="M1287" s="161"/>
      <c r="N1287" s="38"/>
      <c r="O1287" s="272"/>
      <c r="P1287" s="273"/>
      <c r="Q1287" s="274"/>
      <c r="R1287" s="274"/>
      <c r="S1287" s="274"/>
      <c r="T1287" s="274"/>
      <c r="U1287" s="274"/>
      <c r="V1287" s="275"/>
      <c r="W1287" s="288"/>
      <c r="X1287" s="323"/>
    </row>
    <row r="1288" spans="2:24" ht="15" customHeight="1">
      <c r="B1288" s="263" t="s">
        <v>163</v>
      </c>
      <c r="C1288" s="276">
        <f>VLOOKUP(B1271,'1ここに記入'!$A$13:$M$246,5)</f>
        <v>0</v>
      </c>
      <c r="D1288" s="279" t="str">
        <f>VLOOKUP(B1271,'1ここに記入'!$A$13:$M$246,6)</f>
        <v>　</v>
      </c>
      <c r="E1288" s="282" t="s">
        <v>164</v>
      </c>
      <c r="F1288" s="276">
        <f>VLOOKUP(B1271,'1ここに記入'!$A$13:$M$246,8)</f>
        <v>0</v>
      </c>
      <c r="G1288" s="285" t="e">
        <f>VLOOKUP(F1282,'1ここに記入'!$A$13:$M$246,2)</f>
        <v>#N/A</v>
      </c>
      <c r="H1288" s="285" t="e">
        <f>VLOOKUP(G1282,'1ここに記入'!$A$13:$M$246,2)</f>
        <v>#N/A</v>
      </c>
      <c r="I1288" s="285" t="e">
        <f>VLOOKUP(H1282,'1ここに記入'!$A$13:$M$246,2)</f>
        <v>#N/A</v>
      </c>
      <c r="J1288" s="285" t="e">
        <f>VLOOKUP(I1282,'1ここに記入'!$A$13:$M$246,2)</f>
        <v>#N/A</v>
      </c>
      <c r="K1288" s="279" t="e">
        <f>VLOOKUP(J1282,'1ここに記入'!$A$13:$M$246,2)</f>
        <v>#N/A</v>
      </c>
      <c r="L1288" s="98"/>
      <c r="M1288" s="159"/>
      <c r="N1288" s="99"/>
      <c r="O1288" s="263" t="s">
        <v>163</v>
      </c>
      <c r="P1288" s="276">
        <f>VLOOKUP(O1271,'1ここに記入'!$A$13:$M$246,5)</f>
        <v>0</v>
      </c>
      <c r="Q1288" s="279" t="str">
        <f>VLOOKUP(O1271,'1ここに記入'!$A$13:$M$246,6)</f>
        <v>　</v>
      </c>
      <c r="R1288" s="282" t="s">
        <v>164</v>
      </c>
      <c r="S1288" s="276">
        <f>VLOOKUP(O1271,'1ここに記入'!$A$13:$M$246,8)</f>
        <v>0</v>
      </c>
      <c r="T1288" s="285" t="e">
        <f>VLOOKUP(S1282,'1ここに記入'!$A$13:$M$246,2)</f>
        <v>#N/A</v>
      </c>
      <c r="U1288" s="285" t="e">
        <f>VLOOKUP(T1282,'1ここに記入'!$A$13:$M$246,2)</f>
        <v>#N/A</v>
      </c>
      <c r="V1288" s="285" t="e">
        <f>VLOOKUP(U1282,'1ここに記入'!$A$13:$M$246,2)</f>
        <v>#N/A</v>
      </c>
      <c r="W1288" s="285" t="e">
        <f>VLOOKUP(V1282,'1ここに記入'!$A$13:$M$246,2)</f>
        <v>#N/A</v>
      </c>
      <c r="X1288" s="279" t="e">
        <f>VLOOKUP(W1282,'1ここに記入'!$A$13:$M$246,2)</f>
        <v>#N/A</v>
      </c>
    </row>
    <row r="1289" spans="2:24" ht="15" customHeight="1">
      <c r="B1289" s="264"/>
      <c r="C1289" s="277"/>
      <c r="D1289" s="280"/>
      <c r="E1289" s="283"/>
      <c r="F1289" s="277"/>
      <c r="G1289" s="286"/>
      <c r="H1289" s="286"/>
      <c r="I1289" s="286"/>
      <c r="J1289" s="286"/>
      <c r="K1289" s="280"/>
      <c r="L1289" s="98"/>
      <c r="M1289" s="159"/>
      <c r="N1289" s="99"/>
      <c r="O1289" s="264"/>
      <c r="P1289" s="277"/>
      <c r="Q1289" s="280"/>
      <c r="R1289" s="283"/>
      <c r="S1289" s="277"/>
      <c r="T1289" s="286"/>
      <c r="U1289" s="286"/>
      <c r="V1289" s="286"/>
      <c r="W1289" s="286"/>
      <c r="X1289" s="280"/>
    </row>
    <row r="1290" spans="2:24" ht="15" customHeight="1">
      <c r="B1290" s="264"/>
      <c r="C1290" s="277"/>
      <c r="D1290" s="280"/>
      <c r="E1290" s="283"/>
      <c r="F1290" s="277"/>
      <c r="G1290" s="286"/>
      <c r="H1290" s="286"/>
      <c r="I1290" s="286"/>
      <c r="J1290" s="286"/>
      <c r="K1290" s="280"/>
      <c r="L1290" s="98"/>
      <c r="M1290" s="159"/>
      <c r="N1290" s="99"/>
      <c r="O1290" s="264"/>
      <c r="P1290" s="277"/>
      <c r="Q1290" s="280"/>
      <c r="R1290" s="283"/>
      <c r="S1290" s="277"/>
      <c r="T1290" s="286"/>
      <c r="U1290" s="286"/>
      <c r="V1290" s="286"/>
      <c r="W1290" s="286"/>
      <c r="X1290" s="280"/>
    </row>
    <row r="1291" spans="2:24" ht="15" customHeight="1" thickBot="1">
      <c r="B1291" s="288"/>
      <c r="C1291" s="278"/>
      <c r="D1291" s="281"/>
      <c r="E1291" s="284"/>
      <c r="F1291" s="278"/>
      <c r="G1291" s="287"/>
      <c r="H1291" s="286"/>
      <c r="I1291" s="286"/>
      <c r="J1291" s="286"/>
      <c r="K1291" s="280"/>
      <c r="L1291" s="98"/>
      <c r="M1291" s="159"/>
      <c r="N1291" s="99"/>
      <c r="O1291" s="288"/>
      <c r="P1291" s="278"/>
      <c r="Q1291" s="281"/>
      <c r="R1291" s="284"/>
      <c r="S1291" s="278"/>
      <c r="T1291" s="287"/>
      <c r="U1291" s="286"/>
      <c r="V1291" s="286"/>
      <c r="W1291" s="286"/>
      <c r="X1291" s="280"/>
    </row>
    <row r="1292" spans="2:24" ht="15" customHeight="1" thickTop="1">
      <c r="B1292" s="263" t="s">
        <v>165</v>
      </c>
      <c r="C1292" s="293">
        <f>VLOOKUP(B1271,'1ここに記入'!$A$13:$M$246,9)</f>
        <v>0</v>
      </c>
      <c r="D1292" s="294" t="e">
        <f>VLOOKUP(C1290,'1ここに記入'!$A$13:$M$246,2)</f>
        <v>#N/A</v>
      </c>
      <c r="E1292" s="294" t="e">
        <f>VLOOKUP(D1290,'1ここに記入'!$A$13:$M$246,2)</f>
        <v>#N/A</v>
      </c>
      <c r="F1292" s="294" t="e">
        <f>VLOOKUP(E1290,'1ここに記入'!$A$13:$M$246,2)</f>
        <v>#N/A</v>
      </c>
      <c r="G1292" s="302" t="e">
        <f>VLOOKUP(F1290,'1ここに記入'!$A$13:$M$246,2)</f>
        <v>#N/A</v>
      </c>
      <c r="H1292" s="305" t="s">
        <v>167</v>
      </c>
      <c r="I1292" s="308">
        <f>'1ここに記入'!$G$9</f>
        <v>0</v>
      </c>
      <c r="J1292" s="309"/>
      <c r="K1292" s="310"/>
      <c r="L1292" s="102"/>
      <c r="M1292" s="162"/>
      <c r="N1292" s="103"/>
      <c r="O1292" s="263" t="s">
        <v>165</v>
      </c>
      <c r="P1292" s="293">
        <f>VLOOKUP(O1271,'1ここに記入'!$A$13:$M$246,9)</f>
        <v>0</v>
      </c>
      <c r="Q1292" s="294" t="e">
        <f>VLOOKUP(P1290,'1ここに記入'!$A$13:$M$246,2)</f>
        <v>#N/A</v>
      </c>
      <c r="R1292" s="294" t="e">
        <f>VLOOKUP(Q1290,'1ここに記入'!$A$13:$M$246,2)</f>
        <v>#N/A</v>
      </c>
      <c r="S1292" s="294" t="e">
        <f>VLOOKUP(R1290,'1ここに記入'!$A$13:$M$246,2)</f>
        <v>#N/A</v>
      </c>
      <c r="T1292" s="302" t="e">
        <f>VLOOKUP(S1290,'1ここに記入'!$A$13:$M$246,2)</f>
        <v>#N/A</v>
      </c>
      <c r="U1292" s="305" t="s">
        <v>167</v>
      </c>
      <c r="V1292" s="308">
        <f>'1ここに記入'!$G$9</f>
        <v>0</v>
      </c>
      <c r="W1292" s="309"/>
      <c r="X1292" s="310"/>
    </row>
    <row r="1293" spans="2:24" ht="15" customHeight="1">
      <c r="B1293" s="264"/>
      <c r="C1293" s="296"/>
      <c r="D1293" s="297"/>
      <c r="E1293" s="297"/>
      <c r="F1293" s="297"/>
      <c r="G1293" s="303"/>
      <c r="H1293" s="306"/>
      <c r="I1293" s="311"/>
      <c r="J1293" s="312"/>
      <c r="K1293" s="313"/>
      <c r="L1293" s="102"/>
      <c r="M1293" s="162"/>
      <c r="N1293" s="103"/>
      <c r="O1293" s="264"/>
      <c r="P1293" s="296"/>
      <c r="Q1293" s="297"/>
      <c r="R1293" s="297"/>
      <c r="S1293" s="297"/>
      <c r="T1293" s="303"/>
      <c r="U1293" s="306"/>
      <c r="V1293" s="311"/>
      <c r="W1293" s="312"/>
      <c r="X1293" s="313"/>
    </row>
    <row r="1294" spans="2:24" ht="15" customHeight="1" thickBot="1">
      <c r="B1294" s="288"/>
      <c r="C1294" s="299"/>
      <c r="D1294" s="300"/>
      <c r="E1294" s="300"/>
      <c r="F1294" s="300"/>
      <c r="G1294" s="304"/>
      <c r="H1294" s="306"/>
      <c r="I1294" s="311"/>
      <c r="J1294" s="312"/>
      <c r="K1294" s="313"/>
      <c r="L1294" s="102"/>
      <c r="M1294" s="162"/>
      <c r="N1294" s="103"/>
      <c r="O1294" s="288"/>
      <c r="P1294" s="299"/>
      <c r="Q1294" s="300"/>
      <c r="R1294" s="300"/>
      <c r="S1294" s="300"/>
      <c r="T1294" s="304"/>
      <c r="U1294" s="306"/>
      <c r="V1294" s="311"/>
      <c r="W1294" s="312"/>
      <c r="X1294" s="313"/>
    </row>
    <row r="1295" spans="2:24" ht="15" customHeight="1" thickBot="1">
      <c r="B1295" s="317" t="s">
        <v>166</v>
      </c>
      <c r="C1295" s="317"/>
      <c r="D1295" s="317"/>
      <c r="E1295" s="317"/>
      <c r="F1295" s="317"/>
      <c r="G1295" s="318"/>
      <c r="H1295" s="307"/>
      <c r="I1295" s="314"/>
      <c r="J1295" s="315"/>
      <c r="K1295" s="316"/>
      <c r="L1295" s="102"/>
      <c r="M1295" s="163"/>
      <c r="N1295" s="41"/>
      <c r="O1295" s="317" t="s">
        <v>166</v>
      </c>
      <c r="P1295" s="317"/>
      <c r="Q1295" s="317"/>
      <c r="R1295" s="317"/>
      <c r="S1295" s="317"/>
      <c r="T1295" s="318"/>
      <c r="U1295" s="307"/>
      <c r="V1295" s="314"/>
      <c r="W1295" s="315"/>
      <c r="X1295" s="316"/>
    </row>
    <row r="1296" spans="2:24" ht="15" customHeight="1" thickTop="1">
      <c r="B1296" s="137"/>
      <c r="C1296" s="137"/>
      <c r="D1296" s="137"/>
      <c r="E1296" s="137"/>
      <c r="F1296" s="137"/>
      <c r="G1296" s="137"/>
      <c r="H1296" s="138"/>
      <c r="I1296" s="142"/>
      <c r="J1296" s="142"/>
      <c r="K1296" s="142"/>
      <c r="L1296" s="102"/>
      <c r="M1296" s="163"/>
      <c r="N1296" s="41"/>
      <c r="O1296" s="137"/>
      <c r="P1296" s="137"/>
      <c r="Q1296" s="137"/>
      <c r="R1296" s="137"/>
      <c r="S1296" s="137"/>
      <c r="T1296" s="137"/>
      <c r="U1296" s="138"/>
      <c r="V1296" s="142"/>
      <c r="W1296" s="142"/>
      <c r="X1296" s="142"/>
    </row>
    <row r="1297" spans="2:25" ht="15" customHeight="1">
      <c r="B1297" s="137"/>
      <c r="C1297" s="137"/>
      <c r="D1297" s="137"/>
      <c r="E1297" s="137"/>
      <c r="F1297" s="137"/>
      <c r="G1297" s="137"/>
      <c r="H1297" s="138"/>
      <c r="I1297" s="142"/>
      <c r="J1297" s="142"/>
      <c r="K1297" s="142"/>
      <c r="L1297" s="102"/>
      <c r="M1297" s="163"/>
      <c r="N1297" s="41"/>
      <c r="O1297" s="137"/>
      <c r="P1297" s="137"/>
      <c r="Q1297" s="137"/>
      <c r="R1297" s="137"/>
      <c r="S1297" s="137"/>
      <c r="T1297" s="137"/>
      <c r="U1297" s="138"/>
      <c r="V1297" s="142"/>
      <c r="W1297" s="142"/>
      <c r="X1297" s="142"/>
    </row>
    <row r="1298" spans="2:25" ht="15" customHeight="1">
      <c r="B1298" s="324" t="s">
        <v>1982</v>
      </c>
      <c r="C1298" s="324"/>
      <c r="D1298" s="324"/>
      <c r="E1298" s="324"/>
      <c r="F1298" s="324"/>
      <c r="G1298" s="324"/>
      <c r="H1298" s="324"/>
      <c r="I1298" s="324"/>
      <c r="J1298" s="324"/>
      <c r="K1298" s="324"/>
      <c r="L1298" s="156"/>
      <c r="M1298" s="164"/>
      <c r="N1298" s="156"/>
      <c r="O1298" s="324" t="s">
        <v>1982</v>
      </c>
      <c r="P1298" s="324"/>
      <c r="Q1298" s="324"/>
      <c r="R1298" s="324"/>
      <c r="S1298" s="324"/>
      <c r="T1298" s="324"/>
      <c r="U1298" s="324"/>
      <c r="V1298" s="324"/>
      <c r="W1298" s="324"/>
      <c r="X1298" s="324"/>
    </row>
    <row r="1299" spans="2:25" ht="15" customHeight="1">
      <c r="B1299" s="132"/>
      <c r="C1299" s="319" t="str">
        <f>'1ここに記入'!$B$3&amp;"県教美展　特選確認票"</f>
        <v>第72回県教美展　特選確認票</v>
      </c>
      <c r="D1299" s="319"/>
      <c r="E1299" s="319"/>
      <c r="F1299" s="319"/>
      <c r="G1299" s="319"/>
      <c r="H1299" s="319"/>
      <c r="I1299" s="319"/>
      <c r="J1299" s="319"/>
      <c r="K1299" s="319"/>
      <c r="L1299" s="104"/>
      <c r="M1299" s="157"/>
      <c r="N1299" s="104"/>
      <c r="O1299" s="132"/>
      <c r="P1299" s="319" t="str">
        <f>'1ここに記入'!$B$3&amp;"県教美展　特選確認票"</f>
        <v>第72回県教美展　特選確認票</v>
      </c>
      <c r="Q1299" s="319"/>
      <c r="R1299" s="319"/>
      <c r="S1299" s="319"/>
      <c r="T1299" s="319"/>
      <c r="U1299" s="319"/>
      <c r="V1299" s="319"/>
      <c r="W1299" s="319"/>
      <c r="X1299" s="319"/>
    </row>
    <row r="1300" spans="2:25" ht="15" customHeight="1" thickBot="1">
      <c r="B1300" s="165"/>
      <c r="C1300" s="320"/>
      <c r="D1300" s="320"/>
      <c r="E1300" s="320"/>
      <c r="F1300" s="320"/>
      <c r="G1300" s="320"/>
      <c r="H1300" s="320"/>
      <c r="I1300" s="320"/>
      <c r="J1300" s="320"/>
      <c r="K1300" s="320"/>
      <c r="L1300" s="104"/>
      <c r="M1300" s="157"/>
      <c r="N1300" s="104"/>
      <c r="O1300" s="165"/>
      <c r="P1300" s="320"/>
      <c r="Q1300" s="320"/>
      <c r="R1300" s="320"/>
      <c r="S1300" s="320"/>
      <c r="T1300" s="320"/>
      <c r="U1300" s="320"/>
      <c r="V1300" s="320"/>
      <c r="W1300" s="320"/>
      <c r="X1300" s="320"/>
    </row>
    <row r="1301" spans="2:25" ht="15" customHeight="1" thickTop="1" thickBot="1">
      <c r="B1301" s="144" t="s">
        <v>157</v>
      </c>
      <c r="C1301" s="289">
        <f>VLOOKUP(B1271,'1ここに記入'!$A$13:$M$246,2)</f>
        <v>0</v>
      </c>
      <c r="D1301" s="289">
        <f>VLOOKUP(B1271,'1ここに記入'!$A$13:$M$246,3)</f>
        <v>0</v>
      </c>
      <c r="E1301" s="289">
        <f>VLOOKUP(B1271,'1ここに記入'!$A$13:$M$246,4)</f>
        <v>0</v>
      </c>
      <c r="F1301" s="289">
        <f>VLOOKUP(B1271,'1ここに記入'!$A$13:$M$246,5)</f>
        <v>0</v>
      </c>
      <c r="G1301" s="289" t="str">
        <f>VLOOKUP(B1271,'1ここに記入'!$A$13:$M$246,13)</f>
        <v>00</v>
      </c>
      <c r="H1301" s="290" t="e">
        <f>'1ここに記入'!$H$10</f>
        <v>#N/A</v>
      </c>
      <c r="I1301" s="291"/>
      <c r="J1301" s="291"/>
      <c r="K1301" s="292" t="s">
        <v>158</v>
      </c>
      <c r="L1301" s="104"/>
      <c r="M1301" s="157"/>
      <c r="N1301" s="104"/>
      <c r="O1301" s="144" t="s">
        <v>157</v>
      </c>
      <c r="P1301" s="289">
        <f>VLOOKUP(O1271,'1ここに記入'!$A$13:$M$246,2)</f>
        <v>0</v>
      </c>
      <c r="Q1301" s="289">
        <f>VLOOKUP(O1271,'1ここに記入'!$A$13:$M$246,3)</f>
        <v>0</v>
      </c>
      <c r="R1301" s="289">
        <f>VLOOKUP(O1271,'1ここに記入'!$A$13:$M$246,4)</f>
        <v>0</v>
      </c>
      <c r="S1301" s="289">
        <f>VLOOKUP(O1271,'1ここに記入'!$A$13:$M$246,5)</f>
        <v>0</v>
      </c>
      <c r="T1301" s="289" t="str">
        <f>VLOOKUP(O1271,'1ここに記入'!$A$13:$M$246,13)</f>
        <v>00</v>
      </c>
      <c r="U1301" s="290" t="e">
        <f>'1ここに記入'!$H$10</f>
        <v>#N/A</v>
      </c>
      <c r="V1301" s="291"/>
      <c r="W1301" s="291"/>
      <c r="X1301" s="292" t="s">
        <v>158</v>
      </c>
    </row>
    <row r="1302" spans="2:25" ht="15" customHeight="1" thickTop="1" thickBot="1">
      <c r="B1302" s="145"/>
      <c r="C1302" s="289"/>
      <c r="D1302" s="289"/>
      <c r="E1302" s="289"/>
      <c r="F1302" s="289"/>
      <c r="G1302" s="289"/>
      <c r="H1302" s="290"/>
      <c r="I1302" s="291"/>
      <c r="J1302" s="291"/>
      <c r="K1302" s="292"/>
      <c r="L1302" s="104"/>
      <c r="M1302" s="157"/>
      <c r="N1302" s="104"/>
      <c r="O1302" s="145"/>
      <c r="P1302" s="289"/>
      <c r="Q1302" s="289"/>
      <c r="R1302" s="289"/>
      <c r="S1302" s="289"/>
      <c r="T1302" s="289"/>
      <c r="U1302" s="290"/>
      <c r="V1302" s="291"/>
      <c r="W1302" s="291"/>
      <c r="X1302" s="292"/>
    </row>
    <row r="1303" spans="2:25" ht="15" customHeight="1" thickTop="1" thickBot="1">
      <c r="B1303" s="146" t="s">
        <v>159</v>
      </c>
      <c r="C1303" s="289"/>
      <c r="D1303" s="289"/>
      <c r="E1303" s="289"/>
      <c r="F1303" s="289"/>
      <c r="G1303" s="289"/>
      <c r="H1303" s="290"/>
      <c r="I1303" s="291"/>
      <c r="J1303" s="291"/>
      <c r="K1303" s="292"/>
      <c r="L1303" s="104"/>
      <c r="M1303" s="157"/>
      <c r="N1303" s="104"/>
      <c r="O1303" s="146" t="s">
        <v>159</v>
      </c>
      <c r="P1303" s="289"/>
      <c r="Q1303" s="289"/>
      <c r="R1303" s="289"/>
      <c r="S1303" s="289"/>
      <c r="T1303" s="289"/>
      <c r="U1303" s="290"/>
      <c r="V1303" s="291"/>
      <c r="W1303" s="291"/>
      <c r="X1303" s="292"/>
    </row>
    <row r="1304" spans="2:25" ht="15" customHeight="1" thickTop="1">
      <c r="B1304" s="263" t="s">
        <v>160</v>
      </c>
      <c r="C1304" s="276" t="e">
        <f>'1ここに記入'!$G$10</f>
        <v>#N/A</v>
      </c>
      <c r="D1304" s="285"/>
      <c r="E1304" s="279"/>
      <c r="F1304" s="263" t="s">
        <v>161</v>
      </c>
      <c r="G1304" s="293" t="e">
        <f>'1ここに記入'!$I$10</f>
        <v>#N/A</v>
      </c>
      <c r="H1304" s="294"/>
      <c r="I1304" s="294"/>
      <c r="J1304" s="294"/>
      <c r="K1304" s="295"/>
      <c r="L1304" s="100"/>
      <c r="M1304" s="159"/>
      <c r="N1304" s="99"/>
      <c r="O1304" s="263" t="s">
        <v>160</v>
      </c>
      <c r="P1304" s="276" t="e">
        <f>'1ここに記入'!$G$10</f>
        <v>#N/A</v>
      </c>
      <c r="Q1304" s="285"/>
      <c r="R1304" s="279"/>
      <c r="S1304" s="263" t="s">
        <v>161</v>
      </c>
      <c r="T1304" s="293" t="e">
        <f>'1ここに記入'!$I$10</f>
        <v>#N/A</v>
      </c>
      <c r="U1304" s="294"/>
      <c r="V1304" s="294"/>
      <c r="W1304" s="294"/>
      <c r="X1304" s="295"/>
      <c r="Y1304" s="143"/>
    </row>
    <row r="1305" spans="2:25" ht="15" customHeight="1">
      <c r="B1305" s="264"/>
      <c r="C1305" s="277"/>
      <c r="D1305" s="286"/>
      <c r="E1305" s="280"/>
      <c r="F1305" s="264"/>
      <c r="G1305" s="296"/>
      <c r="H1305" s="297"/>
      <c r="I1305" s="297"/>
      <c r="J1305" s="297"/>
      <c r="K1305" s="298"/>
      <c r="L1305" s="101"/>
      <c r="M1305" s="159"/>
      <c r="N1305" s="99"/>
      <c r="O1305" s="264"/>
      <c r="P1305" s="277"/>
      <c r="Q1305" s="286"/>
      <c r="R1305" s="280"/>
      <c r="S1305" s="264"/>
      <c r="T1305" s="296"/>
      <c r="U1305" s="297"/>
      <c r="V1305" s="297"/>
      <c r="W1305" s="297"/>
      <c r="X1305" s="298"/>
      <c r="Y1305" s="143"/>
    </row>
    <row r="1306" spans="2:25" ht="15" customHeight="1" thickBot="1">
      <c r="B1306" s="288"/>
      <c r="C1306" s="278"/>
      <c r="D1306" s="287"/>
      <c r="E1306" s="281"/>
      <c r="F1306" s="288"/>
      <c r="G1306" s="299"/>
      <c r="H1306" s="300"/>
      <c r="I1306" s="300"/>
      <c r="J1306" s="300"/>
      <c r="K1306" s="301"/>
      <c r="L1306" s="101"/>
      <c r="M1306" s="159"/>
      <c r="N1306" s="99"/>
      <c r="O1306" s="288"/>
      <c r="P1306" s="278"/>
      <c r="Q1306" s="287"/>
      <c r="R1306" s="281"/>
      <c r="S1306" s="288"/>
      <c r="T1306" s="299"/>
      <c r="U1306" s="300"/>
      <c r="V1306" s="300"/>
      <c r="W1306" s="300"/>
      <c r="X1306" s="301"/>
      <c r="Y1306" s="143"/>
    </row>
    <row r="1307" spans="2:25" ht="15" customHeight="1">
      <c r="B1307" s="263" t="s">
        <v>162</v>
      </c>
      <c r="C1307" s="265">
        <f>VLOOKUP(B1271,'1ここに記入'!$A$13:$M$246,10)</f>
        <v>0</v>
      </c>
      <c r="D1307" s="266"/>
      <c r="E1307" s="266"/>
      <c r="F1307" s="266"/>
      <c r="G1307" s="266"/>
      <c r="H1307" s="266"/>
      <c r="I1307" s="266"/>
      <c r="J1307" s="266"/>
      <c r="K1307" s="267"/>
      <c r="L1307" s="34"/>
      <c r="M1307" s="160"/>
      <c r="N1307" s="36"/>
      <c r="O1307" s="263" t="s">
        <v>162</v>
      </c>
      <c r="P1307" s="265">
        <f>VLOOKUP(O1271,'1ここに記入'!$A$13:$M$246,10)</f>
        <v>0</v>
      </c>
      <c r="Q1307" s="266"/>
      <c r="R1307" s="266"/>
      <c r="S1307" s="266"/>
      <c r="T1307" s="266"/>
      <c r="U1307" s="266"/>
      <c r="V1307" s="266"/>
      <c r="W1307" s="266"/>
      <c r="X1307" s="267"/>
      <c r="Y1307" s="143"/>
    </row>
    <row r="1308" spans="2:25" ht="15" customHeight="1">
      <c r="B1308" s="264"/>
      <c r="C1308" s="268"/>
      <c r="D1308" s="269"/>
      <c r="E1308" s="269"/>
      <c r="F1308" s="269"/>
      <c r="G1308" s="269"/>
      <c r="H1308" s="269"/>
      <c r="I1308" s="269"/>
      <c r="J1308" s="269"/>
      <c r="K1308" s="270"/>
      <c r="L1308" s="130"/>
      <c r="M1308" s="161"/>
      <c r="N1308" s="38"/>
      <c r="O1308" s="264"/>
      <c r="P1308" s="268"/>
      <c r="Q1308" s="269"/>
      <c r="R1308" s="269"/>
      <c r="S1308" s="269"/>
      <c r="T1308" s="269"/>
      <c r="U1308" s="269"/>
      <c r="V1308" s="269"/>
      <c r="W1308" s="269"/>
      <c r="X1308" s="270"/>
      <c r="Y1308" s="143"/>
    </row>
    <row r="1309" spans="2:25" ht="15" customHeight="1">
      <c r="B1309" s="264"/>
      <c r="C1309" s="268"/>
      <c r="D1309" s="269"/>
      <c r="E1309" s="269"/>
      <c r="F1309" s="269"/>
      <c r="G1309" s="269"/>
      <c r="H1309" s="269"/>
      <c r="I1309" s="269"/>
      <c r="J1309" s="269"/>
      <c r="K1309" s="270"/>
      <c r="L1309" s="130"/>
      <c r="M1309" s="161"/>
      <c r="N1309" s="38"/>
      <c r="O1309" s="264"/>
      <c r="P1309" s="268"/>
      <c r="Q1309" s="269"/>
      <c r="R1309" s="269"/>
      <c r="S1309" s="269"/>
      <c r="T1309" s="269"/>
      <c r="U1309" s="269"/>
      <c r="V1309" s="269"/>
      <c r="W1309" s="269"/>
      <c r="X1309" s="270"/>
      <c r="Y1309" s="143"/>
    </row>
    <row r="1310" spans="2:25" ht="15" customHeight="1">
      <c r="B1310" s="271" t="s">
        <v>1881</v>
      </c>
      <c r="C1310" s="268">
        <f>VLOOKUP(B1271,'1ここに記入'!$A$13:$M$246,11)</f>
        <v>0</v>
      </c>
      <c r="D1310" s="269"/>
      <c r="E1310" s="269"/>
      <c r="F1310" s="269"/>
      <c r="G1310" s="269"/>
      <c r="H1310" s="269"/>
      <c r="I1310" s="269"/>
      <c r="J1310" s="269"/>
      <c r="K1310" s="270"/>
      <c r="L1310" s="98"/>
      <c r="M1310" s="159"/>
      <c r="N1310" s="99"/>
      <c r="O1310" s="271" t="s">
        <v>1881</v>
      </c>
      <c r="P1310" s="268">
        <f>VLOOKUP(O1271,'1ここに記入'!$A$13:$M$246,11)</f>
        <v>0</v>
      </c>
      <c r="Q1310" s="269"/>
      <c r="R1310" s="269"/>
      <c r="S1310" s="269"/>
      <c r="T1310" s="269"/>
      <c r="U1310" s="269"/>
      <c r="V1310" s="269"/>
      <c r="W1310" s="269"/>
      <c r="X1310" s="270"/>
      <c r="Y1310" s="143"/>
    </row>
    <row r="1311" spans="2:25" ht="15" customHeight="1">
      <c r="B1311" s="271"/>
      <c r="C1311" s="268"/>
      <c r="D1311" s="269"/>
      <c r="E1311" s="269"/>
      <c r="F1311" s="269"/>
      <c r="G1311" s="269"/>
      <c r="H1311" s="269"/>
      <c r="I1311" s="269"/>
      <c r="J1311" s="269"/>
      <c r="K1311" s="270"/>
      <c r="L1311" s="98"/>
      <c r="M1311" s="159"/>
      <c r="N1311" s="99"/>
      <c r="O1311" s="271"/>
      <c r="P1311" s="268"/>
      <c r="Q1311" s="269"/>
      <c r="R1311" s="269"/>
      <c r="S1311" s="269"/>
      <c r="T1311" s="269"/>
      <c r="U1311" s="269"/>
      <c r="V1311" s="269"/>
      <c r="W1311" s="269"/>
      <c r="X1311" s="270"/>
      <c r="Y1311" s="143"/>
    </row>
    <row r="1312" spans="2:25" ht="15" customHeight="1" thickBot="1">
      <c r="B1312" s="272"/>
      <c r="C1312" s="273"/>
      <c r="D1312" s="274"/>
      <c r="E1312" s="274"/>
      <c r="F1312" s="274"/>
      <c r="G1312" s="274"/>
      <c r="H1312" s="274"/>
      <c r="I1312" s="274"/>
      <c r="J1312" s="274"/>
      <c r="K1312" s="275"/>
      <c r="L1312" s="98"/>
      <c r="M1312" s="159"/>
      <c r="N1312" s="99"/>
      <c r="O1312" s="272"/>
      <c r="P1312" s="273"/>
      <c r="Q1312" s="274"/>
      <c r="R1312" s="274"/>
      <c r="S1312" s="274"/>
      <c r="T1312" s="274"/>
      <c r="U1312" s="274"/>
      <c r="V1312" s="274"/>
      <c r="W1312" s="274"/>
      <c r="X1312" s="275"/>
      <c r="Y1312" s="143"/>
    </row>
    <row r="1313" spans="2:25" ht="15" customHeight="1">
      <c r="B1313" s="263" t="s">
        <v>163</v>
      </c>
      <c r="C1313" s="276">
        <f>VLOOKUP(B1271,'1ここに記入'!$A$13:$M$246,5)</f>
        <v>0</v>
      </c>
      <c r="D1313" s="279" t="str">
        <f>VLOOKUP(B1271,'1ここに記入'!$A$13:$M$246,6)</f>
        <v>　</v>
      </c>
      <c r="E1313" s="282" t="s">
        <v>164</v>
      </c>
      <c r="F1313" s="276">
        <f>VLOOKUP(B1271,'1ここに記入'!$A$13:$M$246,8)</f>
        <v>0</v>
      </c>
      <c r="G1313" s="285" t="e">
        <f>VLOOKUP(F1308,'1ここに記入'!$A$13:$M$246,2)</f>
        <v>#N/A</v>
      </c>
      <c r="H1313" s="285" t="e">
        <f>VLOOKUP(G1308,'1ここに記入'!$A$13:$M$246,2)</f>
        <v>#N/A</v>
      </c>
      <c r="I1313" s="285" t="e">
        <f>VLOOKUP(H1308,'1ここに記入'!$A$13:$M$246,2)</f>
        <v>#N/A</v>
      </c>
      <c r="J1313" s="285" t="e">
        <f>VLOOKUP(I1308,'1ここに記入'!$A$13:$M$246,2)</f>
        <v>#N/A</v>
      </c>
      <c r="K1313" s="279" t="e">
        <f>VLOOKUP(J1308,'1ここに記入'!$A$13:$M$246,2)</f>
        <v>#N/A</v>
      </c>
      <c r="L1313" s="102"/>
      <c r="M1313" s="162"/>
      <c r="N1313" s="103"/>
      <c r="O1313" s="263" t="s">
        <v>163</v>
      </c>
      <c r="P1313" s="276">
        <f>VLOOKUP(O1271,'1ここに記入'!$A$13:$M$246,5)</f>
        <v>0</v>
      </c>
      <c r="Q1313" s="279" t="str">
        <f>VLOOKUP(O1271,'1ここに記入'!$A$13:$M$246,6)</f>
        <v>　</v>
      </c>
      <c r="R1313" s="282" t="s">
        <v>164</v>
      </c>
      <c r="S1313" s="276">
        <f>VLOOKUP(O1271,'1ここに記入'!$A$13:$M$246,8)</f>
        <v>0</v>
      </c>
      <c r="T1313" s="285" t="e">
        <f>VLOOKUP(S1308,'1ここに記入'!$A$13:$M$246,2)</f>
        <v>#N/A</v>
      </c>
      <c r="U1313" s="285" t="e">
        <f>VLOOKUP(T1308,'1ここに記入'!$A$13:$M$246,2)</f>
        <v>#N/A</v>
      </c>
      <c r="V1313" s="285" t="e">
        <f>VLOOKUP(U1308,'1ここに記入'!$A$13:$M$246,2)</f>
        <v>#N/A</v>
      </c>
      <c r="W1313" s="285" t="e">
        <f>VLOOKUP(V1308,'1ここに記入'!$A$13:$M$246,2)</f>
        <v>#N/A</v>
      </c>
      <c r="X1313" s="279" t="e">
        <f>VLOOKUP(W1308,'1ここに記入'!$A$13:$M$246,2)</f>
        <v>#N/A</v>
      </c>
      <c r="Y1313" s="143"/>
    </row>
    <row r="1314" spans="2:25" ht="15" customHeight="1">
      <c r="B1314" s="264"/>
      <c r="C1314" s="277"/>
      <c r="D1314" s="280"/>
      <c r="E1314" s="283"/>
      <c r="F1314" s="277"/>
      <c r="G1314" s="286"/>
      <c r="H1314" s="286"/>
      <c r="I1314" s="286"/>
      <c r="J1314" s="286"/>
      <c r="K1314" s="280"/>
      <c r="L1314" s="102"/>
      <c r="M1314" s="162"/>
      <c r="N1314" s="103"/>
      <c r="O1314" s="264"/>
      <c r="P1314" s="277"/>
      <c r="Q1314" s="280"/>
      <c r="R1314" s="283"/>
      <c r="S1314" s="277"/>
      <c r="T1314" s="286"/>
      <c r="U1314" s="286"/>
      <c r="V1314" s="286"/>
      <c r="W1314" s="286"/>
      <c r="X1314" s="280"/>
      <c r="Y1314" s="143"/>
    </row>
    <row r="1315" spans="2:25" ht="15" customHeight="1" thickBot="1">
      <c r="B1315" s="288"/>
      <c r="C1315" s="278"/>
      <c r="D1315" s="281"/>
      <c r="E1315" s="284"/>
      <c r="F1315" s="278"/>
      <c r="G1315" s="287"/>
      <c r="H1315" s="287"/>
      <c r="I1315" s="287"/>
      <c r="J1315" s="287"/>
      <c r="K1315" s="281"/>
      <c r="L1315" s="102"/>
      <c r="M1315" s="162"/>
      <c r="N1315" s="103"/>
      <c r="O1315" s="288"/>
      <c r="P1315" s="278"/>
      <c r="Q1315" s="281"/>
      <c r="R1315" s="284"/>
      <c r="S1315" s="278"/>
      <c r="T1315" s="287"/>
      <c r="U1315" s="287"/>
      <c r="V1315" s="287"/>
      <c r="W1315" s="287"/>
      <c r="X1315" s="281"/>
    </row>
    <row r="1316" spans="2:25" ht="15" customHeight="1">
      <c r="B1316" s="147"/>
      <c r="C1316" s="137"/>
      <c r="D1316" s="137"/>
      <c r="E1316" s="137"/>
      <c r="F1316" s="137"/>
      <c r="G1316" s="137"/>
      <c r="H1316" s="138"/>
      <c r="I1316" s="142"/>
      <c r="J1316" s="142"/>
      <c r="K1316" s="142"/>
      <c r="L1316" s="104"/>
      <c r="M1316" s="157"/>
      <c r="N1316" s="104"/>
      <c r="O1316" s="147"/>
      <c r="P1316" s="137"/>
      <c r="Q1316" s="137"/>
      <c r="R1316" s="137"/>
      <c r="S1316" s="137"/>
      <c r="T1316" s="137"/>
      <c r="U1316" s="138"/>
      <c r="V1316" s="142"/>
      <c r="W1316" s="142"/>
      <c r="X1316" s="142"/>
    </row>
    <row r="1317" spans="2:25" ht="15" customHeight="1">
      <c r="B1317" s="117" t="s">
        <v>213</v>
      </c>
      <c r="C1317" s="325" t="str">
        <f>'1ここに記入'!$B$3&amp;"滋賀県教育美術展出品票"</f>
        <v>第72回滋賀県教育美術展出品票</v>
      </c>
      <c r="D1317" s="320"/>
      <c r="E1317" s="320"/>
      <c r="F1317" s="320"/>
      <c r="G1317" s="320"/>
      <c r="H1317" s="320"/>
      <c r="I1317" s="320"/>
      <c r="J1317" s="320"/>
      <c r="K1317" s="320"/>
      <c r="L1317" s="104"/>
      <c r="M1317" s="157"/>
      <c r="N1317" s="104"/>
      <c r="O1317" s="117" t="s">
        <v>213</v>
      </c>
      <c r="P1317" s="325" t="str">
        <f>'1ここに記入'!$B$3&amp;"滋賀県教育美術展出品票"</f>
        <v>第72回滋賀県教育美術展出品票</v>
      </c>
      <c r="Q1317" s="320"/>
      <c r="R1317" s="320"/>
      <c r="S1317" s="320"/>
      <c r="T1317" s="320"/>
      <c r="U1317" s="320"/>
      <c r="V1317" s="320"/>
      <c r="W1317" s="320"/>
      <c r="X1317" s="320"/>
    </row>
    <row r="1318" spans="2:25" ht="15" customHeight="1">
      <c r="B1318" s="327">
        <v>237</v>
      </c>
      <c r="C1318" s="325"/>
      <c r="D1318" s="320"/>
      <c r="E1318" s="320"/>
      <c r="F1318" s="320"/>
      <c r="G1318" s="320"/>
      <c r="H1318" s="320"/>
      <c r="I1318" s="320"/>
      <c r="J1318" s="320"/>
      <c r="K1318" s="320"/>
      <c r="L1318" s="104"/>
      <c r="M1318" s="157"/>
      <c r="N1318" s="104"/>
      <c r="O1318" s="327">
        <v>238</v>
      </c>
      <c r="P1318" s="325"/>
      <c r="Q1318" s="320"/>
      <c r="R1318" s="320"/>
      <c r="S1318" s="320"/>
      <c r="T1318" s="320"/>
      <c r="U1318" s="320"/>
      <c r="V1318" s="320"/>
      <c r="W1318" s="320"/>
      <c r="X1318" s="320"/>
    </row>
    <row r="1319" spans="2:25" ht="15" customHeight="1" thickBot="1">
      <c r="B1319" s="328"/>
      <c r="C1319" s="325"/>
      <c r="D1319" s="320"/>
      <c r="E1319" s="320"/>
      <c r="F1319" s="320"/>
      <c r="G1319" s="320"/>
      <c r="H1319" s="326"/>
      <c r="I1319" s="326"/>
      <c r="J1319" s="326"/>
      <c r="K1319" s="326"/>
      <c r="L1319" s="104"/>
      <c r="M1319" s="157"/>
      <c r="N1319" s="104"/>
      <c r="O1319" s="328"/>
      <c r="P1319" s="325"/>
      <c r="Q1319" s="320"/>
      <c r="R1319" s="320"/>
      <c r="S1319" s="320"/>
      <c r="T1319" s="320"/>
      <c r="U1319" s="326"/>
      <c r="V1319" s="326"/>
      <c r="W1319" s="326"/>
      <c r="X1319" s="326"/>
    </row>
    <row r="1320" spans="2:25" ht="15" customHeight="1" thickTop="1" thickBot="1">
      <c r="B1320" s="144" t="s">
        <v>157</v>
      </c>
      <c r="C1320" s="289">
        <f>VLOOKUP(B1318,'1ここに記入'!$A$13:$M$246,2)</f>
        <v>0</v>
      </c>
      <c r="D1320" s="289">
        <f>VLOOKUP(B1318,'1ここに記入'!$A$13:$M$246,3)</f>
        <v>0</v>
      </c>
      <c r="E1320" s="289">
        <f>VLOOKUP(B1318,'1ここに記入'!$A$13:$M$246,4)</f>
        <v>0</v>
      </c>
      <c r="F1320" s="289">
        <f>VLOOKUP(B1318,'1ここに記入'!$A$13:$M$246,5)</f>
        <v>0</v>
      </c>
      <c r="G1320" s="289" t="str">
        <f>VLOOKUP(B1318,'1ここに記入'!$A$13:$M$246,13)</f>
        <v>00</v>
      </c>
      <c r="H1320" s="290" t="e">
        <f>'1ここに記入'!$H$10</f>
        <v>#N/A</v>
      </c>
      <c r="I1320" s="291"/>
      <c r="J1320" s="291"/>
      <c r="K1320" s="292" t="s">
        <v>158</v>
      </c>
      <c r="L1320" s="118"/>
      <c r="M1320" s="158"/>
      <c r="N1320" s="32"/>
      <c r="O1320" s="144" t="s">
        <v>157</v>
      </c>
      <c r="P1320" s="289">
        <f>VLOOKUP(O1318,'1ここに記入'!$A$13:$M$246,2)</f>
        <v>0</v>
      </c>
      <c r="Q1320" s="289">
        <f>VLOOKUP(O1318,'1ここに記入'!$A$13:$M$246,3)</f>
        <v>0</v>
      </c>
      <c r="R1320" s="289">
        <f>VLOOKUP(O1318,'1ここに記入'!$A$13:$M$246,4)</f>
        <v>0</v>
      </c>
      <c r="S1320" s="289">
        <f>VLOOKUP(O1318,'1ここに記入'!$A$13:$M$246,5)</f>
        <v>0</v>
      </c>
      <c r="T1320" s="289" t="str">
        <f>VLOOKUP(O1318,'1ここに記入'!$A$13:$M$246,13)</f>
        <v>00</v>
      </c>
      <c r="U1320" s="290" t="e">
        <f>'1ここに記入'!$H$10</f>
        <v>#N/A</v>
      </c>
      <c r="V1320" s="291"/>
      <c r="W1320" s="291"/>
      <c r="X1320" s="292" t="s">
        <v>158</v>
      </c>
    </row>
    <row r="1321" spans="2:25" ht="15" customHeight="1" thickTop="1" thickBot="1">
      <c r="B1321" s="145"/>
      <c r="C1321" s="289"/>
      <c r="D1321" s="289"/>
      <c r="E1321" s="289"/>
      <c r="F1321" s="289"/>
      <c r="G1321" s="289"/>
      <c r="H1321" s="290"/>
      <c r="I1321" s="291"/>
      <c r="J1321" s="291"/>
      <c r="K1321" s="292"/>
      <c r="L1321" s="118"/>
      <c r="M1321" s="158"/>
      <c r="N1321" s="32"/>
      <c r="O1321" s="145"/>
      <c r="P1321" s="289"/>
      <c r="Q1321" s="289"/>
      <c r="R1321" s="289"/>
      <c r="S1321" s="289"/>
      <c r="T1321" s="289"/>
      <c r="U1321" s="290"/>
      <c r="V1321" s="291"/>
      <c r="W1321" s="291"/>
      <c r="X1321" s="292"/>
    </row>
    <row r="1322" spans="2:25" ht="15" customHeight="1" thickTop="1" thickBot="1">
      <c r="B1322" s="146" t="s">
        <v>159</v>
      </c>
      <c r="C1322" s="289"/>
      <c r="D1322" s="289"/>
      <c r="E1322" s="289"/>
      <c r="F1322" s="289"/>
      <c r="G1322" s="289"/>
      <c r="H1322" s="290"/>
      <c r="I1322" s="291"/>
      <c r="J1322" s="291"/>
      <c r="K1322" s="292"/>
      <c r="L1322" s="118"/>
      <c r="M1322" s="158"/>
      <c r="N1322" s="32"/>
      <c r="O1322" s="146" t="s">
        <v>159</v>
      </c>
      <c r="P1322" s="289"/>
      <c r="Q1322" s="289"/>
      <c r="R1322" s="289"/>
      <c r="S1322" s="289"/>
      <c r="T1322" s="289"/>
      <c r="U1322" s="290"/>
      <c r="V1322" s="291"/>
      <c r="W1322" s="291"/>
      <c r="X1322" s="292"/>
    </row>
    <row r="1323" spans="2:25" ht="15" customHeight="1" thickTop="1">
      <c r="B1323" s="264" t="s">
        <v>160</v>
      </c>
      <c r="C1323" s="277" t="e">
        <f>'1ここに記入'!$G$10</f>
        <v>#N/A</v>
      </c>
      <c r="D1323" s="286"/>
      <c r="E1323" s="280"/>
      <c r="F1323" s="264" t="s">
        <v>161</v>
      </c>
      <c r="G1323" s="296" t="e">
        <f>'1ここに記入'!$I$10</f>
        <v>#N/A</v>
      </c>
      <c r="H1323" s="297"/>
      <c r="I1323" s="297"/>
      <c r="J1323" s="297"/>
      <c r="K1323" s="298"/>
      <c r="L1323" s="100"/>
      <c r="M1323" s="159"/>
      <c r="N1323" s="99"/>
      <c r="O1323" s="264" t="s">
        <v>160</v>
      </c>
      <c r="P1323" s="277" t="e">
        <f>'1ここに記入'!$G$10</f>
        <v>#N/A</v>
      </c>
      <c r="Q1323" s="286"/>
      <c r="R1323" s="280"/>
      <c r="S1323" s="264" t="s">
        <v>161</v>
      </c>
      <c r="T1323" s="296" t="e">
        <f>'1ここに記入'!$I$10</f>
        <v>#N/A</v>
      </c>
      <c r="U1323" s="297"/>
      <c r="V1323" s="297"/>
      <c r="W1323" s="297"/>
      <c r="X1323" s="298"/>
    </row>
    <row r="1324" spans="2:25" ht="15" customHeight="1">
      <c r="B1324" s="264"/>
      <c r="C1324" s="277"/>
      <c r="D1324" s="286"/>
      <c r="E1324" s="280"/>
      <c r="F1324" s="264"/>
      <c r="G1324" s="296"/>
      <c r="H1324" s="297"/>
      <c r="I1324" s="297"/>
      <c r="J1324" s="297"/>
      <c r="K1324" s="298"/>
      <c r="L1324" s="101"/>
      <c r="M1324" s="159"/>
      <c r="N1324" s="99"/>
      <c r="O1324" s="264"/>
      <c r="P1324" s="277"/>
      <c r="Q1324" s="286"/>
      <c r="R1324" s="280"/>
      <c r="S1324" s="264"/>
      <c r="T1324" s="296"/>
      <c r="U1324" s="297"/>
      <c r="V1324" s="297"/>
      <c r="W1324" s="297"/>
      <c r="X1324" s="298"/>
    </row>
    <row r="1325" spans="2:25" ht="15" customHeight="1">
      <c r="B1325" s="264"/>
      <c r="C1325" s="277"/>
      <c r="D1325" s="286"/>
      <c r="E1325" s="280"/>
      <c r="F1325" s="264"/>
      <c r="G1325" s="296"/>
      <c r="H1325" s="297"/>
      <c r="I1325" s="297"/>
      <c r="J1325" s="297"/>
      <c r="K1325" s="298"/>
      <c r="L1325" s="101"/>
      <c r="M1325" s="159"/>
      <c r="N1325" s="99"/>
      <c r="O1325" s="264"/>
      <c r="P1325" s="277"/>
      <c r="Q1325" s="286"/>
      <c r="R1325" s="280"/>
      <c r="S1325" s="264"/>
      <c r="T1325" s="296"/>
      <c r="U1325" s="297"/>
      <c r="V1325" s="297"/>
      <c r="W1325" s="297"/>
      <c r="X1325" s="298"/>
    </row>
    <row r="1326" spans="2:25" ht="15" customHeight="1" thickBot="1">
      <c r="B1326" s="288"/>
      <c r="C1326" s="278"/>
      <c r="D1326" s="287"/>
      <c r="E1326" s="281"/>
      <c r="F1326" s="288"/>
      <c r="G1326" s="299"/>
      <c r="H1326" s="300"/>
      <c r="I1326" s="300"/>
      <c r="J1326" s="300"/>
      <c r="K1326" s="301"/>
      <c r="L1326" s="101"/>
      <c r="M1326" s="159"/>
      <c r="N1326" s="99"/>
      <c r="O1326" s="288"/>
      <c r="P1326" s="278"/>
      <c r="Q1326" s="287"/>
      <c r="R1326" s="281"/>
      <c r="S1326" s="288"/>
      <c r="T1326" s="299"/>
      <c r="U1326" s="300"/>
      <c r="V1326" s="300"/>
      <c r="W1326" s="300"/>
      <c r="X1326" s="301"/>
    </row>
    <row r="1327" spans="2:25" ht="15" customHeight="1">
      <c r="B1327" s="263" t="s">
        <v>162</v>
      </c>
      <c r="C1327" s="265">
        <f>VLOOKUP(B1318,'1ここに記入'!$A$13:$M$246,10)</f>
        <v>0</v>
      </c>
      <c r="D1327" s="266"/>
      <c r="E1327" s="266"/>
      <c r="F1327" s="266"/>
      <c r="G1327" s="266"/>
      <c r="H1327" s="266"/>
      <c r="I1327" s="267"/>
      <c r="J1327" s="263" t="s">
        <v>203</v>
      </c>
      <c r="K1327" s="321">
        <f>VLOOKUP(B1318,'1ここに記入'!$A$13:$M$246,12)</f>
        <v>0</v>
      </c>
      <c r="L1327" s="34"/>
      <c r="M1327" s="160"/>
      <c r="N1327" s="36"/>
      <c r="O1327" s="263" t="s">
        <v>162</v>
      </c>
      <c r="P1327" s="265">
        <f>VLOOKUP(O1318,'1ここに記入'!$A$13:$M$246,10)</f>
        <v>0</v>
      </c>
      <c r="Q1327" s="266"/>
      <c r="R1327" s="266"/>
      <c r="S1327" s="266"/>
      <c r="T1327" s="266"/>
      <c r="U1327" s="266"/>
      <c r="V1327" s="267"/>
      <c r="W1327" s="263" t="s">
        <v>203</v>
      </c>
      <c r="X1327" s="321">
        <f>VLOOKUP(O1318,'1ここに記入'!$A$13:$M$246,12)</f>
        <v>0</v>
      </c>
    </row>
    <row r="1328" spans="2:25" ht="15" customHeight="1">
      <c r="B1328" s="264"/>
      <c r="C1328" s="268"/>
      <c r="D1328" s="269"/>
      <c r="E1328" s="269"/>
      <c r="F1328" s="269"/>
      <c r="G1328" s="269"/>
      <c r="H1328" s="269"/>
      <c r="I1328" s="270"/>
      <c r="J1328" s="264"/>
      <c r="K1328" s="322"/>
      <c r="L1328" s="34"/>
      <c r="M1328" s="160"/>
      <c r="N1328" s="36"/>
      <c r="O1328" s="264"/>
      <c r="P1328" s="268"/>
      <c r="Q1328" s="269"/>
      <c r="R1328" s="269"/>
      <c r="S1328" s="269"/>
      <c r="T1328" s="269"/>
      <c r="U1328" s="269"/>
      <c r="V1328" s="270"/>
      <c r="W1328" s="264"/>
      <c r="X1328" s="322"/>
    </row>
    <row r="1329" spans="2:24" ht="15" customHeight="1">
      <c r="B1329" s="264"/>
      <c r="C1329" s="268"/>
      <c r="D1329" s="269"/>
      <c r="E1329" s="269"/>
      <c r="F1329" s="269"/>
      <c r="G1329" s="269"/>
      <c r="H1329" s="269"/>
      <c r="I1329" s="270"/>
      <c r="J1329" s="264"/>
      <c r="K1329" s="322"/>
      <c r="L1329" s="130"/>
      <c r="M1329" s="161"/>
      <c r="N1329" s="38"/>
      <c r="O1329" s="264"/>
      <c r="P1329" s="268"/>
      <c r="Q1329" s="269"/>
      <c r="R1329" s="269"/>
      <c r="S1329" s="269"/>
      <c r="T1329" s="269"/>
      <c r="U1329" s="269"/>
      <c r="V1329" s="270"/>
      <c r="W1329" s="264"/>
      <c r="X1329" s="322"/>
    </row>
    <row r="1330" spans="2:24" ht="15" customHeight="1">
      <c r="B1330" s="264"/>
      <c r="C1330" s="268"/>
      <c r="D1330" s="269"/>
      <c r="E1330" s="269"/>
      <c r="F1330" s="269"/>
      <c r="G1330" s="269"/>
      <c r="H1330" s="269"/>
      <c r="I1330" s="270"/>
      <c r="J1330" s="264"/>
      <c r="K1330" s="322"/>
      <c r="L1330" s="130"/>
      <c r="M1330" s="161"/>
      <c r="N1330" s="38"/>
      <c r="O1330" s="264"/>
      <c r="P1330" s="268"/>
      <c r="Q1330" s="269"/>
      <c r="R1330" s="269"/>
      <c r="S1330" s="269"/>
      <c r="T1330" s="269"/>
      <c r="U1330" s="269"/>
      <c r="V1330" s="270"/>
      <c r="W1330" s="264"/>
      <c r="X1330" s="322"/>
    </row>
    <row r="1331" spans="2:24" ht="15" customHeight="1">
      <c r="B1331" s="271" t="s">
        <v>1881</v>
      </c>
      <c r="C1331" s="268">
        <f>VLOOKUP(B1318,'1ここに記入'!$A$13:$M$246,11)</f>
        <v>0</v>
      </c>
      <c r="D1331" s="269"/>
      <c r="E1331" s="269"/>
      <c r="F1331" s="269"/>
      <c r="G1331" s="269"/>
      <c r="H1331" s="269"/>
      <c r="I1331" s="270"/>
      <c r="J1331" s="264"/>
      <c r="K1331" s="322"/>
      <c r="L1331" s="130"/>
      <c r="M1331" s="161"/>
      <c r="N1331" s="38"/>
      <c r="O1331" s="271" t="s">
        <v>1881</v>
      </c>
      <c r="P1331" s="268">
        <f>VLOOKUP(O1318,'1ここに記入'!$A$13:$M$246,11)</f>
        <v>0</v>
      </c>
      <c r="Q1331" s="269"/>
      <c r="R1331" s="269"/>
      <c r="S1331" s="269"/>
      <c r="T1331" s="269"/>
      <c r="U1331" s="269"/>
      <c r="V1331" s="270"/>
      <c r="W1331" s="264"/>
      <c r="X1331" s="322"/>
    </row>
    <row r="1332" spans="2:24" ht="15" customHeight="1">
      <c r="B1332" s="271"/>
      <c r="C1332" s="268"/>
      <c r="D1332" s="269"/>
      <c r="E1332" s="269"/>
      <c r="F1332" s="269"/>
      <c r="G1332" s="269"/>
      <c r="H1332" s="269"/>
      <c r="I1332" s="270"/>
      <c r="J1332" s="264"/>
      <c r="K1332" s="322"/>
      <c r="L1332" s="130"/>
      <c r="M1332" s="161"/>
      <c r="N1332" s="38"/>
      <c r="O1332" s="271"/>
      <c r="P1332" s="268"/>
      <c r="Q1332" s="269"/>
      <c r="R1332" s="269"/>
      <c r="S1332" s="269"/>
      <c r="T1332" s="269"/>
      <c r="U1332" s="269"/>
      <c r="V1332" s="270"/>
      <c r="W1332" s="264"/>
      <c r="X1332" s="322"/>
    </row>
    <row r="1333" spans="2:24" ht="15" customHeight="1">
      <c r="B1333" s="271"/>
      <c r="C1333" s="268"/>
      <c r="D1333" s="269"/>
      <c r="E1333" s="269"/>
      <c r="F1333" s="269"/>
      <c r="G1333" s="269"/>
      <c r="H1333" s="269"/>
      <c r="I1333" s="270"/>
      <c r="J1333" s="264"/>
      <c r="K1333" s="322"/>
      <c r="L1333" s="130"/>
      <c r="M1333" s="161"/>
      <c r="N1333" s="38"/>
      <c r="O1333" s="271"/>
      <c r="P1333" s="268"/>
      <c r="Q1333" s="269"/>
      <c r="R1333" s="269"/>
      <c r="S1333" s="269"/>
      <c r="T1333" s="269"/>
      <c r="U1333" s="269"/>
      <c r="V1333" s="270"/>
      <c r="W1333" s="264"/>
      <c r="X1333" s="322"/>
    </row>
    <row r="1334" spans="2:24" ht="15" customHeight="1" thickBot="1">
      <c r="B1334" s="272"/>
      <c r="C1334" s="273"/>
      <c r="D1334" s="274"/>
      <c r="E1334" s="274"/>
      <c r="F1334" s="274"/>
      <c r="G1334" s="274"/>
      <c r="H1334" s="274"/>
      <c r="I1334" s="275"/>
      <c r="J1334" s="288"/>
      <c r="K1334" s="323"/>
      <c r="L1334" s="130"/>
      <c r="M1334" s="161"/>
      <c r="N1334" s="38"/>
      <c r="O1334" s="272"/>
      <c r="P1334" s="273"/>
      <c r="Q1334" s="274"/>
      <c r="R1334" s="274"/>
      <c r="S1334" s="274"/>
      <c r="T1334" s="274"/>
      <c r="U1334" s="274"/>
      <c r="V1334" s="275"/>
      <c r="W1334" s="288"/>
      <c r="X1334" s="323"/>
    </row>
    <row r="1335" spans="2:24" ht="15" customHeight="1">
      <c r="B1335" s="263" t="s">
        <v>163</v>
      </c>
      <c r="C1335" s="276">
        <f>VLOOKUP(B1318,'1ここに記入'!$A$13:$M$246,5)</f>
        <v>0</v>
      </c>
      <c r="D1335" s="279" t="str">
        <f>VLOOKUP(B1318,'1ここに記入'!$A$13:$M$246,6)</f>
        <v>　</v>
      </c>
      <c r="E1335" s="282" t="s">
        <v>164</v>
      </c>
      <c r="F1335" s="276">
        <f>VLOOKUP(B1318,'1ここに記入'!$A$13:$M$246,8)</f>
        <v>0</v>
      </c>
      <c r="G1335" s="285" t="e">
        <f>VLOOKUP(F1329,'1ここに記入'!$A$13:$M$246,2)</f>
        <v>#N/A</v>
      </c>
      <c r="H1335" s="285" t="e">
        <f>VLOOKUP(G1329,'1ここに記入'!$A$13:$M$246,2)</f>
        <v>#N/A</v>
      </c>
      <c r="I1335" s="285" t="e">
        <f>VLOOKUP(H1329,'1ここに記入'!$A$13:$M$246,2)</f>
        <v>#N/A</v>
      </c>
      <c r="J1335" s="285" t="e">
        <f>VLOOKUP(I1329,'1ここに記入'!$A$13:$M$246,2)</f>
        <v>#N/A</v>
      </c>
      <c r="K1335" s="279" t="e">
        <f>VLOOKUP(J1329,'1ここに記入'!$A$13:$M$246,2)</f>
        <v>#N/A</v>
      </c>
      <c r="L1335" s="98"/>
      <c r="M1335" s="159"/>
      <c r="N1335" s="99"/>
      <c r="O1335" s="263" t="s">
        <v>163</v>
      </c>
      <c r="P1335" s="276">
        <f>VLOOKUP(O1318,'1ここに記入'!$A$13:$M$246,5)</f>
        <v>0</v>
      </c>
      <c r="Q1335" s="279" t="str">
        <f>VLOOKUP(O1318,'1ここに記入'!$A$13:$M$246,6)</f>
        <v>　</v>
      </c>
      <c r="R1335" s="282" t="s">
        <v>164</v>
      </c>
      <c r="S1335" s="276">
        <f>VLOOKUP(O1318,'1ここに記入'!$A$13:$M$246,8)</f>
        <v>0</v>
      </c>
      <c r="T1335" s="285" t="e">
        <f>VLOOKUP(S1329,'1ここに記入'!$A$13:$M$246,2)</f>
        <v>#N/A</v>
      </c>
      <c r="U1335" s="285" t="e">
        <f>VLOOKUP(T1329,'1ここに記入'!$A$13:$M$246,2)</f>
        <v>#N/A</v>
      </c>
      <c r="V1335" s="285" t="e">
        <f>VLOOKUP(U1329,'1ここに記入'!$A$13:$M$246,2)</f>
        <v>#N/A</v>
      </c>
      <c r="W1335" s="285" t="e">
        <f>VLOOKUP(V1329,'1ここに記入'!$A$13:$M$246,2)</f>
        <v>#N/A</v>
      </c>
      <c r="X1335" s="279" t="e">
        <f>VLOOKUP(W1329,'1ここに記入'!$A$13:$M$246,2)</f>
        <v>#N/A</v>
      </c>
    </row>
    <row r="1336" spans="2:24" ht="15" customHeight="1">
      <c r="B1336" s="264"/>
      <c r="C1336" s="277"/>
      <c r="D1336" s="280"/>
      <c r="E1336" s="283"/>
      <c r="F1336" s="277"/>
      <c r="G1336" s="286"/>
      <c r="H1336" s="286"/>
      <c r="I1336" s="286"/>
      <c r="J1336" s="286"/>
      <c r="K1336" s="280"/>
      <c r="L1336" s="98"/>
      <c r="M1336" s="159"/>
      <c r="N1336" s="99"/>
      <c r="O1336" s="264"/>
      <c r="P1336" s="277"/>
      <c r="Q1336" s="280"/>
      <c r="R1336" s="283"/>
      <c r="S1336" s="277"/>
      <c r="T1336" s="286"/>
      <c r="U1336" s="286"/>
      <c r="V1336" s="286"/>
      <c r="W1336" s="286"/>
      <c r="X1336" s="280"/>
    </row>
    <row r="1337" spans="2:24" ht="15" customHeight="1">
      <c r="B1337" s="264"/>
      <c r="C1337" s="277"/>
      <c r="D1337" s="280"/>
      <c r="E1337" s="283"/>
      <c r="F1337" s="277"/>
      <c r="G1337" s="286"/>
      <c r="H1337" s="286"/>
      <c r="I1337" s="286"/>
      <c r="J1337" s="286"/>
      <c r="K1337" s="280"/>
      <c r="L1337" s="98"/>
      <c r="M1337" s="159"/>
      <c r="N1337" s="99"/>
      <c r="O1337" s="264"/>
      <c r="P1337" s="277"/>
      <c r="Q1337" s="280"/>
      <c r="R1337" s="283"/>
      <c r="S1337" s="277"/>
      <c r="T1337" s="286"/>
      <c r="U1337" s="286"/>
      <c r="V1337" s="286"/>
      <c r="W1337" s="286"/>
      <c r="X1337" s="280"/>
    </row>
    <row r="1338" spans="2:24" ht="15" customHeight="1" thickBot="1">
      <c r="B1338" s="288"/>
      <c r="C1338" s="278"/>
      <c r="D1338" s="281"/>
      <c r="E1338" s="284"/>
      <c r="F1338" s="278"/>
      <c r="G1338" s="287"/>
      <c r="H1338" s="286"/>
      <c r="I1338" s="286"/>
      <c r="J1338" s="286"/>
      <c r="K1338" s="280"/>
      <c r="L1338" s="98"/>
      <c r="M1338" s="159"/>
      <c r="N1338" s="99"/>
      <c r="O1338" s="288"/>
      <c r="P1338" s="278"/>
      <c r="Q1338" s="281"/>
      <c r="R1338" s="284"/>
      <c r="S1338" s="278"/>
      <c r="T1338" s="287"/>
      <c r="U1338" s="286"/>
      <c r="V1338" s="286"/>
      <c r="W1338" s="286"/>
      <c r="X1338" s="280"/>
    </row>
    <row r="1339" spans="2:24" ht="15" customHeight="1" thickTop="1">
      <c r="B1339" s="263" t="s">
        <v>165</v>
      </c>
      <c r="C1339" s="293">
        <f>VLOOKUP(B1318,'1ここに記入'!$A$13:$M$246,9)</f>
        <v>0</v>
      </c>
      <c r="D1339" s="294" t="e">
        <f>VLOOKUP(C1337,'1ここに記入'!$A$13:$M$246,2)</f>
        <v>#N/A</v>
      </c>
      <c r="E1339" s="294" t="e">
        <f>VLOOKUP(D1337,'1ここに記入'!$A$13:$M$246,2)</f>
        <v>#N/A</v>
      </c>
      <c r="F1339" s="294" t="e">
        <f>VLOOKUP(E1337,'1ここに記入'!$A$13:$M$246,2)</f>
        <v>#N/A</v>
      </c>
      <c r="G1339" s="302" t="e">
        <f>VLOOKUP(F1337,'1ここに記入'!$A$13:$M$246,2)</f>
        <v>#N/A</v>
      </c>
      <c r="H1339" s="305" t="s">
        <v>167</v>
      </c>
      <c r="I1339" s="308">
        <f>'1ここに記入'!$G$9</f>
        <v>0</v>
      </c>
      <c r="J1339" s="309"/>
      <c r="K1339" s="310"/>
      <c r="L1339" s="102"/>
      <c r="M1339" s="162"/>
      <c r="N1339" s="103"/>
      <c r="O1339" s="263" t="s">
        <v>165</v>
      </c>
      <c r="P1339" s="293">
        <f>VLOOKUP(O1318,'1ここに記入'!$A$13:$M$246,9)</f>
        <v>0</v>
      </c>
      <c r="Q1339" s="294" t="e">
        <f>VLOOKUP(P1337,'1ここに記入'!$A$13:$M$246,2)</f>
        <v>#N/A</v>
      </c>
      <c r="R1339" s="294" t="e">
        <f>VLOOKUP(Q1337,'1ここに記入'!$A$13:$M$246,2)</f>
        <v>#N/A</v>
      </c>
      <c r="S1339" s="294" t="e">
        <f>VLOOKUP(R1337,'1ここに記入'!$A$13:$M$246,2)</f>
        <v>#N/A</v>
      </c>
      <c r="T1339" s="302" t="e">
        <f>VLOOKUP(S1337,'1ここに記入'!$A$13:$M$246,2)</f>
        <v>#N/A</v>
      </c>
      <c r="U1339" s="305" t="s">
        <v>167</v>
      </c>
      <c r="V1339" s="308">
        <f>'1ここに記入'!$G$9</f>
        <v>0</v>
      </c>
      <c r="W1339" s="309"/>
      <c r="X1339" s="310"/>
    </row>
    <row r="1340" spans="2:24" ht="15" customHeight="1">
      <c r="B1340" s="264"/>
      <c r="C1340" s="296"/>
      <c r="D1340" s="297"/>
      <c r="E1340" s="297"/>
      <c r="F1340" s="297"/>
      <c r="G1340" s="303"/>
      <c r="H1340" s="306"/>
      <c r="I1340" s="311"/>
      <c r="J1340" s="312"/>
      <c r="K1340" s="313"/>
      <c r="L1340" s="102"/>
      <c r="M1340" s="162"/>
      <c r="N1340" s="103"/>
      <c r="O1340" s="264"/>
      <c r="P1340" s="296"/>
      <c r="Q1340" s="297"/>
      <c r="R1340" s="297"/>
      <c r="S1340" s="297"/>
      <c r="T1340" s="303"/>
      <c r="U1340" s="306"/>
      <c r="V1340" s="311"/>
      <c r="W1340" s="312"/>
      <c r="X1340" s="313"/>
    </row>
    <row r="1341" spans="2:24" ht="15" customHeight="1" thickBot="1">
      <c r="B1341" s="288"/>
      <c r="C1341" s="299"/>
      <c r="D1341" s="300"/>
      <c r="E1341" s="300"/>
      <c r="F1341" s="300"/>
      <c r="G1341" s="304"/>
      <c r="H1341" s="306"/>
      <c r="I1341" s="311"/>
      <c r="J1341" s="312"/>
      <c r="K1341" s="313"/>
      <c r="L1341" s="102"/>
      <c r="M1341" s="162"/>
      <c r="N1341" s="103"/>
      <c r="O1341" s="288"/>
      <c r="P1341" s="299"/>
      <c r="Q1341" s="300"/>
      <c r="R1341" s="300"/>
      <c r="S1341" s="300"/>
      <c r="T1341" s="304"/>
      <c r="U1341" s="306"/>
      <c r="V1341" s="311"/>
      <c r="W1341" s="312"/>
      <c r="X1341" s="313"/>
    </row>
    <row r="1342" spans="2:24" ht="15" customHeight="1" thickBot="1">
      <c r="B1342" s="317" t="s">
        <v>166</v>
      </c>
      <c r="C1342" s="317"/>
      <c r="D1342" s="317"/>
      <c r="E1342" s="317"/>
      <c r="F1342" s="317"/>
      <c r="G1342" s="318"/>
      <c r="H1342" s="307"/>
      <c r="I1342" s="314"/>
      <c r="J1342" s="315"/>
      <c r="K1342" s="316"/>
      <c r="L1342" s="102"/>
      <c r="M1342" s="163"/>
      <c r="N1342" s="41"/>
      <c r="O1342" s="317" t="s">
        <v>166</v>
      </c>
      <c r="P1342" s="317"/>
      <c r="Q1342" s="317"/>
      <c r="R1342" s="317"/>
      <c r="S1342" s="317"/>
      <c r="T1342" s="318"/>
      <c r="U1342" s="307"/>
      <c r="V1342" s="314"/>
      <c r="W1342" s="315"/>
      <c r="X1342" s="316"/>
    </row>
    <row r="1343" spans="2:24" ht="15" customHeight="1" thickTop="1">
      <c r="B1343" s="137"/>
      <c r="C1343" s="137"/>
      <c r="D1343" s="137"/>
      <c r="E1343" s="137"/>
      <c r="F1343" s="137"/>
      <c r="G1343" s="137"/>
      <c r="H1343" s="138"/>
      <c r="I1343" s="142"/>
      <c r="J1343" s="142"/>
      <c r="K1343" s="142"/>
      <c r="L1343" s="102"/>
      <c r="M1343" s="163"/>
      <c r="N1343" s="41"/>
      <c r="O1343" s="137"/>
      <c r="P1343" s="137"/>
      <c r="Q1343" s="137"/>
      <c r="R1343" s="137"/>
      <c r="S1343" s="137"/>
      <c r="T1343" s="137"/>
      <c r="U1343" s="138"/>
      <c r="V1343" s="142"/>
      <c r="W1343" s="142"/>
      <c r="X1343" s="142"/>
    </row>
    <row r="1344" spans="2:24" ht="15" customHeight="1">
      <c r="B1344" s="137"/>
      <c r="C1344" s="137"/>
      <c r="D1344" s="137"/>
      <c r="E1344" s="137"/>
      <c r="F1344" s="137"/>
      <c r="G1344" s="137"/>
      <c r="H1344" s="138"/>
      <c r="I1344" s="142"/>
      <c r="J1344" s="142"/>
      <c r="K1344" s="142"/>
      <c r="L1344" s="102"/>
      <c r="M1344" s="163"/>
      <c r="N1344" s="41"/>
      <c r="O1344" s="137"/>
      <c r="P1344" s="137"/>
      <c r="Q1344" s="137"/>
      <c r="R1344" s="137"/>
      <c r="S1344" s="137"/>
      <c r="T1344" s="137"/>
      <c r="U1344" s="138"/>
      <c r="V1344" s="142"/>
      <c r="W1344" s="142"/>
      <c r="X1344" s="142"/>
    </row>
    <row r="1345" spans="2:25" ht="15" customHeight="1">
      <c r="B1345" s="324" t="s">
        <v>1982</v>
      </c>
      <c r="C1345" s="324"/>
      <c r="D1345" s="324"/>
      <c r="E1345" s="324"/>
      <c r="F1345" s="324"/>
      <c r="G1345" s="324"/>
      <c r="H1345" s="324"/>
      <c r="I1345" s="324"/>
      <c r="J1345" s="324"/>
      <c r="K1345" s="324"/>
      <c r="L1345" s="156"/>
      <c r="M1345" s="164"/>
      <c r="N1345" s="156"/>
      <c r="O1345" s="324" t="s">
        <v>1982</v>
      </c>
      <c r="P1345" s="324"/>
      <c r="Q1345" s="324"/>
      <c r="R1345" s="324"/>
      <c r="S1345" s="324"/>
      <c r="T1345" s="324"/>
      <c r="U1345" s="324"/>
      <c r="V1345" s="324"/>
      <c r="W1345" s="324"/>
      <c r="X1345" s="324"/>
    </row>
    <row r="1346" spans="2:25" ht="15" customHeight="1">
      <c r="B1346" s="132"/>
      <c r="C1346" s="319" t="str">
        <f>'1ここに記入'!$B$3&amp;"県教美展　特選確認票"</f>
        <v>第72回県教美展　特選確認票</v>
      </c>
      <c r="D1346" s="319"/>
      <c r="E1346" s="319"/>
      <c r="F1346" s="319"/>
      <c r="G1346" s="319"/>
      <c r="H1346" s="319"/>
      <c r="I1346" s="319"/>
      <c r="J1346" s="319"/>
      <c r="K1346" s="319"/>
      <c r="L1346" s="104"/>
      <c r="M1346" s="157"/>
      <c r="N1346" s="104"/>
      <c r="O1346" s="132"/>
      <c r="P1346" s="319" t="str">
        <f>'1ここに記入'!$B$3&amp;"県教美展　特選確認票"</f>
        <v>第72回県教美展　特選確認票</v>
      </c>
      <c r="Q1346" s="319"/>
      <c r="R1346" s="319"/>
      <c r="S1346" s="319"/>
      <c r="T1346" s="319"/>
      <c r="U1346" s="319"/>
      <c r="V1346" s="319"/>
      <c r="W1346" s="319"/>
      <c r="X1346" s="319"/>
    </row>
    <row r="1347" spans="2:25" ht="15" customHeight="1" thickBot="1">
      <c r="B1347" s="165"/>
      <c r="C1347" s="320"/>
      <c r="D1347" s="320"/>
      <c r="E1347" s="320"/>
      <c r="F1347" s="320"/>
      <c r="G1347" s="320"/>
      <c r="H1347" s="320"/>
      <c r="I1347" s="320"/>
      <c r="J1347" s="320"/>
      <c r="K1347" s="320"/>
      <c r="L1347" s="104"/>
      <c r="M1347" s="157"/>
      <c r="N1347" s="104"/>
      <c r="O1347" s="165"/>
      <c r="P1347" s="320"/>
      <c r="Q1347" s="320"/>
      <c r="R1347" s="320"/>
      <c r="S1347" s="320"/>
      <c r="T1347" s="320"/>
      <c r="U1347" s="320"/>
      <c r="V1347" s="320"/>
      <c r="W1347" s="320"/>
      <c r="X1347" s="320"/>
    </row>
    <row r="1348" spans="2:25" ht="15" customHeight="1" thickTop="1" thickBot="1">
      <c r="B1348" s="144" t="s">
        <v>157</v>
      </c>
      <c r="C1348" s="289">
        <f>VLOOKUP(B1318,'1ここに記入'!$A$13:$M$246,2)</f>
        <v>0</v>
      </c>
      <c r="D1348" s="289">
        <f>VLOOKUP(B1318,'1ここに記入'!$A$13:$M$246,3)</f>
        <v>0</v>
      </c>
      <c r="E1348" s="289">
        <f>VLOOKUP(B1318,'1ここに記入'!$A$13:$M$246,4)</f>
        <v>0</v>
      </c>
      <c r="F1348" s="289">
        <f>VLOOKUP(B1318,'1ここに記入'!$A$13:$M$246,5)</f>
        <v>0</v>
      </c>
      <c r="G1348" s="289" t="str">
        <f>VLOOKUP(B1318,'1ここに記入'!$A$13:$M$246,13)</f>
        <v>00</v>
      </c>
      <c r="H1348" s="290" t="e">
        <f>'1ここに記入'!$H$10</f>
        <v>#N/A</v>
      </c>
      <c r="I1348" s="291"/>
      <c r="J1348" s="291"/>
      <c r="K1348" s="292" t="s">
        <v>158</v>
      </c>
      <c r="L1348" s="104"/>
      <c r="M1348" s="157"/>
      <c r="N1348" s="104"/>
      <c r="O1348" s="144" t="s">
        <v>157</v>
      </c>
      <c r="P1348" s="289">
        <f>VLOOKUP(O1318,'1ここに記入'!$A$13:$M$246,2)</f>
        <v>0</v>
      </c>
      <c r="Q1348" s="289">
        <f>VLOOKUP(O1318,'1ここに記入'!$A$13:$M$246,3)</f>
        <v>0</v>
      </c>
      <c r="R1348" s="289">
        <f>VLOOKUP(O1318,'1ここに記入'!$A$13:$M$246,4)</f>
        <v>0</v>
      </c>
      <c r="S1348" s="289">
        <f>VLOOKUP(O1318,'1ここに記入'!$A$13:$M$246,5)</f>
        <v>0</v>
      </c>
      <c r="T1348" s="289" t="str">
        <f>VLOOKUP(O1318,'1ここに記入'!$A$13:$M$246,13)</f>
        <v>00</v>
      </c>
      <c r="U1348" s="290" t="e">
        <f>'1ここに記入'!$H$10</f>
        <v>#N/A</v>
      </c>
      <c r="V1348" s="291"/>
      <c r="W1348" s="291"/>
      <c r="X1348" s="292" t="s">
        <v>158</v>
      </c>
    </row>
    <row r="1349" spans="2:25" ht="15" customHeight="1" thickTop="1" thickBot="1">
      <c r="B1349" s="145"/>
      <c r="C1349" s="289"/>
      <c r="D1349" s="289"/>
      <c r="E1349" s="289"/>
      <c r="F1349" s="289"/>
      <c r="G1349" s="289"/>
      <c r="H1349" s="290"/>
      <c r="I1349" s="291"/>
      <c r="J1349" s="291"/>
      <c r="K1349" s="292"/>
      <c r="L1349" s="104"/>
      <c r="M1349" s="157"/>
      <c r="N1349" s="104"/>
      <c r="O1349" s="145"/>
      <c r="P1349" s="289"/>
      <c r="Q1349" s="289"/>
      <c r="R1349" s="289"/>
      <c r="S1349" s="289"/>
      <c r="T1349" s="289"/>
      <c r="U1349" s="290"/>
      <c r="V1349" s="291"/>
      <c r="W1349" s="291"/>
      <c r="X1349" s="292"/>
    </row>
    <row r="1350" spans="2:25" ht="15" customHeight="1" thickTop="1" thickBot="1">
      <c r="B1350" s="146" t="s">
        <v>159</v>
      </c>
      <c r="C1350" s="289"/>
      <c r="D1350" s="289"/>
      <c r="E1350" s="289"/>
      <c r="F1350" s="289"/>
      <c r="G1350" s="289"/>
      <c r="H1350" s="290"/>
      <c r="I1350" s="291"/>
      <c r="J1350" s="291"/>
      <c r="K1350" s="292"/>
      <c r="L1350" s="104"/>
      <c r="M1350" s="157"/>
      <c r="N1350" s="104"/>
      <c r="O1350" s="146" t="s">
        <v>159</v>
      </c>
      <c r="P1350" s="289"/>
      <c r="Q1350" s="289"/>
      <c r="R1350" s="289"/>
      <c r="S1350" s="289"/>
      <c r="T1350" s="289"/>
      <c r="U1350" s="290"/>
      <c r="V1350" s="291"/>
      <c r="W1350" s="291"/>
      <c r="X1350" s="292"/>
    </row>
    <row r="1351" spans="2:25" ht="15" customHeight="1" thickTop="1">
      <c r="B1351" s="263" t="s">
        <v>160</v>
      </c>
      <c r="C1351" s="276" t="e">
        <f>'1ここに記入'!$G$10</f>
        <v>#N/A</v>
      </c>
      <c r="D1351" s="285"/>
      <c r="E1351" s="279"/>
      <c r="F1351" s="263" t="s">
        <v>161</v>
      </c>
      <c r="G1351" s="293" t="e">
        <f>'1ここに記入'!$I$10</f>
        <v>#N/A</v>
      </c>
      <c r="H1351" s="294"/>
      <c r="I1351" s="294"/>
      <c r="J1351" s="294"/>
      <c r="K1351" s="295"/>
      <c r="L1351" s="100"/>
      <c r="M1351" s="159"/>
      <c r="N1351" s="99"/>
      <c r="O1351" s="263" t="s">
        <v>160</v>
      </c>
      <c r="P1351" s="276" t="e">
        <f>'1ここに記入'!$G$10</f>
        <v>#N/A</v>
      </c>
      <c r="Q1351" s="285"/>
      <c r="R1351" s="279"/>
      <c r="S1351" s="263" t="s">
        <v>161</v>
      </c>
      <c r="T1351" s="293" t="e">
        <f>'1ここに記入'!$I$10</f>
        <v>#N/A</v>
      </c>
      <c r="U1351" s="294"/>
      <c r="V1351" s="294"/>
      <c r="W1351" s="294"/>
      <c r="X1351" s="295"/>
      <c r="Y1351" s="143"/>
    </row>
    <row r="1352" spans="2:25" ht="15" customHeight="1">
      <c r="B1352" s="264"/>
      <c r="C1352" s="277"/>
      <c r="D1352" s="286"/>
      <c r="E1352" s="280"/>
      <c r="F1352" s="264"/>
      <c r="G1352" s="296"/>
      <c r="H1352" s="297"/>
      <c r="I1352" s="297"/>
      <c r="J1352" s="297"/>
      <c r="K1352" s="298"/>
      <c r="L1352" s="101"/>
      <c r="M1352" s="159"/>
      <c r="N1352" s="99"/>
      <c r="O1352" s="264"/>
      <c r="P1352" s="277"/>
      <c r="Q1352" s="286"/>
      <c r="R1352" s="280"/>
      <c r="S1352" s="264"/>
      <c r="T1352" s="296"/>
      <c r="U1352" s="297"/>
      <c r="V1352" s="297"/>
      <c r="W1352" s="297"/>
      <c r="X1352" s="298"/>
      <c r="Y1352" s="143"/>
    </row>
    <row r="1353" spans="2:25" ht="15" customHeight="1" thickBot="1">
      <c r="B1353" s="288"/>
      <c r="C1353" s="278"/>
      <c r="D1353" s="287"/>
      <c r="E1353" s="281"/>
      <c r="F1353" s="288"/>
      <c r="G1353" s="299"/>
      <c r="H1353" s="300"/>
      <c r="I1353" s="300"/>
      <c r="J1353" s="300"/>
      <c r="K1353" s="301"/>
      <c r="L1353" s="101"/>
      <c r="M1353" s="159"/>
      <c r="N1353" s="99"/>
      <c r="O1353" s="288"/>
      <c r="P1353" s="278"/>
      <c r="Q1353" s="287"/>
      <c r="R1353" s="281"/>
      <c r="S1353" s="288"/>
      <c r="T1353" s="299"/>
      <c r="U1353" s="300"/>
      <c r="V1353" s="300"/>
      <c r="W1353" s="300"/>
      <c r="X1353" s="301"/>
      <c r="Y1353" s="143"/>
    </row>
    <row r="1354" spans="2:25" ht="15" customHeight="1">
      <c r="B1354" s="263" t="s">
        <v>162</v>
      </c>
      <c r="C1354" s="265">
        <f>VLOOKUP(B1318,'1ここに記入'!$A$13:$M$246,10)</f>
        <v>0</v>
      </c>
      <c r="D1354" s="266"/>
      <c r="E1354" s="266"/>
      <c r="F1354" s="266"/>
      <c r="G1354" s="266"/>
      <c r="H1354" s="266"/>
      <c r="I1354" s="266"/>
      <c r="J1354" s="266"/>
      <c r="K1354" s="267"/>
      <c r="L1354" s="34"/>
      <c r="M1354" s="160"/>
      <c r="N1354" s="36"/>
      <c r="O1354" s="263" t="s">
        <v>162</v>
      </c>
      <c r="P1354" s="265">
        <f>VLOOKUP(O1318,'1ここに記入'!$A$13:$M$246,10)</f>
        <v>0</v>
      </c>
      <c r="Q1354" s="266"/>
      <c r="R1354" s="266"/>
      <c r="S1354" s="266"/>
      <c r="T1354" s="266"/>
      <c r="U1354" s="266"/>
      <c r="V1354" s="266"/>
      <c r="W1354" s="266"/>
      <c r="X1354" s="267"/>
      <c r="Y1354" s="143"/>
    </row>
    <row r="1355" spans="2:25" ht="15" customHeight="1">
      <c r="B1355" s="264"/>
      <c r="C1355" s="268"/>
      <c r="D1355" s="269"/>
      <c r="E1355" s="269"/>
      <c r="F1355" s="269"/>
      <c r="G1355" s="269"/>
      <c r="H1355" s="269"/>
      <c r="I1355" s="269"/>
      <c r="J1355" s="269"/>
      <c r="K1355" s="270"/>
      <c r="L1355" s="130"/>
      <c r="M1355" s="161"/>
      <c r="N1355" s="38"/>
      <c r="O1355" s="264"/>
      <c r="P1355" s="268"/>
      <c r="Q1355" s="269"/>
      <c r="R1355" s="269"/>
      <c r="S1355" s="269"/>
      <c r="T1355" s="269"/>
      <c r="U1355" s="269"/>
      <c r="V1355" s="269"/>
      <c r="W1355" s="269"/>
      <c r="X1355" s="270"/>
      <c r="Y1355" s="143"/>
    </row>
    <row r="1356" spans="2:25" ht="15" customHeight="1">
      <c r="B1356" s="264"/>
      <c r="C1356" s="268"/>
      <c r="D1356" s="269"/>
      <c r="E1356" s="269"/>
      <c r="F1356" s="269"/>
      <c r="G1356" s="269"/>
      <c r="H1356" s="269"/>
      <c r="I1356" s="269"/>
      <c r="J1356" s="269"/>
      <c r="K1356" s="270"/>
      <c r="L1356" s="130"/>
      <c r="M1356" s="161"/>
      <c r="N1356" s="38"/>
      <c r="O1356" s="264"/>
      <c r="P1356" s="268"/>
      <c r="Q1356" s="269"/>
      <c r="R1356" s="269"/>
      <c r="S1356" s="269"/>
      <c r="T1356" s="269"/>
      <c r="U1356" s="269"/>
      <c r="V1356" s="269"/>
      <c r="W1356" s="269"/>
      <c r="X1356" s="270"/>
      <c r="Y1356" s="143"/>
    </row>
    <row r="1357" spans="2:25" ht="15" customHeight="1">
      <c r="B1357" s="271" t="s">
        <v>1881</v>
      </c>
      <c r="C1357" s="268">
        <f>VLOOKUP(B1318,'1ここに記入'!$A$13:$M$246,11)</f>
        <v>0</v>
      </c>
      <c r="D1357" s="269"/>
      <c r="E1357" s="269"/>
      <c r="F1357" s="269"/>
      <c r="G1357" s="269"/>
      <c r="H1357" s="269"/>
      <c r="I1357" s="269"/>
      <c r="J1357" s="269"/>
      <c r="K1357" s="270"/>
      <c r="L1357" s="98"/>
      <c r="M1357" s="159"/>
      <c r="N1357" s="99"/>
      <c r="O1357" s="271" t="s">
        <v>1881</v>
      </c>
      <c r="P1357" s="268">
        <f>VLOOKUP(O1318,'1ここに記入'!$A$13:$M$246,11)</f>
        <v>0</v>
      </c>
      <c r="Q1357" s="269"/>
      <c r="R1357" s="269"/>
      <c r="S1357" s="269"/>
      <c r="T1357" s="269"/>
      <c r="U1357" s="269"/>
      <c r="V1357" s="269"/>
      <c r="W1357" s="269"/>
      <c r="X1357" s="270"/>
      <c r="Y1357" s="143"/>
    </row>
    <row r="1358" spans="2:25" ht="15" customHeight="1">
      <c r="B1358" s="271"/>
      <c r="C1358" s="268"/>
      <c r="D1358" s="269"/>
      <c r="E1358" s="269"/>
      <c r="F1358" s="269"/>
      <c r="G1358" s="269"/>
      <c r="H1358" s="269"/>
      <c r="I1358" s="269"/>
      <c r="J1358" s="269"/>
      <c r="K1358" s="270"/>
      <c r="L1358" s="98"/>
      <c r="M1358" s="159"/>
      <c r="N1358" s="99"/>
      <c r="O1358" s="271"/>
      <c r="P1358" s="268"/>
      <c r="Q1358" s="269"/>
      <c r="R1358" s="269"/>
      <c r="S1358" s="269"/>
      <c r="T1358" s="269"/>
      <c r="U1358" s="269"/>
      <c r="V1358" s="269"/>
      <c r="W1358" s="269"/>
      <c r="X1358" s="270"/>
      <c r="Y1358" s="143"/>
    </row>
    <row r="1359" spans="2:25" ht="15" customHeight="1" thickBot="1">
      <c r="B1359" s="272"/>
      <c r="C1359" s="273"/>
      <c r="D1359" s="274"/>
      <c r="E1359" s="274"/>
      <c r="F1359" s="274"/>
      <c r="G1359" s="274"/>
      <c r="H1359" s="274"/>
      <c r="I1359" s="274"/>
      <c r="J1359" s="274"/>
      <c r="K1359" s="275"/>
      <c r="L1359" s="98"/>
      <c r="M1359" s="159"/>
      <c r="N1359" s="99"/>
      <c r="O1359" s="272"/>
      <c r="P1359" s="273"/>
      <c r="Q1359" s="274"/>
      <c r="R1359" s="274"/>
      <c r="S1359" s="274"/>
      <c r="T1359" s="274"/>
      <c r="U1359" s="274"/>
      <c r="V1359" s="274"/>
      <c r="W1359" s="274"/>
      <c r="X1359" s="275"/>
      <c r="Y1359" s="143"/>
    </row>
    <row r="1360" spans="2:25" ht="15" customHeight="1">
      <c r="B1360" s="263" t="s">
        <v>163</v>
      </c>
      <c r="C1360" s="276">
        <f>VLOOKUP(B1318,'1ここに記入'!$A$13:$M$246,5)</f>
        <v>0</v>
      </c>
      <c r="D1360" s="279" t="str">
        <f>VLOOKUP(B1318,'1ここに記入'!$A$13:$M$246,6)</f>
        <v>　</v>
      </c>
      <c r="E1360" s="282" t="s">
        <v>164</v>
      </c>
      <c r="F1360" s="276">
        <f>VLOOKUP(B1318,'1ここに記入'!$A$13:$M$246,8)</f>
        <v>0</v>
      </c>
      <c r="G1360" s="285" t="e">
        <f>VLOOKUP(F1355,'1ここに記入'!$A$13:$M$246,2)</f>
        <v>#N/A</v>
      </c>
      <c r="H1360" s="285" t="e">
        <f>VLOOKUP(G1355,'1ここに記入'!$A$13:$M$246,2)</f>
        <v>#N/A</v>
      </c>
      <c r="I1360" s="285" t="e">
        <f>VLOOKUP(H1355,'1ここに記入'!$A$13:$M$246,2)</f>
        <v>#N/A</v>
      </c>
      <c r="J1360" s="285" t="e">
        <f>VLOOKUP(I1355,'1ここに記入'!$A$13:$M$246,2)</f>
        <v>#N/A</v>
      </c>
      <c r="K1360" s="279" t="e">
        <f>VLOOKUP(J1355,'1ここに記入'!$A$13:$M$246,2)</f>
        <v>#N/A</v>
      </c>
      <c r="L1360" s="102"/>
      <c r="M1360" s="162"/>
      <c r="N1360" s="103"/>
      <c r="O1360" s="263" t="s">
        <v>163</v>
      </c>
      <c r="P1360" s="276">
        <f>VLOOKUP(O1318,'1ここに記入'!$A$13:$M$246,5)</f>
        <v>0</v>
      </c>
      <c r="Q1360" s="279" t="str">
        <f>VLOOKUP(O1318,'1ここに記入'!$A$13:$M$246,6)</f>
        <v>　</v>
      </c>
      <c r="R1360" s="282" t="s">
        <v>164</v>
      </c>
      <c r="S1360" s="276">
        <f>VLOOKUP(O1318,'1ここに記入'!$A$13:$M$246,8)</f>
        <v>0</v>
      </c>
      <c r="T1360" s="285" t="e">
        <f>VLOOKUP(S1355,'1ここに記入'!$A$13:$M$246,2)</f>
        <v>#N/A</v>
      </c>
      <c r="U1360" s="285" t="e">
        <f>VLOOKUP(T1355,'1ここに記入'!$A$13:$M$246,2)</f>
        <v>#N/A</v>
      </c>
      <c r="V1360" s="285" t="e">
        <f>VLOOKUP(U1355,'1ここに記入'!$A$13:$M$246,2)</f>
        <v>#N/A</v>
      </c>
      <c r="W1360" s="285" t="e">
        <f>VLOOKUP(V1355,'1ここに記入'!$A$13:$M$246,2)</f>
        <v>#N/A</v>
      </c>
      <c r="X1360" s="279" t="e">
        <f>VLOOKUP(W1355,'1ここに記入'!$A$13:$M$246,2)</f>
        <v>#N/A</v>
      </c>
      <c r="Y1360" s="143"/>
    </row>
    <row r="1361" spans="2:25" ht="15" customHeight="1">
      <c r="B1361" s="264"/>
      <c r="C1361" s="277"/>
      <c r="D1361" s="280"/>
      <c r="E1361" s="283"/>
      <c r="F1361" s="277"/>
      <c r="G1361" s="286"/>
      <c r="H1361" s="286"/>
      <c r="I1361" s="286"/>
      <c r="J1361" s="286"/>
      <c r="K1361" s="280"/>
      <c r="L1361" s="102"/>
      <c r="M1361" s="162"/>
      <c r="N1361" s="103"/>
      <c r="O1361" s="264"/>
      <c r="P1361" s="277"/>
      <c r="Q1361" s="280"/>
      <c r="R1361" s="283"/>
      <c r="S1361" s="277"/>
      <c r="T1361" s="286"/>
      <c r="U1361" s="286"/>
      <c r="V1361" s="286"/>
      <c r="W1361" s="286"/>
      <c r="X1361" s="280"/>
      <c r="Y1361" s="143"/>
    </row>
    <row r="1362" spans="2:25" ht="15" customHeight="1" thickBot="1">
      <c r="B1362" s="288"/>
      <c r="C1362" s="278"/>
      <c r="D1362" s="281"/>
      <c r="E1362" s="284"/>
      <c r="F1362" s="278"/>
      <c r="G1362" s="287"/>
      <c r="H1362" s="287"/>
      <c r="I1362" s="287"/>
      <c r="J1362" s="287"/>
      <c r="K1362" s="281"/>
      <c r="L1362" s="102"/>
      <c r="M1362" s="162"/>
      <c r="N1362" s="103"/>
      <c r="O1362" s="288"/>
      <c r="P1362" s="278"/>
      <c r="Q1362" s="281"/>
      <c r="R1362" s="284"/>
      <c r="S1362" s="278"/>
      <c r="T1362" s="287"/>
      <c r="U1362" s="287"/>
      <c r="V1362" s="287"/>
      <c r="W1362" s="287"/>
      <c r="X1362" s="281"/>
    </row>
    <row r="1363" spans="2:25" ht="15" customHeight="1">
      <c r="B1363" s="147"/>
      <c r="C1363" s="137"/>
      <c r="D1363" s="137"/>
      <c r="E1363" s="137"/>
      <c r="F1363" s="137"/>
      <c r="G1363" s="137"/>
      <c r="H1363" s="138"/>
      <c r="I1363" s="142"/>
      <c r="J1363" s="142"/>
      <c r="K1363" s="142"/>
      <c r="L1363" s="104"/>
      <c r="M1363" s="157"/>
      <c r="N1363" s="104"/>
      <c r="O1363" s="147"/>
      <c r="P1363" s="137"/>
      <c r="Q1363" s="137"/>
      <c r="R1363" s="137"/>
      <c r="S1363" s="137"/>
      <c r="T1363" s="137"/>
      <c r="U1363" s="138"/>
      <c r="V1363" s="142"/>
      <c r="W1363" s="142"/>
      <c r="X1363" s="142"/>
    </row>
    <row r="1364" spans="2:25" ht="15" customHeight="1">
      <c r="B1364" s="117" t="s">
        <v>213</v>
      </c>
      <c r="C1364" s="325" t="str">
        <f>'1ここに記入'!$B$3&amp;"滋賀県教育美術展出品票"</f>
        <v>第72回滋賀県教育美術展出品票</v>
      </c>
      <c r="D1364" s="320"/>
      <c r="E1364" s="320"/>
      <c r="F1364" s="320"/>
      <c r="G1364" s="320"/>
      <c r="H1364" s="320"/>
      <c r="I1364" s="320"/>
      <c r="J1364" s="320"/>
      <c r="K1364" s="320"/>
      <c r="L1364" s="104"/>
      <c r="M1364" s="157"/>
      <c r="N1364" s="104"/>
      <c r="O1364" s="117" t="s">
        <v>213</v>
      </c>
      <c r="P1364" s="325" t="str">
        <f>'1ここに記入'!$B$3&amp;"滋賀県教育美術展出品票"</f>
        <v>第72回滋賀県教育美術展出品票</v>
      </c>
      <c r="Q1364" s="320"/>
      <c r="R1364" s="320"/>
      <c r="S1364" s="320"/>
      <c r="T1364" s="320"/>
      <c r="U1364" s="320"/>
      <c r="V1364" s="320"/>
      <c r="W1364" s="320"/>
      <c r="X1364" s="320"/>
    </row>
    <row r="1365" spans="2:25" ht="15" customHeight="1">
      <c r="B1365" s="327">
        <v>239</v>
      </c>
      <c r="C1365" s="325"/>
      <c r="D1365" s="320"/>
      <c r="E1365" s="320"/>
      <c r="F1365" s="320"/>
      <c r="G1365" s="320"/>
      <c r="H1365" s="320"/>
      <c r="I1365" s="320"/>
      <c r="J1365" s="320"/>
      <c r="K1365" s="320"/>
      <c r="L1365" s="104"/>
      <c r="M1365" s="157"/>
      <c r="N1365" s="104"/>
      <c r="O1365" s="327">
        <v>240</v>
      </c>
      <c r="P1365" s="325"/>
      <c r="Q1365" s="320"/>
      <c r="R1365" s="320"/>
      <c r="S1365" s="320"/>
      <c r="T1365" s="320"/>
      <c r="U1365" s="320"/>
      <c r="V1365" s="320"/>
      <c r="W1365" s="320"/>
      <c r="X1365" s="320"/>
    </row>
    <row r="1366" spans="2:25" ht="15" customHeight="1" thickBot="1">
      <c r="B1366" s="328"/>
      <c r="C1366" s="325"/>
      <c r="D1366" s="320"/>
      <c r="E1366" s="320"/>
      <c r="F1366" s="320"/>
      <c r="G1366" s="320"/>
      <c r="H1366" s="326"/>
      <c r="I1366" s="326"/>
      <c r="J1366" s="326"/>
      <c r="K1366" s="326"/>
      <c r="L1366" s="104"/>
      <c r="M1366" s="157"/>
      <c r="N1366" s="104"/>
      <c r="O1366" s="328"/>
      <c r="P1366" s="325"/>
      <c r="Q1366" s="320"/>
      <c r="R1366" s="320"/>
      <c r="S1366" s="320"/>
      <c r="T1366" s="320"/>
      <c r="U1366" s="326"/>
      <c r="V1366" s="326"/>
      <c r="W1366" s="326"/>
      <c r="X1366" s="326"/>
    </row>
    <row r="1367" spans="2:25" ht="15" customHeight="1" thickTop="1" thickBot="1">
      <c r="B1367" s="144" t="s">
        <v>157</v>
      </c>
      <c r="C1367" s="289">
        <f>VLOOKUP(B1365,'1ここに記入'!$A$13:$M$246,2)</f>
        <v>0</v>
      </c>
      <c r="D1367" s="289">
        <f>VLOOKUP(B1365,'1ここに記入'!$A$13:$M$246,3)</f>
        <v>0</v>
      </c>
      <c r="E1367" s="289">
        <f>VLOOKUP(B1365,'1ここに記入'!$A$13:$M$246,4)</f>
        <v>0</v>
      </c>
      <c r="F1367" s="289">
        <f>VLOOKUP(B1365,'1ここに記入'!$A$13:$M$246,5)</f>
        <v>0</v>
      </c>
      <c r="G1367" s="289" t="str">
        <f>VLOOKUP(B1365,'1ここに記入'!$A$13:$M$246,13)</f>
        <v>00</v>
      </c>
      <c r="H1367" s="290" t="e">
        <f>'1ここに記入'!$H$10</f>
        <v>#N/A</v>
      </c>
      <c r="I1367" s="291"/>
      <c r="J1367" s="291"/>
      <c r="K1367" s="292" t="s">
        <v>158</v>
      </c>
      <c r="L1367" s="118"/>
      <c r="M1367" s="158"/>
      <c r="N1367" s="32"/>
      <c r="O1367" s="144" t="s">
        <v>157</v>
      </c>
      <c r="P1367" s="289">
        <f>VLOOKUP(O1365,'1ここに記入'!$A$13:$M$246,2)</f>
        <v>0</v>
      </c>
      <c r="Q1367" s="289">
        <f>VLOOKUP(O1365,'1ここに記入'!$A$13:$M$246,3)</f>
        <v>0</v>
      </c>
      <c r="R1367" s="289">
        <f>VLOOKUP(O1365,'1ここに記入'!$A$13:$M$246,4)</f>
        <v>0</v>
      </c>
      <c r="S1367" s="289">
        <f>VLOOKUP(O1365,'1ここに記入'!$A$13:$M$246,5)</f>
        <v>0</v>
      </c>
      <c r="T1367" s="289" t="str">
        <f>VLOOKUP(O1365,'1ここに記入'!$A$13:$M$246,13)</f>
        <v>00</v>
      </c>
      <c r="U1367" s="290" t="e">
        <f>'1ここに記入'!$H$10</f>
        <v>#N/A</v>
      </c>
      <c r="V1367" s="291"/>
      <c r="W1367" s="291"/>
      <c r="X1367" s="292" t="s">
        <v>158</v>
      </c>
    </row>
    <row r="1368" spans="2:25" ht="15" customHeight="1" thickTop="1" thickBot="1">
      <c r="B1368" s="145"/>
      <c r="C1368" s="289"/>
      <c r="D1368" s="289"/>
      <c r="E1368" s="289"/>
      <c r="F1368" s="289"/>
      <c r="G1368" s="289"/>
      <c r="H1368" s="290"/>
      <c r="I1368" s="291"/>
      <c r="J1368" s="291"/>
      <c r="K1368" s="292"/>
      <c r="L1368" s="118"/>
      <c r="M1368" s="158"/>
      <c r="N1368" s="32"/>
      <c r="O1368" s="145"/>
      <c r="P1368" s="289"/>
      <c r="Q1368" s="289"/>
      <c r="R1368" s="289"/>
      <c r="S1368" s="289"/>
      <c r="T1368" s="289"/>
      <c r="U1368" s="290"/>
      <c r="V1368" s="291"/>
      <c r="W1368" s="291"/>
      <c r="X1368" s="292"/>
    </row>
    <row r="1369" spans="2:25" ht="15" customHeight="1" thickTop="1" thickBot="1">
      <c r="B1369" s="146" t="s">
        <v>159</v>
      </c>
      <c r="C1369" s="289"/>
      <c r="D1369" s="289"/>
      <c r="E1369" s="289"/>
      <c r="F1369" s="289"/>
      <c r="G1369" s="289"/>
      <c r="H1369" s="290"/>
      <c r="I1369" s="291"/>
      <c r="J1369" s="291"/>
      <c r="K1369" s="292"/>
      <c r="L1369" s="118"/>
      <c r="M1369" s="158"/>
      <c r="N1369" s="32"/>
      <c r="O1369" s="146" t="s">
        <v>159</v>
      </c>
      <c r="P1369" s="289"/>
      <c r="Q1369" s="289"/>
      <c r="R1369" s="289"/>
      <c r="S1369" s="289"/>
      <c r="T1369" s="289"/>
      <c r="U1369" s="290"/>
      <c r="V1369" s="291"/>
      <c r="W1369" s="291"/>
      <c r="X1369" s="292"/>
    </row>
    <row r="1370" spans="2:25" ht="15" customHeight="1" thickTop="1">
      <c r="B1370" s="264" t="s">
        <v>160</v>
      </c>
      <c r="C1370" s="277" t="e">
        <f>'1ここに記入'!$G$10</f>
        <v>#N/A</v>
      </c>
      <c r="D1370" s="286"/>
      <c r="E1370" s="280"/>
      <c r="F1370" s="264" t="s">
        <v>161</v>
      </c>
      <c r="G1370" s="296" t="e">
        <f>'1ここに記入'!$I$10</f>
        <v>#N/A</v>
      </c>
      <c r="H1370" s="297"/>
      <c r="I1370" s="297"/>
      <c r="J1370" s="297"/>
      <c r="K1370" s="298"/>
      <c r="L1370" s="100"/>
      <c r="M1370" s="159"/>
      <c r="N1370" s="99"/>
      <c r="O1370" s="264" t="s">
        <v>160</v>
      </c>
      <c r="P1370" s="277" t="e">
        <f>'1ここに記入'!$G$10</f>
        <v>#N/A</v>
      </c>
      <c r="Q1370" s="286"/>
      <c r="R1370" s="280"/>
      <c r="S1370" s="264" t="s">
        <v>161</v>
      </c>
      <c r="T1370" s="296" t="e">
        <f>'1ここに記入'!$I$10</f>
        <v>#N/A</v>
      </c>
      <c r="U1370" s="297"/>
      <c r="V1370" s="297"/>
      <c r="W1370" s="297"/>
      <c r="X1370" s="298"/>
    </row>
    <row r="1371" spans="2:25" ht="15" customHeight="1">
      <c r="B1371" s="264"/>
      <c r="C1371" s="277"/>
      <c r="D1371" s="286"/>
      <c r="E1371" s="280"/>
      <c r="F1371" s="264"/>
      <c r="G1371" s="296"/>
      <c r="H1371" s="297"/>
      <c r="I1371" s="297"/>
      <c r="J1371" s="297"/>
      <c r="K1371" s="298"/>
      <c r="L1371" s="101"/>
      <c r="M1371" s="159"/>
      <c r="N1371" s="99"/>
      <c r="O1371" s="264"/>
      <c r="P1371" s="277"/>
      <c r="Q1371" s="286"/>
      <c r="R1371" s="280"/>
      <c r="S1371" s="264"/>
      <c r="T1371" s="296"/>
      <c r="U1371" s="297"/>
      <c r="V1371" s="297"/>
      <c r="W1371" s="297"/>
      <c r="X1371" s="298"/>
    </row>
    <row r="1372" spans="2:25" ht="15" customHeight="1">
      <c r="B1372" s="264"/>
      <c r="C1372" s="277"/>
      <c r="D1372" s="286"/>
      <c r="E1372" s="280"/>
      <c r="F1372" s="264"/>
      <c r="G1372" s="296"/>
      <c r="H1372" s="297"/>
      <c r="I1372" s="297"/>
      <c r="J1372" s="297"/>
      <c r="K1372" s="298"/>
      <c r="L1372" s="101"/>
      <c r="M1372" s="159"/>
      <c r="N1372" s="99"/>
      <c r="O1372" s="264"/>
      <c r="P1372" s="277"/>
      <c r="Q1372" s="286"/>
      <c r="R1372" s="280"/>
      <c r="S1372" s="264"/>
      <c r="T1372" s="296"/>
      <c r="U1372" s="297"/>
      <c r="V1372" s="297"/>
      <c r="W1372" s="297"/>
      <c r="X1372" s="298"/>
    </row>
    <row r="1373" spans="2:25" ht="15" customHeight="1" thickBot="1">
      <c r="B1373" s="288"/>
      <c r="C1373" s="278"/>
      <c r="D1373" s="287"/>
      <c r="E1373" s="281"/>
      <c r="F1373" s="288"/>
      <c r="G1373" s="299"/>
      <c r="H1373" s="300"/>
      <c r="I1373" s="300"/>
      <c r="J1373" s="300"/>
      <c r="K1373" s="301"/>
      <c r="L1373" s="101"/>
      <c r="M1373" s="159"/>
      <c r="N1373" s="99"/>
      <c r="O1373" s="288"/>
      <c r="P1373" s="278"/>
      <c r="Q1373" s="287"/>
      <c r="R1373" s="281"/>
      <c r="S1373" s="288"/>
      <c r="T1373" s="299"/>
      <c r="U1373" s="300"/>
      <c r="V1373" s="300"/>
      <c r="W1373" s="300"/>
      <c r="X1373" s="301"/>
    </row>
    <row r="1374" spans="2:25" ht="15" customHeight="1">
      <c r="B1374" s="263" t="s">
        <v>162</v>
      </c>
      <c r="C1374" s="265">
        <f>VLOOKUP(B1365,'1ここに記入'!$A$13:$M$246,10)</f>
        <v>0</v>
      </c>
      <c r="D1374" s="266"/>
      <c r="E1374" s="266"/>
      <c r="F1374" s="266"/>
      <c r="G1374" s="266"/>
      <c r="H1374" s="266"/>
      <c r="I1374" s="267"/>
      <c r="J1374" s="263" t="s">
        <v>203</v>
      </c>
      <c r="K1374" s="321">
        <f>VLOOKUP(B1365,'1ここに記入'!$A$13:$M$246,12)</f>
        <v>0</v>
      </c>
      <c r="L1374" s="34"/>
      <c r="M1374" s="160"/>
      <c r="N1374" s="36"/>
      <c r="O1374" s="263" t="s">
        <v>162</v>
      </c>
      <c r="P1374" s="265">
        <f>VLOOKUP(O1365,'1ここに記入'!$A$13:$M$246,10)</f>
        <v>0</v>
      </c>
      <c r="Q1374" s="266"/>
      <c r="R1374" s="266"/>
      <c r="S1374" s="266"/>
      <c r="T1374" s="266"/>
      <c r="U1374" s="266"/>
      <c r="V1374" s="267"/>
      <c r="W1374" s="263" t="s">
        <v>203</v>
      </c>
      <c r="X1374" s="321">
        <f>VLOOKUP(O1365,'1ここに記入'!$A$13:$M$246,12)</f>
        <v>0</v>
      </c>
    </row>
    <row r="1375" spans="2:25" ht="15" customHeight="1">
      <c r="B1375" s="264"/>
      <c r="C1375" s="268"/>
      <c r="D1375" s="269"/>
      <c r="E1375" s="269"/>
      <c r="F1375" s="269"/>
      <c r="G1375" s="269"/>
      <c r="H1375" s="269"/>
      <c r="I1375" s="270"/>
      <c r="J1375" s="264"/>
      <c r="K1375" s="322"/>
      <c r="L1375" s="34"/>
      <c r="M1375" s="160"/>
      <c r="N1375" s="36"/>
      <c r="O1375" s="264"/>
      <c r="P1375" s="268"/>
      <c r="Q1375" s="269"/>
      <c r="R1375" s="269"/>
      <c r="S1375" s="269"/>
      <c r="T1375" s="269"/>
      <c r="U1375" s="269"/>
      <c r="V1375" s="270"/>
      <c r="W1375" s="264"/>
      <c r="X1375" s="322"/>
    </row>
    <row r="1376" spans="2:25" ht="15" customHeight="1">
      <c r="B1376" s="264"/>
      <c r="C1376" s="268"/>
      <c r="D1376" s="269"/>
      <c r="E1376" s="269"/>
      <c r="F1376" s="269"/>
      <c r="G1376" s="269"/>
      <c r="H1376" s="269"/>
      <c r="I1376" s="270"/>
      <c r="J1376" s="264"/>
      <c r="K1376" s="322"/>
      <c r="L1376" s="130"/>
      <c r="M1376" s="161"/>
      <c r="N1376" s="38"/>
      <c r="O1376" s="264"/>
      <c r="P1376" s="268"/>
      <c r="Q1376" s="269"/>
      <c r="R1376" s="269"/>
      <c r="S1376" s="269"/>
      <c r="T1376" s="269"/>
      <c r="U1376" s="269"/>
      <c r="V1376" s="270"/>
      <c r="W1376" s="264"/>
      <c r="X1376" s="322"/>
    </row>
    <row r="1377" spans="2:24" ht="15" customHeight="1">
      <c r="B1377" s="264"/>
      <c r="C1377" s="268"/>
      <c r="D1377" s="269"/>
      <c r="E1377" s="269"/>
      <c r="F1377" s="269"/>
      <c r="G1377" s="269"/>
      <c r="H1377" s="269"/>
      <c r="I1377" s="270"/>
      <c r="J1377" s="264"/>
      <c r="K1377" s="322"/>
      <c r="L1377" s="130"/>
      <c r="M1377" s="161"/>
      <c r="N1377" s="38"/>
      <c r="O1377" s="264"/>
      <c r="P1377" s="268"/>
      <c r="Q1377" s="269"/>
      <c r="R1377" s="269"/>
      <c r="S1377" s="269"/>
      <c r="T1377" s="269"/>
      <c r="U1377" s="269"/>
      <c r="V1377" s="270"/>
      <c r="W1377" s="264"/>
      <c r="X1377" s="322"/>
    </row>
    <row r="1378" spans="2:24" ht="15" customHeight="1">
      <c r="B1378" s="271" t="s">
        <v>1881</v>
      </c>
      <c r="C1378" s="268">
        <f>VLOOKUP(B1365,'1ここに記入'!$A$13:$M$246,11)</f>
        <v>0</v>
      </c>
      <c r="D1378" s="269"/>
      <c r="E1378" s="269"/>
      <c r="F1378" s="269"/>
      <c r="G1378" s="269"/>
      <c r="H1378" s="269"/>
      <c r="I1378" s="270"/>
      <c r="J1378" s="264"/>
      <c r="K1378" s="322"/>
      <c r="L1378" s="130"/>
      <c r="M1378" s="161"/>
      <c r="N1378" s="38"/>
      <c r="O1378" s="271" t="s">
        <v>1881</v>
      </c>
      <c r="P1378" s="268">
        <f>VLOOKUP(O1365,'1ここに記入'!$A$13:$M$246,11)</f>
        <v>0</v>
      </c>
      <c r="Q1378" s="269"/>
      <c r="R1378" s="269"/>
      <c r="S1378" s="269"/>
      <c r="T1378" s="269"/>
      <c r="U1378" s="269"/>
      <c r="V1378" s="270"/>
      <c r="W1378" s="264"/>
      <c r="X1378" s="322"/>
    </row>
    <row r="1379" spans="2:24" ht="15" customHeight="1">
      <c r="B1379" s="271"/>
      <c r="C1379" s="268"/>
      <c r="D1379" s="269"/>
      <c r="E1379" s="269"/>
      <c r="F1379" s="269"/>
      <c r="G1379" s="269"/>
      <c r="H1379" s="269"/>
      <c r="I1379" s="270"/>
      <c r="J1379" s="264"/>
      <c r="K1379" s="322"/>
      <c r="L1379" s="130"/>
      <c r="M1379" s="161"/>
      <c r="N1379" s="38"/>
      <c r="O1379" s="271"/>
      <c r="P1379" s="268"/>
      <c r="Q1379" s="269"/>
      <c r="R1379" s="269"/>
      <c r="S1379" s="269"/>
      <c r="T1379" s="269"/>
      <c r="U1379" s="269"/>
      <c r="V1379" s="270"/>
      <c r="W1379" s="264"/>
      <c r="X1379" s="322"/>
    </row>
    <row r="1380" spans="2:24" ht="15" customHeight="1">
      <c r="B1380" s="271"/>
      <c r="C1380" s="268"/>
      <c r="D1380" s="269"/>
      <c r="E1380" s="269"/>
      <c r="F1380" s="269"/>
      <c r="G1380" s="269"/>
      <c r="H1380" s="269"/>
      <c r="I1380" s="270"/>
      <c r="J1380" s="264"/>
      <c r="K1380" s="322"/>
      <c r="L1380" s="130"/>
      <c r="M1380" s="161"/>
      <c r="N1380" s="38"/>
      <c r="O1380" s="271"/>
      <c r="P1380" s="268"/>
      <c r="Q1380" s="269"/>
      <c r="R1380" s="269"/>
      <c r="S1380" s="269"/>
      <c r="T1380" s="269"/>
      <c r="U1380" s="269"/>
      <c r="V1380" s="270"/>
      <c r="W1380" s="264"/>
      <c r="X1380" s="322"/>
    </row>
    <row r="1381" spans="2:24" ht="15" customHeight="1" thickBot="1">
      <c r="B1381" s="272"/>
      <c r="C1381" s="273"/>
      <c r="D1381" s="274"/>
      <c r="E1381" s="274"/>
      <c r="F1381" s="274"/>
      <c r="G1381" s="274"/>
      <c r="H1381" s="274"/>
      <c r="I1381" s="275"/>
      <c r="J1381" s="288"/>
      <c r="K1381" s="323"/>
      <c r="L1381" s="130"/>
      <c r="M1381" s="161"/>
      <c r="N1381" s="38"/>
      <c r="O1381" s="272"/>
      <c r="P1381" s="273"/>
      <c r="Q1381" s="274"/>
      <c r="R1381" s="274"/>
      <c r="S1381" s="274"/>
      <c r="T1381" s="274"/>
      <c r="U1381" s="274"/>
      <c r="V1381" s="275"/>
      <c r="W1381" s="288"/>
      <c r="X1381" s="323"/>
    </row>
    <row r="1382" spans="2:24" ht="15" customHeight="1">
      <c r="B1382" s="263" t="s">
        <v>163</v>
      </c>
      <c r="C1382" s="276">
        <f>VLOOKUP(B1365,'1ここに記入'!$A$13:$M$246,5)</f>
        <v>0</v>
      </c>
      <c r="D1382" s="279" t="str">
        <f>VLOOKUP(B1365,'1ここに記入'!$A$13:$M$246,6)</f>
        <v>　</v>
      </c>
      <c r="E1382" s="282" t="s">
        <v>164</v>
      </c>
      <c r="F1382" s="276">
        <f>VLOOKUP(B1365,'1ここに記入'!$A$13:$M$246,8)</f>
        <v>0</v>
      </c>
      <c r="G1382" s="285" t="e">
        <f>VLOOKUP(F1376,'1ここに記入'!$A$13:$M$246,2)</f>
        <v>#N/A</v>
      </c>
      <c r="H1382" s="285" t="e">
        <f>VLOOKUP(G1376,'1ここに記入'!$A$13:$M$246,2)</f>
        <v>#N/A</v>
      </c>
      <c r="I1382" s="285" t="e">
        <f>VLOOKUP(H1376,'1ここに記入'!$A$13:$M$246,2)</f>
        <v>#N/A</v>
      </c>
      <c r="J1382" s="285" t="e">
        <f>VLOOKUP(I1376,'1ここに記入'!$A$13:$M$246,2)</f>
        <v>#N/A</v>
      </c>
      <c r="K1382" s="279" t="e">
        <f>VLOOKUP(J1376,'1ここに記入'!$A$13:$M$246,2)</f>
        <v>#N/A</v>
      </c>
      <c r="L1382" s="98"/>
      <c r="M1382" s="159"/>
      <c r="N1382" s="99"/>
      <c r="O1382" s="263" t="s">
        <v>163</v>
      </c>
      <c r="P1382" s="276">
        <f>VLOOKUP(O1365,'1ここに記入'!$A$13:$M$246,5)</f>
        <v>0</v>
      </c>
      <c r="Q1382" s="279" t="str">
        <f>VLOOKUP(O1365,'1ここに記入'!$A$13:$M$246,6)</f>
        <v>　</v>
      </c>
      <c r="R1382" s="282" t="s">
        <v>164</v>
      </c>
      <c r="S1382" s="276">
        <f>VLOOKUP(O1365,'1ここに記入'!$A$13:$M$246,8)</f>
        <v>0</v>
      </c>
      <c r="T1382" s="285" t="e">
        <f>VLOOKUP(S1376,'1ここに記入'!$A$13:$M$246,2)</f>
        <v>#N/A</v>
      </c>
      <c r="U1382" s="285" t="e">
        <f>VLOOKUP(T1376,'1ここに記入'!$A$13:$M$246,2)</f>
        <v>#N/A</v>
      </c>
      <c r="V1382" s="285" t="e">
        <f>VLOOKUP(U1376,'1ここに記入'!$A$13:$M$246,2)</f>
        <v>#N/A</v>
      </c>
      <c r="W1382" s="285" t="e">
        <f>VLOOKUP(V1376,'1ここに記入'!$A$13:$M$246,2)</f>
        <v>#N/A</v>
      </c>
      <c r="X1382" s="279" t="e">
        <f>VLOOKUP(W1376,'1ここに記入'!$A$13:$M$246,2)</f>
        <v>#N/A</v>
      </c>
    </row>
    <row r="1383" spans="2:24" ht="15" customHeight="1">
      <c r="B1383" s="264"/>
      <c r="C1383" s="277"/>
      <c r="D1383" s="280"/>
      <c r="E1383" s="283"/>
      <c r="F1383" s="277"/>
      <c r="G1383" s="286"/>
      <c r="H1383" s="286"/>
      <c r="I1383" s="286"/>
      <c r="J1383" s="286"/>
      <c r="K1383" s="280"/>
      <c r="L1383" s="98"/>
      <c r="M1383" s="159"/>
      <c r="N1383" s="99"/>
      <c r="O1383" s="264"/>
      <c r="P1383" s="277"/>
      <c r="Q1383" s="280"/>
      <c r="R1383" s="283"/>
      <c r="S1383" s="277"/>
      <c r="T1383" s="286"/>
      <c r="U1383" s="286"/>
      <c r="V1383" s="286"/>
      <c r="W1383" s="286"/>
      <c r="X1383" s="280"/>
    </row>
    <row r="1384" spans="2:24" ht="15" customHeight="1">
      <c r="B1384" s="264"/>
      <c r="C1384" s="277"/>
      <c r="D1384" s="280"/>
      <c r="E1384" s="283"/>
      <c r="F1384" s="277"/>
      <c r="G1384" s="286"/>
      <c r="H1384" s="286"/>
      <c r="I1384" s="286"/>
      <c r="J1384" s="286"/>
      <c r="K1384" s="280"/>
      <c r="L1384" s="98"/>
      <c r="M1384" s="159"/>
      <c r="N1384" s="99"/>
      <c r="O1384" s="264"/>
      <c r="P1384" s="277"/>
      <c r="Q1384" s="280"/>
      <c r="R1384" s="283"/>
      <c r="S1384" s="277"/>
      <c r="T1384" s="286"/>
      <c r="U1384" s="286"/>
      <c r="V1384" s="286"/>
      <c r="W1384" s="286"/>
      <c r="X1384" s="280"/>
    </row>
    <row r="1385" spans="2:24" ht="15" customHeight="1" thickBot="1">
      <c r="B1385" s="288"/>
      <c r="C1385" s="278"/>
      <c r="D1385" s="281"/>
      <c r="E1385" s="284"/>
      <c r="F1385" s="278"/>
      <c r="G1385" s="287"/>
      <c r="H1385" s="286"/>
      <c r="I1385" s="286"/>
      <c r="J1385" s="286"/>
      <c r="K1385" s="280"/>
      <c r="L1385" s="98"/>
      <c r="M1385" s="159"/>
      <c r="N1385" s="99"/>
      <c r="O1385" s="288"/>
      <c r="P1385" s="278"/>
      <c r="Q1385" s="281"/>
      <c r="R1385" s="284"/>
      <c r="S1385" s="278"/>
      <c r="T1385" s="287"/>
      <c r="U1385" s="286"/>
      <c r="V1385" s="286"/>
      <c r="W1385" s="286"/>
      <c r="X1385" s="280"/>
    </row>
    <row r="1386" spans="2:24" ht="15" customHeight="1" thickTop="1">
      <c r="B1386" s="263" t="s">
        <v>165</v>
      </c>
      <c r="C1386" s="293">
        <f>VLOOKUP(B1365,'1ここに記入'!$A$13:$M$246,9)</f>
        <v>0</v>
      </c>
      <c r="D1386" s="294" t="e">
        <f>VLOOKUP(C1384,'1ここに記入'!$A$13:$M$246,2)</f>
        <v>#N/A</v>
      </c>
      <c r="E1386" s="294" t="e">
        <f>VLOOKUP(D1384,'1ここに記入'!$A$13:$M$246,2)</f>
        <v>#N/A</v>
      </c>
      <c r="F1386" s="294" t="e">
        <f>VLOOKUP(E1384,'1ここに記入'!$A$13:$M$246,2)</f>
        <v>#N/A</v>
      </c>
      <c r="G1386" s="302" t="e">
        <f>VLOOKUP(F1384,'1ここに記入'!$A$13:$M$246,2)</f>
        <v>#N/A</v>
      </c>
      <c r="H1386" s="305" t="s">
        <v>167</v>
      </c>
      <c r="I1386" s="308">
        <f>'1ここに記入'!$G$9</f>
        <v>0</v>
      </c>
      <c r="J1386" s="309"/>
      <c r="K1386" s="310"/>
      <c r="L1386" s="102"/>
      <c r="M1386" s="162"/>
      <c r="N1386" s="103"/>
      <c r="O1386" s="263" t="s">
        <v>165</v>
      </c>
      <c r="P1386" s="293">
        <f>VLOOKUP(O1365,'1ここに記入'!$A$13:$M$246,9)</f>
        <v>0</v>
      </c>
      <c r="Q1386" s="294" t="e">
        <f>VLOOKUP(P1384,'1ここに記入'!$A$13:$M$246,2)</f>
        <v>#N/A</v>
      </c>
      <c r="R1386" s="294" t="e">
        <f>VLOOKUP(Q1384,'1ここに記入'!$A$13:$M$246,2)</f>
        <v>#N/A</v>
      </c>
      <c r="S1386" s="294" t="e">
        <f>VLOOKUP(R1384,'1ここに記入'!$A$13:$M$246,2)</f>
        <v>#N/A</v>
      </c>
      <c r="T1386" s="302" t="e">
        <f>VLOOKUP(S1384,'1ここに記入'!$A$13:$M$246,2)</f>
        <v>#N/A</v>
      </c>
      <c r="U1386" s="305" t="s">
        <v>167</v>
      </c>
      <c r="V1386" s="308">
        <f>'1ここに記入'!$G$9</f>
        <v>0</v>
      </c>
      <c r="W1386" s="309"/>
      <c r="X1386" s="310"/>
    </row>
    <row r="1387" spans="2:24" ht="15" customHeight="1">
      <c r="B1387" s="264"/>
      <c r="C1387" s="296"/>
      <c r="D1387" s="297"/>
      <c r="E1387" s="297"/>
      <c r="F1387" s="297"/>
      <c r="G1387" s="303"/>
      <c r="H1387" s="306"/>
      <c r="I1387" s="311"/>
      <c r="J1387" s="312"/>
      <c r="K1387" s="313"/>
      <c r="L1387" s="102"/>
      <c r="M1387" s="162"/>
      <c r="N1387" s="103"/>
      <c r="O1387" s="264"/>
      <c r="P1387" s="296"/>
      <c r="Q1387" s="297"/>
      <c r="R1387" s="297"/>
      <c r="S1387" s="297"/>
      <c r="T1387" s="303"/>
      <c r="U1387" s="306"/>
      <c r="V1387" s="311"/>
      <c r="W1387" s="312"/>
      <c r="X1387" s="313"/>
    </row>
    <row r="1388" spans="2:24" ht="15" customHeight="1" thickBot="1">
      <c r="B1388" s="288"/>
      <c r="C1388" s="299"/>
      <c r="D1388" s="300"/>
      <c r="E1388" s="300"/>
      <c r="F1388" s="300"/>
      <c r="G1388" s="304"/>
      <c r="H1388" s="306"/>
      <c r="I1388" s="311"/>
      <c r="J1388" s="312"/>
      <c r="K1388" s="313"/>
      <c r="L1388" s="102"/>
      <c r="M1388" s="162"/>
      <c r="N1388" s="103"/>
      <c r="O1388" s="288"/>
      <c r="P1388" s="299"/>
      <c r="Q1388" s="300"/>
      <c r="R1388" s="300"/>
      <c r="S1388" s="300"/>
      <c r="T1388" s="304"/>
      <c r="U1388" s="306"/>
      <c r="V1388" s="311"/>
      <c r="W1388" s="312"/>
      <c r="X1388" s="313"/>
    </row>
    <row r="1389" spans="2:24" ht="15" customHeight="1" thickBot="1">
      <c r="B1389" s="317" t="s">
        <v>166</v>
      </c>
      <c r="C1389" s="317"/>
      <c r="D1389" s="317"/>
      <c r="E1389" s="317"/>
      <c r="F1389" s="317"/>
      <c r="G1389" s="318"/>
      <c r="H1389" s="307"/>
      <c r="I1389" s="314"/>
      <c r="J1389" s="315"/>
      <c r="K1389" s="316"/>
      <c r="L1389" s="102"/>
      <c r="M1389" s="163"/>
      <c r="N1389" s="41"/>
      <c r="O1389" s="317" t="s">
        <v>166</v>
      </c>
      <c r="P1389" s="317"/>
      <c r="Q1389" s="317"/>
      <c r="R1389" s="317"/>
      <c r="S1389" s="317"/>
      <c r="T1389" s="318"/>
      <c r="U1389" s="307"/>
      <c r="V1389" s="314"/>
      <c r="W1389" s="315"/>
      <c r="X1389" s="316"/>
    </row>
    <row r="1390" spans="2:24" ht="15" customHeight="1" thickTop="1">
      <c r="B1390" s="137"/>
      <c r="C1390" s="137"/>
      <c r="D1390" s="137"/>
      <c r="E1390" s="137"/>
      <c r="F1390" s="137"/>
      <c r="G1390" s="137"/>
      <c r="H1390" s="138"/>
      <c r="I1390" s="142"/>
      <c r="J1390" s="142"/>
      <c r="K1390" s="142"/>
      <c r="L1390" s="102"/>
      <c r="M1390" s="163"/>
      <c r="N1390" s="41"/>
      <c r="O1390" s="137"/>
      <c r="P1390" s="137"/>
      <c r="Q1390" s="137"/>
      <c r="R1390" s="137"/>
      <c r="S1390" s="137"/>
      <c r="T1390" s="137"/>
      <c r="U1390" s="138"/>
      <c r="V1390" s="142"/>
      <c r="W1390" s="142"/>
      <c r="X1390" s="142"/>
    </row>
    <row r="1391" spans="2:24" ht="15" customHeight="1">
      <c r="B1391" s="137"/>
      <c r="C1391" s="137"/>
      <c r="D1391" s="137"/>
      <c r="E1391" s="137"/>
      <c r="F1391" s="137"/>
      <c r="G1391" s="137"/>
      <c r="H1391" s="138"/>
      <c r="I1391" s="142"/>
      <c r="J1391" s="142"/>
      <c r="K1391" s="142"/>
      <c r="L1391" s="102"/>
      <c r="M1391" s="163"/>
      <c r="N1391" s="41"/>
      <c r="O1391" s="137"/>
      <c r="P1391" s="137"/>
      <c r="Q1391" s="137"/>
      <c r="R1391" s="137"/>
      <c r="S1391" s="137"/>
      <c r="T1391" s="137"/>
      <c r="U1391" s="138"/>
      <c r="V1391" s="142"/>
      <c r="W1391" s="142"/>
      <c r="X1391" s="142"/>
    </row>
    <row r="1392" spans="2:24" ht="15" customHeight="1">
      <c r="B1392" s="324" t="s">
        <v>1982</v>
      </c>
      <c r="C1392" s="324"/>
      <c r="D1392" s="324"/>
      <c r="E1392" s="324"/>
      <c r="F1392" s="324"/>
      <c r="G1392" s="324"/>
      <c r="H1392" s="324"/>
      <c r="I1392" s="324"/>
      <c r="J1392" s="324"/>
      <c r="K1392" s="324"/>
      <c r="L1392" s="156"/>
      <c r="M1392" s="164"/>
      <c r="N1392" s="156"/>
      <c r="O1392" s="324" t="s">
        <v>1982</v>
      </c>
      <c r="P1392" s="324"/>
      <c r="Q1392" s="324"/>
      <c r="R1392" s="324"/>
      <c r="S1392" s="324"/>
      <c r="T1392" s="324"/>
      <c r="U1392" s="324"/>
      <c r="V1392" s="324"/>
      <c r="W1392" s="324"/>
      <c r="X1392" s="324"/>
    </row>
    <row r="1393" spans="2:25" ht="15" customHeight="1">
      <c r="B1393" s="132"/>
      <c r="C1393" s="319" t="str">
        <f>'1ここに記入'!$B$3&amp;"県教美展　特選確認票"</f>
        <v>第72回県教美展　特選確認票</v>
      </c>
      <c r="D1393" s="319"/>
      <c r="E1393" s="319"/>
      <c r="F1393" s="319"/>
      <c r="G1393" s="319"/>
      <c r="H1393" s="319"/>
      <c r="I1393" s="319"/>
      <c r="J1393" s="319"/>
      <c r="K1393" s="319"/>
      <c r="L1393" s="104"/>
      <c r="M1393" s="157"/>
      <c r="N1393" s="104"/>
      <c r="O1393" s="132"/>
      <c r="P1393" s="319" t="str">
        <f>'1ここに記入'!$B$3&amp;"県教美展　特選確認票"</f>
        <v>第72回県教美展　特選確認票</v>
      </c>
      <c r="Q1393" s="319"/>
      <c r="R1393" s="319"/>
      <c r="S1393" s="319"/>
      <c r="T1393" s="319"/>
      <c r="U1393" s="319"/>
      <c r="V1393" s="319"/>
      <c r="W1393" s="319"/>
      <c r="X1393" s="319"/>
    </row>
    <row r="1394" spans="2:25" ht="15" customHeight="1" thickBot="1">
      <c r="B1394" s="165"/>
      <c r="C1394" s="320"/>
      <c r="D1394" s="320"/>
      <c r="E1394" s="320"/>
      <c r="F1394" s="320"/>
      <c r="G1394" s="320"/>
      <c r="H1394" s="320"/>
      <c r="I1394" s="320"/>
      <c r="J1394" s="320"/>
      <c r="K1394" s="320"/>
      <c r="L1394" s="104"/>
      <c r="M1394" s="157"/>
      <c r="N1394" s="104"/>
      <c r="O1394" s="165"/>
      <c r="P1394" s="320"/>
      <c r="Q1394" s="320"/>
      <c r="R1394" s="320"/>
      <c r="S1394" s="320"/>
      <c r="T1394" s="320"/>
      <c r="U1394" s="320"/>
      <c r="V1394" s="320"/>
      <c r="W1394" s="320"/>
      <c r="X1394" s="320"/>
    </row>
    <row r="1395" spans="2:25" ht="15" customHeight="1" thickTop="1" thickBot="1">
      <c r="B1395" s="144" t="s">
        <v>157</v>
      </c>
      <c r="C1395" s="289">
        <f>VLOOKUP(B1365,'1ここに記入'!$A$13:$M$246,2)</f>
        <v>0</v>
      </c>
      <c r="D1395" s="289">
        <f>VLOOKUP(B1365,'1ここに記入'!$A$13:$M$246,3)</f>
        <v>0</v>
      </c>
      <c r="E1395" s="289">
        <f>VLOOKUP(B1365,'1ここに記入'!$A$13:$M$246,4)</f>
        <v>0</v>
      </c>
      <c r="F1395" s="289">
        <f>VLOOKUP(B1365,'1ここに記入'!$A$13:$M$246,5)</f>
        <v>0</v>
      </c>
      <c r="G1395" s="289" t="str">
        <f>VLOOKUP(B1365,'1ここに記入'!$A$13:$M$246,13)</f>
        <v>00</v>
      </c>
      <c r="H1395" s="290" t="e">
        <f>'1ここに記入'!$H$10</f>
        <v>#N/A</v>
      </c>
      <c r="I1395" s="291"/>
      <c r="J1395" s="291"/>
      <c r="K1395" s="292" t="s">
        <v>158</v>
      </c>
      <c r="L1395" s="104"/>
      <c r="M1395" s="157"/>
      <c r="N1395" s="104"/>
      <c r="O1395" s="144" t="s">
        <v>157</v>
      </c>
      <c r="P1395" s="289">
        <f>VLOOKUP(O1365,'1ここに記入'!$A$13:$M$246,2)</f>
        <v>0</v>
      </c>
      <c r="Q1395" s="289">
        <f>VLOOKUP(O1365,'1ここに記入'!$A$13:$M$246,3)</f>
        <v>0</v>
      </c>
      <c r="R1395" s="289">
        <f>VLOOKUP(O1365,'1ここに記入'!$A$13:$M$246,4)</f>
        <v>0</v>
      </c>
      <c r="S1395" s="289">
        <f>VLOOKUP(O1365,'1ここに記入'!$A$13:$M$246,5)</f>
        <v>0</v>
      </c>
      <c r="T1395" s="289" t="str">
        <f>VLOOKUP(O1365,'1ここに記入'!$A$13:$M$246,13)</f>
        <v>00</v>
      </c>
      <c r="U1395" s="290" t="e">
        <f>'1ここに記入'!$H$10</f>
        <v>#N/A</v>
      </c>
      <c r="V1395" s="291"/>
      <c r="W1395" s="291"/>
      <c r="X1395" s="292" t="s">
        <v>158</v>
      </c>
    </row>
    <row r="1396" spans="2:25" ht="15" customHeight="1" thickTop="1" thickBot="1">
      <c r="B1396" s="145"/>
      <c r="C1396" s="289"/>
      <c r="D1396" s="289"/>
      <c r="E1396" s="289"/>
      <c r="F1396" s="289"/>
      <c r="G1396" s="289"/>
      <c r="H1396" s="290"/>
      <c r="I1396" s="291"/>
      <c r="J1396" s="291"/>
      <c r="K1396" s="292"/>
      <c r="L1396" s="104"/>
      <c r="M1396" s="157"/>
      <c r="N1396" s="104"/>
      <c r="O1396" s="145"/>
      <c r="P1396" s="289"/>
      <c r="Q1396" s="289"/>
      <c r="R1396" s="289"/>
      <c r="S1396" s="289"/>
      <c r="T1396" s="289"/>
      <c r="U1396" s="290"/>
      <c r="V1396" s="291"/>
      <c r="W1396" s="291"/>
      <c r="X1396" s="292"/>
    </row>
    <row r="1397" spans="2:25" ht="15" customHeight="1" thickTop="1" thickBot="1">
      <c r="B1397" s="146" t="s">
        <v>159</v>
      </c>
      <c r="C1397" s="289"/>
      <c r="D1397" s="289"/>
      <c r="E1397" s="289"/>
      <c r="F1397" s="289"/>
      <c r="G1397" s="289"/>
      <c r="H1397" s="290"/>
      <c r="I1397" s="291"/>
      <c r="J1397" s="291"/>
      <c r="K1397" s="292"/>
      <c r="L1397" s="104"/>
      <c r="M1397" s="157"/>
      <c r="N1397" s="104"/>
      <c r="O1397" s="146" t="s">
        <v>159</v>
      </c>
      <c r="P1397" s="289"/>
      <c r="Q1397" s="289"/>
      <c r="R1397" s="289"/>
      <c r="S1397" s="289"/>
      <c r="T1397" s="289"/>
      <c r="U1397" s="290"/>
      <c r="V1397" s="291"/>
      <c r="W1397" s="291"/>
      <c r="X1397" s="292"/>
    </row>
    <row r="1398" spans="2:25" ht="15" customHeight="1" thickTop="1">
      <c r="B1398" s="263" t="s">
        <v>160</v>
      </c>
      <c r="C1398" s="276" t="e">
        <f>'1ここに記入'!$G$10</f>
        <v>#N/A</v>
      </c>
      <c r="D1398" s="285"/>
      <c r="E1398" s="279"/>
      <c r="F1398" s="263" t="s">
        <v>161</v>
      </c>
      <c r="G1398" s="293" t="e">
        <f>'1ここに記入'!$I$10</f>
        <v>#N/A</v>
      </c>
      <c r="H1398" s="294"/>
      <c r="I1398" s="294"/>
      <c r="J1398" s="294"/>
      <c r="K1398" s="295"/>
      <c r="L1398" s="100"/>
      <c r="M1398" s="159"/>
      <c r="N1398" s="99"/>
      <c r="O1398" s="263" t="s">
        <v>160</v>
      </c>
      <c r="P1398" s="276" t="e">
        <f>'1ここに記入'!$G$10</f>
        <v>#N/A</v>
      </c>
      <c r="Q1398" s="285"/>
      <c r="R1398" s="279"/>
      <c r="S1398" s="263" t="s">
        <v>161</v>
      </c>
      <c r="T1398" s="293" t="e">
        <f>'1ここに記入'!$I$10</f>
        <v>#N/A</v>
      </c>
      <c r="U1398" s="294"/>
      <c r="V1398" s="294"/>
      <c r="W1398" s="294"/>
      <c r="X1398" s="295"/>
      <c r="Y1398" s="143"/>
    </row>
    <row r="1399" spans="2:25" ht="15" customHeight="1">
      <c r="B1399" s="264"/>
      <c r="C1399" s="277"/>
      <c r="D1399" s="286"/>
      <c r="E1399" s="280"/>
      <c r="F1399" s="264"/>
      <c r="G1399" s="296"/>
      <c r="H1399" s="297"/>
      <c r="I1399" s="297"/>
      <c r="J1399" s="297"/>
      <c r="K1399" s="298"/>
      <c r="L1399" s="101"/>
      <c r="M1399" s="159"/>
      <c r="N1399" s="99"/>
      <c r="O1399" s="264"/>
      <c r="P1399" s="277"/>
      <c r="Q1399" s="286"/>
      <c r="R1399" s="280"/>
      <c r="S1399" s="264"/>
      <c r="T1399" s="296"/>
      <c r="U1399" s="297"/>
      <c r="V1399" s="297"/>
      <c r="W1399" s="297"/>
      <c r="X1399" s="298"/>
      <c r="Y1399" s="143"/>
    </row>
    <row r="1400" spans="2:25" ht="15" customHeight="1" thickBot="1">
      <c r="B1400" s="288"/>
      <c r="C1400" s="278"/>
      <c r="D1400" s="287"/>
      <c r="E1400" s="281"/>
      <c r="F1400" s="288"/>
      <c r="G1400" s="299"/>
      <c r="H1400" s="300"/>
      <c r="I1400" s="300"/>
      <c r="J1400" s="300"/>
      <c r="K1400" s="301"/>
      <c r="L1400" s="101"/>
      <c r="M1400" s="159"/>
      <c r="N1400" s="99"/>
      <c r="O1400" s="288"/>
      <c r="P1400" s="278"/>
      <c r="Q1400" s="287"/>
      <c r="R1400" s="281"/>
      <c r="S1400" s="288"/>
      <c r="T1400" s="299"/>
      <c r="U1400" s="300"/>
      <c r="V1400" s="300"/>
      <c r="W1400" s="300"/>
      <c r="X1400" s="301"/>
      <c r="Y1400" s="143"/>
    </row>
    <row r="1401" spans="2:25" ht="15" customHeight="1">
      <c r="B1401" s="263" t="s">
        <v>162</v>
      </c>
      <c r="C1401" s="265">
        <f>VLOOKUP(B1365,'1ここに記入'!$A$13:$M$246,10)</f>
        <v>0</v>
      </c>
      <c r="D1401" s="266"/>
      <c r="E1401" s="266"/>
      <c r="F1401" s="266"/>
      <c r="G1401" s="266"/>
      <c r="H1401" s="266"/>
      <c r="I1401" s="266"/>
      <c r="J1401" s="266"/>
      <c r="K1401" s="267"/>
      <c r="L1401" s="34"/>
      <c r="M1401" s="160"/>
      <c r="N1401" s="36"/>
      <c r="O1401" s="263" t="s">
        <v>162</v>
      </c>
      <c r="P1401" s="265">
        <f>VLOOKUP(O1365,'1ここに記入'!$A$13:$M$246,10)</f>
        <v>0</v>
      </c>
      <c r="Q1401" s="266"/>
      <c r="R1401" s="266"/>
      <c r="S1401" s="266"/>
      <c r="T1401" s="266"/>
      <c r="U1401" s="266"/>
      <c r="V1401" s="266"/>
      <c r="W1401" s="266"/>
      <c r="X1401" s="267"/>
      <c r="Y1401" s="143"/>
    </row>
    <row r="1402" spans="2:25" ht="15" customHeight="1">
      <c r="B1402" s="264"/>
      <c r="C1402" s="268"/>
      <c r="D1402" s="269"/>
      <c r="E1402" s="269"/>
      <c r="F1402" s="269"/>
      <c r="G1402" s="269"/>
      <c r="H1402" s="269"/>
      <c r="I1402" s="269"/>
      <c r="J1402" s="269"/>
      <c r="K1402" s="270"/>
      <c r="L1402" s="130"/>
      <c r="M1402" s="161"/>
      <c r="N1402" s="38"/>
      <c r="O1402" s="264"/>
      <c r="P1402" s="268"/>
      <c r="Q1402" s="269"/>
      <c r="R1402" s="269"/>
      <c r="S1402" s="269"/>
      <c r="T1402" s="269"/>
      <c r="U1402" s="269"/>
      <c r="V1402" s="269"/>
      <c r="W1402" s="269"/>
      <c r="X1402" s="270"/>
      <c r="Y1402" s="143"/>
    </row>
    <row r="1403" spans="2:25" ht="15" customHeight="1">
      <c r="B1403" s="264"/>
      <c r="C1403" s="268"/>
      <c r="D1403" s="269"/>
      <c r="E1403" s="269"/>
      <c r="F1403" s="269"/>
      <c r="G1403" s="269"/>
      <c r="H1403" s="269"/>
      <c r="I1403" s="269"/>
      <c r="J1403" s="269"/>
      <c r="K1403" s="270"/>
      <c r="L1403" s="130"/>
      <c r="M1403" s="161"/>
      <c r="N1403" s="38"/>
      <c r="O1403" s="264"/>
      <c r="P1403" s="268"/>
      <c r="Q1403" s="269"/>
      <c r="R1403" s="269"/>
      <c r="S1403" s="269"/>
      <c r="T1403" s="269"/>
      <c r="U1403" s="269"/>
      <c r="V1403" s="269"/>
      <c r="W1403" s="269"/>
      <c r="X1403" s="270"/>
      <c r="Y1403" s="143"/>
    </row>
    <row r="1404" spans="2:25" ht="15" customHeight="1">
      <c r="B1404" s="271" t="s">
        <v>1881</v>
      </c>
      <c r="C1404" s="268">
        <f>VLOOKUP(B1365,'1ここに記入'!$A$13:$M$246,11)</f>
        <v>0</v>
      </c>
      <c r="D1404" s="269"/>
      <c r="E1404" s="269"/>
      <c r="F1404" s="269"/>
      <c r="G1404" s="269"/>
      <c r="H1404" s="269"/>
      <c r="I1404" s="269"/>
      <c r="J1404" s="269"/>
      <c r="K1404" s="270"/>
      <c r="L1404" s="98"/>
      <c r="M1404" s="159"/>
      <c r="N1404" s="99"/>
      <c r="O1404" s="271" t="s">
        <v>1881</v>
      </c>
      <c r="P1404" s="268">
        <f>VLOOKUP(O1365,'1ここに記入'!$A$13:$M$246,11)</f>
        <v>0</v>
      </c>
      <c r="Q1404" s="269"/>
      <c r="R1404" s="269"/>
      <c r="S1404" s="269"/>
      <c r="T1404" s="269"/>
      <c r="U1404" s="269"/>
      <c r="V1404" s="269"/>
      <c r="W1404" s="269"/>
      <c r="X1404" s="270"/>
      <c r="Y1404" s="143"/>
    </row>
    <row r="1405" spans="2:25" ht="15" customHeight="1">
      <c r="B1405" s="271"/>
      <c r="C1405" s="268"/>
      <c r="D1405" s="269"/>
      <c r="E1405" s="269"/>
      <c r="F1405" s="269"/>
      <c r="G1405" s="269"/>
      <c r="H1405" s="269"/>
      <c r="I1405" s="269"/>
      <c r="J1405" s="269"/>
      <c r="K1405" s="270"/>
      <c r="L1405" s="98"/>
      <c r="M1405" s="159"/>
      <c r="N1405" s="99"/>
      <c r="O1405" s="271"/>
      <c r="P1405" s="268"/>
      <c r="Q1405" s="269"/>
      <c r="R1405" s="269"/>
      <c r="S1405" s="269"/>
      <c r="T1405" s="269"/>
      <c r="U1405" s="269"/>
      <c r="V1405" s="269"/>
      <c r="W1405" s="269"/>
      <c r="X1405" s="270"/>
      <c r="Y1405" s="143"/>
    </row>
    <row r="1406" spans="2:25" ht="15" customHeight="1" thickBot="1">
      <c r="B1406" s="272"/>
      <c r="C1406" s="273"/>
      <c r="D1406" s="274"/>
      <c r="E1406" s="274"/>
      <c r="F1406" s="274"/>
      <c r="G1406" s="274"/>
      <c r="H1406" s="274"/>
      <c r="I1406" s="274"/>
      <c r="J1406" s="274"/>
      <c r="K1406" s="275"/>
      <c r="L1406" s="98"/>
      <c r="M1406" s="159"/>
      <c r="N1406" s="99"/>
      <c r="O1406" s="272"/>
      <c r="P1406" s="273"/>
      <c r="Q1406" s="274"/>
      <c r="R1406" s="274"/>
      <c r="S1406" s="274"/>
      <c r="T1406" s="274"/>
      <c r="U1406" s="274"/>
      <c r="V1406" s="274"/>
      <c r="W1406" s="274"/>
      <c r="X1406" s="275"/>
      <c r="Y1406" s="143"/>
    </row>
    <row r="1407" spans="2:25" ht="15" customHeight="1">
      <c r="B1407" s="263" t="s">
        <v>163</v>
      </c>
      <c r="C1407" s="276">
        <f>VLOOKUP(B1365,'1ここに記入'!$A$13:$M$246,5)</f>
        <v>0</v>
      </c>
      <c r="D1407" s="279" t="str">
        <f>VLOOKUP(B1365,'1ここに記入'!$A$13:$M$246,6)</f>
        <v>　</v>
      </c>
      <c r="E1407" s="282" t="s">
        <v>164</v>
      </c>
      <c r="F1407" s="276">
        <f>VLOOKUP(B1365,'1ここに記入'!$A$13:$M$246,8)</f>
        <v>0</v>
      </c>
      <c r="G1407" s="285" t="e">
        <f>VLOOKUP(F1402,'1ここに記入'!$A$13:$M$246,2)</f>
        <v>#N/A</v>
      </c>
      <c r="H1407" s="285" t="e">
        <f>VLOOKUP(G1402,'1ここに記入'!$A$13:$M$246,2)</f>
        <v>#N/A</v>
      </c>
      <c r="I1407" s="285" t="e">
        <f>VLOOKUP(H1402,'1ここに記入'!$A$13:$M$246,2)</f>
        <v>#N/A</v>
      </c>
      <c r="J1407" s="285" t="e">
        <f>VLOOKUP(I1402,'1ここに記入'!$A$13:$M$246,2)</f>
        <v>#N/A</v>
      </c>
      <c r="K1407" s="279" t="e">
        <f>VLOOKUP(J1402,'1ここに記入'!$A$13:$M$246,2)</f>
        <v>#N/A</v>
      </c>
      <c r="L1407" s="102"/>
      <c r="M1407" s="162"/>
      <c r="N1407" s="103"/>
      <c r="O1407" s="263" t="s">
        <v>163</v>
      </c>
      <c r="P1407" s="276">
        <f>VLOOKUP(O1365,'1ここに記入'!$A$13:$M$246,5)</f>
        <v>0</v>
      </c>
      <c r="Q1407" s="279" t="str">
        <f>VLOOKUP(O1365,'1ここに記入'!$A$13:$M$246,6)</f>
        <v>　</v>
      </c>
      <c r="R1407" s="282" t="s">
        <v>164</v>
      </c>
      <c r="S1407" s="276">
        <f>VLOOKUP(O1365,'1ここに記入'!$A$13:$M$246,8)</f>
        <v>0</v>
      </c>
      <c r="T1407" s="285" t="e">
        <f>VLOOKUP(S1402,'1ここに記入'!$A$13:$M$246,2)</f>
        <v>#N/A</v>
      </c>
      <c r="U1407" s="285" t="e">
        <f>VLOOKUP(T1402,'1ここに記入'!$A$13:$M$246,2)</f>
        <v>#N/A</v>
      </c>
      <c r="V1407" s="285" t="e">
        <f>VLOOKUP(U1402,'1ここに記入'!$A$13:$M$246,2)</f>
        <v>#N/A</v>
      </c>
      <c r="W1407" s="285" t="e">
        <f>VLOOKUP(V1402,'1ここに記入'!$A$13:$M$246,2)</f>
        <v>#N/A</v>
      </c>
      <c r="X1407" s="279" t="e">
        <f>VLOOKUP(W1402,'1ここに記入'!$A$13:$M$246,2)</f>
        <v>#N/A</v>
      </c>
      <c r="Y1407" s="143"/>
    </row>
    <row r="1408" spans="2:25" ht="15" customHeight="1">
      <c r="B1408" s="264"/>
      <c r="C1408" s="277"/>
      <c r="D1408" s="280"/>
      <c r="E1408" s="283"/>
      <c r="F1408" s="277"/>
      <c r="G1408" s="286"/>
      <c r="H1408" s="286"/>
      <c r="I1408" s="286"/>
      <c r="J1408" s="286"/>
      <c r="K1408" s="280"/>
      <c r="L1408" s="102"/>
      <c r="M1408" s="162"/>
      <c r="N1408" s="103"/>
      <c r="O1408" s="264"/>
      <c r="P1408" s="277"/>
      <c r="Q1408" s="280"/>
      <c r="R1408" s="283"/>
      <c r="S1408" s="277"/>
      <c r="T1408" s="286"/>
      <c r="U1408" s="286"/>
      <c r="V1408" s="286"/>
      <c r="W1408" s="286"/>
      <c r="X1408" s="280"/>
      <c r="Y1408" s="143"/>
    </row>
    <row r="1409" spans="2:24" ht="15" customHeight="1" thickBot="1">
      <c r="B1409" s="288"/>
      <c r="C1409" s="278"/>
      <c r="D1409" s="281"/>
      <c r="E1409" s="284"/>
      <c r="F1409" s="278"/>
      <c r="G1409" s="287"/>
      <c r="H1409" s="287"/>
      <c r="I1409" s="287"/>
      <c r="J1409" s="287"/>
      <c r="K1409" s="281"/>
      <c r="L1409" s="102"/>
      <c r="M1409" s="162"/>
      <c r="N1409" s="103"/>
      <c r="O1409" s="288"/>
      <c r="P1409" s="278"/>
      <c r="Q1409" s="281"/>
      <c r="R1409" s="284"/>
      <c r="S1409" s="278"/>
      <c r="T1409" s="287"/>
      <c r="U1409" s="287"/>
      <c r="V1409" s="287"/>
      <c r="W1409" s="287"/>
      <c r="X1409" s="281"/>
    </row>
    <row r="1410" spans="2:24" ht="15" customHeight="1">
      <c r="B1410" s="147"/>
      <c r="C1410" s="137"/>
      <c r="D1410" s="137"/>
      <c r="E1410" s="137"/>
      <c r="F1410" s="137"/>
      <c r="G1410" s="137"/>
      <c r="H1410" s="138"/>
      <c r="I1410" s="142"/>
      <c r="J1410" s="142"/>
      <c r="K1410" s="142"/>
      <c r="L1410" s="104"/>
      <c r="M1410" s="157"/>
      <c r="N1410" s="104"/>
      <c r="O1410" s="147"/>
      <c r="P1410" s="137"/>
      <c r="Q1410" s="137"/>
      <c r="R1410" s="137"/>
      <c r="S1410" s="137"/>
      <c r="T1410" s="137"/>
      <c r="U1410" s="138"/>
      <c r="V1410" s="142"/>
      <c r="W1410" s="142"/>
      <c r="X1410" s="142"/>
    </row>
  </sheetData>
  <sheetProtection sheet="1" objects="1" scenarios="1"/>
  <mergeCells count="3060">
    <mergeCell ref="P1407:P1409"/>
    <mergeCell ref="Q1407:Q1409"/>
    <mergeCell ref="R1407:R1409"/>
    <mergeCell ref="S1407:X1409"/>
    <mergeCell ref="B1404:B1406"/>
    <mergeCell ref="C1404:K1406"/>
    <mergeCell ref="O1404:O1406"/>
    <mergeCell ref="P1404:X1406"/>
    <mergeCell ref="B1407:B1409"/>
    <mergeCell ref="C1407:C1409"/>
    <mergeCell ref="D1407:D1409"/>
    <mergeCell ref="E1407:E1409"/>
    <mergeCell ref="F1407:K1409"/>
    <mergeCell ref="O1407:O1409"/>
    <mergeCell ref="S1398:S1400"/>
    <mergeCell ref="T1398:X1400"/>
    <mergeCell ref="B1401:B1403"/>
    <mergeCell ref="C1401:K1403"/>
    <mergeCell ref="O1401:O1403"/>
    <mergeCell ref="P1401:X1403"/>
    <mergeCell ref="B1398:B1400"/>
    <mergeCell ref="C1398:E1400"/>
    <mergeCell ref="F1398:F1400"/>
    <mergeCell ref="G1398:K1400"/>
    <mergeCell ref="O1398:O1400"/>
    <mergeCell ref="P1398:R1400"/>
    <mergeCell ref="Q1395:Q1397"/>
    <mergeCell ref="R1395:R1397"/>
    <mergeCell ref="S1395:S1397"/>
    <mergeCell ref="T1395:T1397"/>
    <mergeCell ref="U1395:W1397"/>
    <mergeCell ref="X1395:X1397"/>
    <mergeCell ref="C1393:K1394"/>
    <mergeCell ref="P1393:X1394"/>
    <mergeCell ref="C1395:C1397"/>
    <mergeCell ref="D1395:D1397"/>
    <mergeCell ref="E1395:E1397"/>
    <mergeCell ref="F1395:F1397"/>
    <mergeCell ref="G1395:G1397"/>
    <mergeCell ref="H1395:J1397"/>
    <mergeCell ref="K1395:K1397"/>
    <mergeCell ref="P1395:P1397"/>
    <mergeCell ref="U1386:U1389"/>
    <mergeCell ref="V1386:X1389"/>
    <mergeCell ref="B1389:G1389"/>
    <mergeCell ref="O1389:T1389"/>
    <mergeCell ref="B1392:K1392"/>
    <mergeCell ref="O1392:X1392"/>
    <mergeCell ref="P1382:P1385"/>
    <mergeCell ref="Q1382:Q1385"/>
    <mergeCell ref="R1382:R1385"/>
    <mergeCell ref="S1382:X1385"/>
    <mergeCell ref="B1386:B1388"/>
    <mergeCell ref="C1386:G1388"/>
    <mergeCell ref="H1386:H1389"/>
    <mergeCell ref="I1386:K1389"/>
    <mergeCell ref="O1386:O1388"/>
    <mergeCell ref="P1386:T1388"/>
    <mergeCell ref="B1382:B1385"/>
    <mergeCell ref="C1382:C1385"/>
    <mergeCell ref="D1382:D1385"/>
    <mergeCell ref="E1382:E1385"/>
    <mergeCell ref="F1382:K1385"/>
    <mergeCell ref="O1382:O1385"/>
    <mergeCell ref="W1374:W1381"/>
    <mergeCell ref="X1374:X1381"/>
    <mergeCell ref="B1378:B1381"/>
    <mergeCell ref="C1378:I1381"/>
    <mergeCell ref="O1378:O1381"/>
    <mergeCell ref="P1378:V1381"/>
    <mergeCell ref="B1374:B1377"/>
    <mergeCell ref="C1374:I1377"/>
    <mergeCell ref="J1374:J1381"/>
    <mergeCell ref="K1374:K1381"/>
    <mergeCell ref="O1374:O1377"/>
    <mergeCell ref="P1374:V1377"/>
    <mergeCell ref="X1367:X1369"/>
    <mergeCell ref="B1370:B1373"/>
    <mergeCell ref="C1370:E1373"/>
    <mergeCell ref="F1370:F1373"/>
    <mergeCell ref="G1370:K1373"/>
    <mergeCell ref="O1370:O1373"/>
    <mergeCell ref="P1370:R1373"/>
    <mergeCell ref="S1370:S1373"/>
    <mergeCell ref="T1370:X1373"/>
    <mergeCell ref="P1367:P1369"/>
    <mergeCell ref="Q1367:Q1369"/>
    <mergeCell ref="R1367:R1369"/>
    <mergeCell ref="S1367:S1369"/>
    <mergeCell ref="T1367:T1369"/>
    <mergeCell ref="U1367:W1369"/>
    <mergeCell ref="B1365:B1366"/>
    <mergeCell ref="O1365:O1366"/>
    <mergeCell ref="C1367:C1369"/>
    <mergeCell ref="D1367:D1369"/>
    <mergeCell ref="E1367:E1369"/>
    <mergeCell ref="F1367:F1369"/>
    <mergeCell ref="G1367:G1369"/>
    <mergeCell ref="H1367:J1369"/>
    <mergeCell ref="K1367:K1369"/>
    <mergeCell ref="P1360:P1362"/>
    <mergeCell ref="Q1360:Q1362"/>
    <mergeCell ref="R1360:R1362"/>
    <mergeCell ref="S1360:X1362"/>
    <mergeCell ref="C1364:K1366"/>
    <mergeCell ref="P1364:X1366"/>
    <mergeCell ref="B1357:B1359"/>
    <mergeCell ref="C1357:K1359"/>
    <mergeCell ref="O1357:O1359"/>
    <mergeCell ref="P1357:X1359"/>
    <mergeCell ref="B1360:B1362"/>
    <mergeCell ref="C1360:C1362"/>
    <mergeCell ref="D1360:D1362"/>
    <mergeCell ref="E1360:E1362"/>
    <mergeCell ref="F1360:K1362"/>
    <mergeCell ref="O1360:O1362"/>
    <mergeCell ref="S1351:S1353"/>
    <mergeCell ref="T1351:X1353"/>
    <mergeCell ref="B1354:B1356"/>
    <mergeCell ref="C1354:K1356"/>
    <mergeCell ref="O1354:O1356"/>
    <mergeCell ref="P1354:X1356"/>
    <mergeCell ref="B1351:B1353"/>
    <mergeCell ref="C1351:E1353"/>
    <mergeCell ref="F1351:F1353"/>
    <mergeCell ref="G1351:K1353"/>
    <mergeCell ref="O1351:O1353"/>
    <mergeCell ref="P1351:R1353"/>
    <mergeCell ref="Q1348:Q1350"/>
    <mergeCell ref="R1348:R1350"/>
    <mergeCell ref="S1348:S1350"/>
    <mergeCell ref="T1348:T1350"/>
    <mergeCell ref="U1348:W1350"/>
    <mergeCell ref="X1348:X1350"/>
    <mergeCell ref="C1346:K1347"/>
    <mergeCell ref="P1346:X1347"/>
    <mergeCell ref="C1348:C1350"/>
    <mergeCell ref="D1348:D1350"/>
    <mergeCell ref="E1348:E1350"/>
    <mergeCell ref="F1348:F1350"/>
    <mergeCell ref="G1348:G1350"/>
    <mergeCell ref="H1348:J1350"/>
    <mergeCell ref="K1348:K1350"/>
    <mergeCell ref="P1348:P1350"/>
    <mergeCell ref="U1339:U1342"/>
    <mergeCell ref="V1339:X1342"/>
    <mergeCell ref="B1342:G1342"/>
    <mergeCell ref="O1342:T1342"/>
    <mergeCell ref="B1345:K1345"/>
    <mergeCell ref="O1345:X1345"/>
    <mergeCell ref="P1335:P1338"/>
    <mergeCell ref="Q1335:Q1338"/>
    <mergeCell ref="R1335:R1338"/>
    <mergeCell ref="S1335:X1338"/>
    <mergeCell ref="B1339:B1341"/>
    <mergeCell ref="C1339:G1341"/>
    <mergeCell ref="H1339:H1342"/>
    <mergeCell ref="I1339:K1342"/>
    <mergeCell ref="O1339:O1341"/>
    <mergeCell ref="P1339:T1341"/>
    <mergeCell ref="B1335:B1338"/>
    <mergeCell ref="C1335:C1338"/>
    <mergeCell ref="D1335:D1338"/>
    <mergeCell ref="E1335:E1338"/>
    <mergeCell ref="F1335:K1338"/>
    <mergeCell ref="O1335:O1338"/>
    <mergeCell ref="W1327:W1334"/>
    <mergeCell ref="X1327:X1334"/>
    <mergeCell ref="B1331:B1334"/>
    <mergeCell ref="C1331:I1334"/>
    <mergeCell ref="O1331:O1334"/>
    <mergeCell ref="P1331:V1334"/>
    <mergeCell ref="B1327:B1330"/>
    <mergeCell ref="C1327:I1330"/>
    <mergeCell ref="J1327:J1334"/>
    <mergeCell ref="K1327:K1334"/>
    <mergeCell ref="O1327:O1330"/>
    <mergeCell ref="P1327:V1330"/>
    <mergeCell ref="X1320:X1322"/>
    <mergeCell ref="B1323:B1326"/>
    <mergeCell ref="C1323:E1326"/>
    <mergeCell ref="F1323:F1326"/>
    <mergeCell ref="G1323:K1326"/>
    <mergeCell ref="O1323:O1326"/>
    <mergeCell ref="P1323:R1326"/>
    <mergeCell ref="S1323:S1326"/>
    <mergeCell ref="T1323:X1326"/>
    <mergeCell ref="P1320:P1322"/>
    <mergeCell ref="Q1320:Q1322"/>
    <mergeCell ref="R1320:R1322"/>
    <mergeCell ref="S1320:S1322"/>
    <mergeCell ref="T1320:T1322"/>
    <mergeCell ref="U1320:W1322"/>
    <mergeCell ref="B1318:B1319"/>
    <mergeCell ref="O1318:O1319"/>
    <mergeCell ref="C1320:C1322"/>
    <mergeCell ref="D1320:D1322"/>
    <mergeCell ref="E1320:E1322"/>
    <mergeCell ref="F1320:F1322"/>
    <mergeCell ref="G1320:G1322"/>
    <mergeCell ref="H1320:J1322"/>
    <mergeCell ref="K1320:K1322"/>
    <mergeCell ref="P1313:P1315"/>
    <mergeCell ref="Q1313:Q1315"/>
    <mergeCell ref="R1313:R1315"/>
    <mergeCell ref="S1313:X1315"/>
    <mergeCell ref="C1317:K1319"/>
    <mergeCell ref="P1317:X1319"/>
    <mergeCell ref="B1310:B1312"/>
    <mergeCell ref="C1310:K1312"/>
    <mergeCell ref="O1310:O1312"/>
    <mergeCell ref="P1310:X1312"/>
    <mergeCell ref="B1313:B1315"/>
    <mergeCell ref="C1313:C1315"/>
    <mergeCell ref="D1313:D1315"/>
    <mergeCell ref="E1313:E1315"/>
    <mergeCell ref="F1313:K1315"/>
    <mergeCell ref="O1313:O1315"/>
    <mergeCell ref="S1304:S1306"/>
    <mergeCell ref="T1304:X1306"/>
    <mergeCell ref="B1307:B1309"/>
    <mergeCell ref="C1307:K1309"/>
    <mergeCell ref="O1307:O1309"/>
    <mergeCell ref="P1307:X1309"/>
    <mergeCell ref="B1304:B1306"/>
    <mergeCell ref="C1304:E1306"/>
    <mergeCell ref="F1304:F1306"/>
    <mergeCell ref="G1304:K1306"/>
    <mergeCell ref="O1304:O1306"/>
    <mergeCell ref="P1304:R1306"/>
    <mergeCell ref="Q1301:Q1303"/>
    <mergeCell ref="R1301:R1303"/>
    <mergeCell ref="S1301:S1303"/>
    <mergeCell ref="T1301:T1303"/>
    <mergeCell ref="U1301:W1303"/>
    <mergeCell ref="X1301:X1303"/>
    <mergeCell ref="C1299:K1300"/>
    <mergeCell ref="P1299:X1300"/>
    <mergeCell ref="C1301:C1303"/>
    <mergeCell ref="D1301:D1303"/>
    <mergeCell ref="E1301:E1303"/>
    <mergeCell ref="F1301:F1303"/>
    <mergeCell ref="G1301:G1303"/>
    <mergeCell ref="H1301:J1303"/>
    <mergeCell ref="K1301:K1303"/>
    <mergeCell ref="P1301:P1303"/>
    <mergeCell ref="U1292:U1295"/>
    <mergeCell ref="V1292:X1295"/>
    <mergeCell ref="B1295:G1295"/>
    <mergeCell ref="O1295:T1295"/>
    <mergeCell ref="B1298:K1298"/>
    <mergeCell ref="O1298:X1298"/>
    <mergeCell ref="P1288:P1291"/>
    <mergeCell ref="Q1288:Q1291"/>
    <mergeCell ref="R1288:R1291"/>
    <mergeCell ref="S1288:X1291"/>
    <mergeCell ref="B1292:B1294"/>
    <mergeCell ref="C1292:G1294"/>
    <mergeCell ref="H1292:H1295"/>
    <mergeCell ref="I1292:K1295"/>
    <mergeCell ref="O1292:O1294"/>
    <mergeCell ref="P1292:T1294"/>
    <mergeCell ref="B1288:B1291"/>
    <mergeCell ref="C1288:C1291"/>
    <mergeCell ref="D1288:D1291"/>
    <mergeCell ref="E1288:E1291"/>
    <mergeCell ref="F1288:K1291"/>
    <mergeCell ref="O1288:O1291"/>
    <mergeCell ref="W1280:W1287"/>
    <mergeCell ref="X1280:X1287"/>
    <mergeCell ref="B1284:B1287"/>
    <mergeCell ref="C1284:I1287"/>
    <mergeCell ref="O1284:O1287"/>
    <mergeCell ref="P1284:V1287"/>
    <mergeCell ref="B1280:B1283"/>
    <mergeCell ref="C1280:I1283"/>
    <mergeCell ref="J1280:J1287"/>
    <mergeCell ref="K1280:K1287"/>
    <mergeCell ref="O1280:O1283"/>
    <mergeCell ref="P1280:V1283"/>
    <mergeCell ref="X1273:X1275"/>
    <mergeCell ref="B1276:B1279"/>
    <mergeCell ref="C1276:E1279"/>
    <mergeCell ref="F1276:F1279"/>
    <mergeCell ref="G1276:K1279"/>
    <mergeCell ref="O1276:O1279"/>
    <mergeCell ref="P1276:R1279"/>
    <mergeCell ref="S1276:S1279"/>
    <mergeCell ref="T1276:X1279"/>
    <mergeCell ref="P1273:P1275"/>
    <mergeCell ref="Q1273:Q1275"/>
    <mergeCell ref="R1273:R1275"/>
    <mergeCell ref="S1273:S1275"/>
    <mergeCell ref="T1273:T1275"/>
    <mergeCell ref="U1273:W1275"/>
    <mergeCell ref="B1271:B1272"/>
    <mergeCell ref="O1271:O1272"/>
    <mergeCell ref="C1273:C1275"/>
    <mergeCell ref="D1273:D1275"/>
    <mergeCell ref="E1273:E1275"/>
    <mergeCell ref="F1273:F1275"/>
    <mergeCell ref="G1273:G1275"/>
    <mergeCell ref="H1273:J1275"/>
    <mergeCell ref="K1273:K1275"/>
    <mergeCell ref="P1266:P1268"/>
    <mergeCell ref="Q1266:Q1268"/>
    <mergeCell ref="R1266:R1268"/>
    <mergeCell ref="S1266:X1268"/>
    <mergeCell ref="C1270:K1272"/>
    <mergeCell ref="P1270:X1272"/>
    <mergeCell ref="B1263:B1265"/>
    <mergeCell ref="C1263:K1265"/>
    <mergeCell ref="O1263:O1265"/>
    <mergeCell ref="P1263:X1265"/>
    <mergeCell ref="B1266:B1268"/>
    <mergeCell ref="C1266:C1268"/>
    <mergeCell ref="D1266:D1268"/>
    <mergeCell ref="E1266:E1268"/>
    <mergeCell ref="F1266:K1268"/>
    <mergeCell ref="O1266:O1268"/>
    <mergeCell ref="S1257:S1259"/>
    <mergeCell ref="T1257:X1259"/>
    <mergeCell ref="B1260:B1262"/>
    <mergeCell ref="C1260:K1262"/>
    <mergeCell ref="O1260:O1262"/>
    <mergeCell ref="P1260:X1262"/>
    <mergeCell ref="B1257:B1259"/>
    <mergeCell ref="C1257:E1259"/>
    <mergeCell ref="F1257:F1259"/>
    <mergeCell ref="G1257:K1259"/>
    <mergeCell ref="O1257:O1259"/>
    <mergeCell ref="P1257:R1259"/>
    <mergeCell ref="Q1254:Q1256"/>
    <mergeCell ref="R1254:R1256"/>
    <mergeCell ref="S1254:S1256"/>
    <mergeCell ref="T1254:T1256"/>
    <mergeCell ref="U1254:W1256"/>
    <mergeCell ref="X1254:X1256"/>
    <mergeCell ref="C1252:K1253"/>
    <mergeCell ref="P1252:X1253"/>
    <mergeCell ref="C1254:C1256"/>
    <mergeCell ref="D1254:D1256"/>
    <mergeCell ref="E1254:E1256"/>
    <mergeCell ref="F1254:F1256"/>
    <mergeCell ref="G1254:G1256"/>
    <mergeCell ref="H1254:J1256"/>
    <mergeCell ref="K1254:K1256"/>
    <mergeCell ref="P1254:P1256"/>
    <mergeCell ref="U1245:U1248"/>
    <mergeCell ref="V1245:X1248"/>
    <mergeCell ref="B1248:G1248"/>
    <mergeCell ref="O1248:T1248"/>
    <mergeCell ref="B1251:K1251"/>
    <mergeCell ref="O1251:X1251"/>
    <mergeCell ref="P1241:P1244"/>
    <mergeCell ref="Q1241:Q1244"/>
    <mergeCell ref="R1241:R1244"/>
    <mergeCell ref="S1241:X1244"/>
    <mergeCell ref="B1245:B1247"/>
    <mergeCell ref="C1245:G1247"/>
    <mergeCell ref="H1245:H1248"/>
    <mergeCell ref="I1245:K1248"/>
    <mergeCell ref="O1245:O1247"/>
    <mergeCell ref="P1245:T1247"/>
    <mergeCell ref="B1241:B1244"/>
    <mergeCell ref="C1241:C1244"/>
    <mergeCell ref="D1241:D1244"/>
    <mergeCell ref="E1241:E1244"/>
    <mergeCell ref="F1241:K1244"/>
    <mergeCell ref="O1241:O1244"/>
    <mergeCell ref="W1233:W1240"/>
    <mergeCell ref="X1233:X1240"/>
    <mergeCell ref="B1237:B1240"/>
    <mergeCell ref="C1237:I1240"/>
    <mergeCell ref="O1237:O1240"/>
    <mergeCell ref="P1237:V1240"/>
    <mergeCell ref="B1233:B1236"/>
    <mergeCell ref="C1233:I1236"/>
    <mergeCell ref="J1233:J1240"/>
    <mergeCell ref="K1233:K1240"/>
    <mergeCell ref="O1233:O1236"/>
    <mergeCell ref="P1233:V1236"/>
    <mergeCell ref="X1226:X1228"/>
    <mergeCell ref="B1229:B1232"/>
    <mergeCell ref="C1229:E1232"/>
    <mergeCell ref="F1229:F1232"/>
    <mergeCell ref="G1229:K1232"/>
    <mergeCell ref="O1229:O1232"/>
    <mergeCell ref="P1229:R1232"/>
    <mergeCell ref="S1229:S1232"/>
    <mergeCell ref="T1229:X1232"/>
    <mergeCell ref="P1226:P1228"/>
    <mergeCell ref="Q1226:Q1228"/>
    <mergeCell ref="R1226:R1228"/>
    <mergeCell ref="S1226:S1228"/>
    <mergeCell ref="T1226:T1228"/>
    <mergeCell ref="U1226:W1228"/>
    <mergeCell ref="B1224:B1225"/>
    <mergeCell ref="O1224:O1225"/>
    <mergeCell ref="C1226:C1228"/>
    <mergeCell ref="D1226:D1228"/>
    <mergeCell ref="E1226:E1228"/>
    <mergeCell ref="F1226:F1228"/>
    <mergeCell ref="G1226:G1228"/>
    <mergeCell ref="H1226:J1228"/>
    <mergeCell ref="K1226:K1228"/>
    <mergeCell ref="P1219:P1221"/>
    <mergeCell ref="Q1219:Q1221"/>
    <mergeCell ref="R1219:R1221"/>
    <mergeCell ref="S1219:X1221"/>
    <mergeCell ref="C1223:K1225"/>
    <mergeCell ref="P1223:X1225"/>
    <mergeCell ref="B1216:B1218"/>
    <mergeCell ref="C1216:K1218"/>
    <mergeCell ref="O1216:O1218"/>
    <mergeCell ref="P1216:X1218"/>
    <mergeCell ref="B1219:B1221"/>
    <mergeCell ref="C1219:C1221"/>
    <mergeCell ref="D1219:D1221"/>
    <mergeCell ref="E1219:E1221"/>
    <mergeCell ref="F1219:K1221"/>
    <mergeCell ref="O1219:O1221"/>
    <mergeCell ref="S1210:S1212"/>
    <mergeCell ref="T1210:X1212"/>
    <mergeCell ref="B1213:B1215"/>
    <mergeCell ref="C1213:K1215"/>
    <mergeCell ref="O1213:O1215"/>
    <mergeCell ref="P1213:X1215"/>
    <mergeCell ref="B1210:B1212"/>
    <mergeCell ref="C1210:E1212"/>
    <mergeCell ref="F1210:F1212"/>
    <mergeCell ref="G1210:K1212"/>
    <mergeCell ref="O1210:O1212"/>
    <mergeCell ref="P1210:R1212"/>
    <mergeCell ref="Q1207:Q1209"/>
    <mergeCell ref="R1207:R1209"/>
    <mergeCell ref="S1207:S1209"/>
    <mergeCell ref="T1207:T1209"/>
    <mergeCell ref="U1207:W1209"/>
    <mergeCell ref="X1207:X1209"/>
    <mergeCell ref="C1205:K1206"/>
    <mergeCell ref="P1205:X1206"/>
    <mergeCell ref="C1207:C1209"/>
    <mergeCell ref="D1207:D1209"/>
    <mergeCell ref="E1207:E1209"/>
    <mergeCell ref="F1207:F1209"/>
    <mergeCell ref="G1207:G1209"/>
    <mergeCell ref="H1207:J1209"/>
    <mergeCell ref="K1207:K1209"/>
    <mergeCell ref="P1207:P1209"/>
    <mergeCell ref="U1198:U1201"/>
    <mergeCell ref="V1198:X1201"/>
    <mergeCell ref="B1201:G1201"/>
    <mergeCell ref="O1201:T1201"/>
    <mergeCell ref="B1204:K1204"/>
    <mergeCell ref="O1204:X1204"/>
    <mergeCell ref="P1194:P1197"/>
    <mergeCell ref="Q1194:Q1197"/>
    <mergeCell ref="R1194:R1197"/>
    <mergeCell ref="S1194:X1197"/>
    <mergeCell ref="B1198:B1200"/>
    <mergeCell ref="C1198:G1200"/>
    <mergeCell ref="H1198:H1201"/>
    <mergeCell ref="I1198:K1201"/>
    <mergeCell ref="O1198:O1200"/>
    <mergeCell ref="P1198:T1200"/>
    <mergeCell ref="B1194:B1197"/>
    <mergeCell ref="C1194:C1197"/>
    <mergeCell ref="D1194:D1197"/>
    <mergeCell ref="E1194:E1197"/>
    <mergeCell ref="F1194:K1197"/>
    <mergeCell ref="O1194:O1197"/>
    <mergeCell ref="W1186:W1193"/>
    <mergeCell ref="X1186:X1193"/>
    <mergeCell ref="B1190:B1193"/>
    <mergeCell ref="C1190:I1193"/>
    <mergeCell ref="O1190:O1193"/>
    <mergeCell ref="P1190:V1193"/>
    <mergeCell ref="B1186:B1189"/>
    <mergeCell ref="C1186:I1189"/>
    <mergeCell ref="J1186:J1193"/>
    <mergeCell ref="K1186:K1193"/>
    <mergeCell ref="O1186:O1189"/>
    <mergeCell ref="P1186:V1189"/>
    <mergeCell ref="X1179:X1181"/>
    <mergeCell ref="B1182:B1185"/>
    <mergeCell ref="C1182:E1185"/>
    <mergeCell ref="F1182:F1185"/>
    <mergeCell ref="G1182:K1185"/>
    <mergeCell ref="O1182:O1185"/>
    <mergeCell ref="P1182:R1185"/>
    <mergeCell ref="S1182:S1185"/>
    <mergeCell ref="T1182:X1185"/>
    <mergeCell ref="P1179:P1181"/>
    <mergeCell ref="Q1179:Q1181"/>
    <mergeCell ref="R1179:R1181"/>
    <mergeCell ref="S1179:S1181"/>
    <mergeCell ref="T1179:T1181"/>
    <mergeCell ref="U1179:W1181"/>
    <mergeCell ref="B1177:B1178"/>
    <mergeCell ref="O1177:O1178"/>
    <mergeCell ref="C1179:C1181"/>
    <mergeCell ref="D1179:D1181"/>
    <mergeCell ref="E1179:E1181"/>
    <mergeCell ref="F1179:F1181"/>
    <mergeCell ref="G1179:G1181"/>
    <mergeCell ref="H1179:J1181"/>
    <mergeCell ref="K1179:K1181"/>
    <mergeCell ref="P1172:P1174"/>
    <mergeCell ref="Q1172:Q1174"/>
    <mergeCell ref="R1172:R1174"/>
    <mergeCell ref="S1172:X1174"/>
    <mergeCell ref="C1176:K1178"/>
    <mergeCell ref="P1176:X1178"/>
    <mergeCell ref="B1169:B1171"/>
    <mergeCell ref="C1169:K1171"/>
    <mergeCell ref="O1169:O1171"/>
    <mergeCell ref="P1169:X1171"/>
    <mergeCell ref="B1172:B1174"/>
    <mergeCell ref="C1172:C1174"/>
    <mergeCell ref="D1172:D1174"/>
    <mergeCell ref="E1172:E1174"/>
    <mergeCell ref="F1172:K1174"/>
    <mergeCell ref="O1172:O1174"/>
    <mergeCell ref="S1163:S1165"/>
    <mergeCell ref="T1163:X1165"/>
    <mergeCell ref="B1166:B1168"/>
    <mergeCell ref="C1166:K1168"/>
    <mergeCell ref="O1166:O1168"/>
    <mergeCell ref="P1166:X1168"/>
    <mergeCell ref="B1163:B1165"/>
    <mergeCell ref="C1163:E1165"/>
    <mergeCell ref="F1163:F1165"/>
    <mergeCell ref="G1163:K1165"/>
    <mergeCell ref="O1163:O1165"/>
    <mergeCell ref="P1163:R1165"/>
    <mergeCell ref="Q1160:Q1162"/>
    <mergeCell ref="R1160:R1162"/>
    <mergeCell ref="S1160:S1162"/>
    <mergeCell ref="T1160:T1162"/>
    <mergeCell ref="U1160:W1162"/>
    <mergeCell ref="X1160:X1162"/>
    <mergeCell ref="C1158:K1159"/>
    <mergeCell ref="P1158:X1159"/>
    <mergeCell ref="C1160:C1162"/>
    <mergeCell ref="D1160:D1162"/>
    <mergeCell ref="E1160:E1162"/>
    <mergeCell ref="F1160:F1162"/>
    <mergeCell ref="G1160:G1162"/>
    <mergeCell ref="H1160:J1162"/>
    <mergeCell ref="K1160:K1162"/>
    <mergeCell ref="P1160:P1162"/>
    <mergeCell ref="U1151:U1154"/>
    <mergeCell ref="V1151:X1154"/>
    <mergeCell ref="B1154:G1154"/>
    <mergeCell ref="O1154:T1154"/>
    <mergeCell ref="B1157:K1157"/>
    <mergeCell ref="O1157:X1157"/>
    <mergeCell ref="P1147:P1150"/>
    <mergeCell ref="Q1147:Q1150"/>
    <mergeCell ref="R1147:R1150"/>
    <mergeCell ref="S1147:X1150"/>
    <mergeCell ref="B1151:B1153"/>
    <mergeCell ref="C1151:G1153"/>
    <mergeCell ref="H1151:H1154"/>
    <mergeCell ref="I1151:K1154"/>
    <mergeCell ref="O1151:O1153"/>
    <mergeCell ref="P1151:T1153"/>
    <mergeCell ref="B1147:B1150"/>
    <mergeCell ref="C1147:C1150"/>
    <mergeCell ref="D1147:D1150"/>
    <mergeCell ref="E1147:E1150"/>
    <mergeCell ref="F1147:K1150"/>
    <mergeCell ref="O1147:O1150"/>
    <mergeCell ref="W1139:W1146"/>
    <mergeCell ref="X1139:X1146"/>
    <mergeCell ref="B1143:B1146"/>
    <mergeCell ref="C1143:I1146"/>
    <mergeCell ref="O1143:O1146"/>
    <mergeCell ref="P1143:V1146"/>
    <mergeCell ref="B1139:B1142"/>
    <mergeCell ref="C1139:I1142"/>
    <mergeCell ref="J1139:J1146"/>
    <mergeCell ref="K1139:K1146"/>
    <mergeCell ref="O1139:O1142"/>
    <mergeCell ref="P1139:V1142"/>
    <mergeCell ref="X1132:X1134"/>
    <mergeCell ref="B1135:B1138"/>
    <mergeCell ref="C1135:E1138"/>
    <mergeCell ref="F1135:F1138"/>
    <mergeCell ref="G1135:K1138"/>
    <mergeCell ref="O1135:O1138"/>
    <mergeCell ref="P1135:R1138"/>
    <mergeCell ref="S1135:S1138"/>
    <mergeCell ref="T1135:X1138"/>
    <mergeCell ref="P1132:P1134"/>
    <mergeCell ref="Q1132:Q1134"/>
    <mergeCell ref="R1132:R1134"/>
    <mergeCell ref="S1132:S1134"/>
    <mergeCell ref="T1132:T1134"/>
    <mergeCell ref="U1132:W1134"/>
    <mergeCell ref="B1130:B1131"/>
    <mergeCell ref="O1130:O1131"/>
    <mergeCell ref="C1132:C1134"/>
    <mergeCell ref="D1132:D1134"/>
    <mergeCell ref="E1132:E1134"/>
    <mergeCell ref="F1132:F1134"/>
    <mergeCell ref="G1132:G1134"/>
    <mergeCell ref="H1132:J1134"/>
    <mergeCell ref="K1132:K1134"/>
    <mergeCell ref="P1125:P1127"/>
    <mergeCell ref="Q1125:Q1127"/>
    <mergeCell ref="R1125:R1127"/>
    <mergeCell ref="S1125:X1127"/>
    <mergeCell ref="C1129:K1131"/>
    <mergeCell ref="P1129:X1131"/>
    <mergeCell ref="B1122:B1124"/>
    <mergeCell ref="C1122:K1124"/>
    <mergeCell ref="O1122:O1124"/>
    <mergeCell ref="P1122:X1124"/>
    <mergeCell ref="B1125:B1127"/>
    <mergeCell ref="C1125:C1127"/>
    <mergeCell ref="D1125:D1127"/>
    <mergeCell ref="E1125:E1127"/>
    <mergeCell ref="F1125:K1127"/>
    <mergeCell ref="O1125:O1127"/>
    <mergeCell ref="S1116:S1118"/>
    <mergeCell ref="T1116:X1118"/>
    <mergeCell ref="B1119:B1121"/>
    <mergeCell ref="C1119:K1121"/>
    <mergeCell ref="O1119:O1121"/>
    <mergeCell ref="P1119:X1121"/>
    <mergeCell ref="B1116:B1118"/>
    <mergeCell ref="C1116:E1118"/>
    <mergeCell ref="F1116:F1118"/>
    <mergeCell ref="G1116:K1118"/>
    <mergeCell ref="O1116:O1118"/>
    <mergeCell ref="P1116:R1118"/>
    <mergeCell ref="Q1113:Q1115"/>
    <mergeCell ref="R1113:R1115"/>
    <mergeCell ref="S1113:S1115"/>
    <mergeCell ref="T1113:T1115"/>
    <mergeCell ref="U1113:W1115"/>
    <mergeCell ref="X1113:X1115"/>
    <mergeCell ref="C1111:K1112"/>
    <mergeCell ref="P1111:X1112"/>
    <mergeCell ref="C1113:C1115"/>
    <mergeCell ref="D1113:D1115"/>
    <mergeCell ref="E1113:E1115"/>
    <mergeCell ref="F1113:F1115"/>
    <mergeCell ref="G1113:G1115"/>
    <mergeCell ref="H1113:J1115"/>
    <mergeCell ref="K1113:K1115"/>
    <mergeCell ref="P1113:P1115"/>
    <mergeCell ref="U1104:U1107"/>
    <mergeCell ref="V1104:X1107"/>
    <mergeCell ref="B1107:G1107"/>
    <mergeCell ref="O1107:T1107"/>
    <mergeCell ref="B1110:K1110"/>
    <mergeCell ref="O1110:X1110"/>
    <mergeCell ref="P1100:P1103"/>
    <mergeCell ref="Q1100:Q1103"/>
    <mergeCell ref="R1100:R1103"/>
    <mergeCell ref="S1100:X1103"/>
    <mergeCell ref="B1104:B1106"/>
    <mergeCell ref="C1104:G1106"/>
    <mergeCell ref="H1104:H1107"/>
    <mergeCell ref="I1104:K1107"/>
    <mergeCell ref="O1104:O1106"/>
    <mergeCell ref="P1104:T1106"/>
    <mergeCell ref="B1100:B1103"/>
    <mergeCell ref="C1100:C1103"/>
    <mergeCell ref="D1100:D1103"/>
    <mergeCell ref="E1100:E1103"/>
    <mergeCell ref="F1100:K1103"/>
    <mergeCell ref="O1100:O1103"/>
    <mergeCell ref="W1092:W1099"/>
    <mergeCell ref="X1092:X1099"/>
    <mergeCell ref="B1096:B1099"/>
    <mergeCell ref="C1096:I1099"/>
    <mergeCell ref="O1096:O1099"/>
    <mergeCell ref="P1096:V1099"/>
    <mergeCell ref="B1092:B1095"/>
    <mergeCell ref="C1092:I1095"/>
    <mergeCell ref="J1092:J1099"/>
    <mergeCell ref="K1092:K1099"/>
    <mergeCell ref="O1092:O1095"/>
    <mergeCell ref="P1092:V1095"/>
    <mergeCell ref="X1085:X1087"/>
    <mergeCell ref="B1088:B1091"/>
    <mergeCell ref="C1088:E1091"/>
    <mergeCell ref="F1088:F1091"/>
    <mergeCell ref="G1088:K1091"/>
    <mergeCell ref="O1088:O1091"/>
    <mergeCell ref="P1088:R1091"/>
    <mergeCell ref="S1088:S1091"/>
    <mergeCell ref="T1088:X1091"/>
    <mergeCell ref="P1085:P1087"/>
    <mergeCell ref="Q1085:Q1087"/>
    <mergeCell ref="R1085:R1087"/>
    <mergeCell ref="S1085:S1087"/>
    <mergeCell ref="T1085:T1087"/>
    <mergeCell ref="U1085:W1087"/>
    <mergeCell ref="B1083:B1084"/>
    <mergeCell ref="O1083:O1084"/>
    <mergeCell ref="C1085:C1087"/>
    <mergeCell ref="D1085:D1087"/>
    <mergeCell ref="E1085:E1087"/>
    <mergeCell ref="F1085:F1087"/>
    <mergeCell ref="G1085:G1087"/>
    <mergeCell ref="H1085:J1087"/>
    <mergeCell ref="K1085:K1087"/>
    <mergeCell ref="P1078:P1080"/>
    <mergeCell ref="Q1078:Q1080"/>
    <mergeCell ref="R1078:R1080"/>
    <mergeCell ref="S1078:X1080"/>
    <mergeCell ref="C1082:K1084"/>
    <mergeCell ref="P1082:X1084"/>
    <mergeCell ref="B1075:B1077"/>
    <mergeCell ref="C1075:K1077"/>
    <mergeCell ref="O1075:O1077"/>
    <mergeCell ref="P1075:X1077"/>
    <mergeCell ref="B1078:B1080"/>
    <mergeCell ref="C1078:C1080"/>
    <mergeCell ref="D1078:D1080"/>
    <mergeCell ref="E1078:E1080"/>
    <mergeCell ref="F1078:K1080"/>
    <mergeCell ref="O1078:O1080"/>
    <mergeCell ref="S1069:S1071"/>
    <mergeCell ref="T1069:X1071"/>
    <mergeCell ref="B1072:B1074"/>
    <mergeCell ref="C1072:K1074"/>
    <mergeCell ref="O1072:O1074"/>
    <mergeCell ref="P1072:X1074"/>
    <mergeCell ref="B1069:B1071"/>
    <mergeCell ref="C1069:E1071"/>
    <mergeCell ref="F1069:F1071"/>
    <mergeCell ref="G1069:K1071"/>
    <mergeCell ref="O1069:O1071"/>
    <mergeCell ref="P1069:R1071"/>
    <mergeCell ref="Q1066:Q1068"/>
    <mergeCell ref="R1066:R1068"/>
    <mergeCell ref="S1066:S1068"/>
    <mergeCell ref="T1066:T1068"/>
    <mergeCell ref="U1066:W1068"/>
    <mergeCell ref="X1066:X1068"/>
    <mergeCell ref="C1064:K1065"/>
    <mergeCell ref="P1064:X1065"/>
    <mergeCell ref="C1066:C1068"/>
    <mergeCell ref="D1066:D1068"/>
    <mergeCell ref="E1066:E1068"/>
    <mergeCell ref="F1066:F1068"/>
    <mergeCell ref="G1066:G1068"/>
    <mergeCell ref="H1066:J1068"/>
    <mergeCell ref="K1066:K1068"/>
    <mergeCell ref="P1066:P1068"/>
    <mergeCell ref="U1057:U1060"/>
    <mergeCell ref="V1057:X1060"/>
    <mergeCell ref="B1060:G1060"/>
    <mergeCell ref="O1060:T1060"/>
    <mergeCell ref="B1063:K1063"/>
    <mergeCell ref="O1063:X1063"/>
    <mergeCell ref="P1053:P1056"/>
    <mergeCell ref="Q1053:Q1056"/>
    <mergeCell ref="R1053:R1056"/>
    <mergeCell ref="S1053:X1056"/>
    <mergeCell ref="B1057:B1059"/>
    <mergeCell ref="C1057:G1059"/>
    <mergeCell ref="H1057:H1060"/>
    <mergeCell ref="I1057:K1060"/>
    <mergeCell ref="O1057:O1059"/>
    <mergeCell ref="P1057:T1059"/>
    <mergeCell ref="B1053:B1056"/>
    <mergeCell ref="C1053:C1056"/>
    <mergeCell ref="D1053:D1056"/>
    <mergeCell ref="E1053:E1056"/>
    <mergeCell ref="F1053:K1056"/>
    <mergeCell ref="O1053:O1056"/>
    <mergeCell ref="W1045:W1052"/>
    <mergeCell ref="X1045:X1052"/>
    <mergeCell ref="B1049:B1052"/>
    <mergeCell ref="C1049:I1052"/>
    <mergeCell ref="O1049:O1052"/>
    <mergeCell ref="P1049:V1052"/>
    <mergeCell ref="B1045:B1048"/>
    <mergeCell ref="C1045:I1048"/>
    <mergeCell ref="J1045:J1052"/>
    <mergeCell ref="K1045:K1052"/>
    <mergeCell ref="O1045:O1048"/>
    <mergeCell ref="P1045:V1048"/>
    <mergeCell ref="X1038:X1040"/>
    <mergeCell ref="B1041:B1044"/>
    <mergeCell ref="C1041:E1044"/>
    <mergeCell ref="F1041:F1044"/>
    <mergeCell ref="G1041:K1044"/>
    <mergeCell ref="O1041:O1044"/>
    <mergeCell ref="P1041:R1044"/>
    <mergeCell ref="S1041:S1044"/>
    <mergeCell ref="T1041:X1044"/>
    <mergeCell ref="P1038:P1040"/>
    <mergeCell ref="Q1038:Q1040"/>
    <mergeCell ref="R1038:R1040"/>
    <mergeCell ref="S1038:S1040"/>
    <mergeCell ref="T1038:T1040"/>
    <mergeCell ref="U1038:W1040"/>
    <mergeCell ref="B1036:B1037"/>
    <mergeCell ref="O1036:O1037"/>
    <mergeCell ref="C1038:C1040"/>
    <mergeCell ref="D1038:D1040"/>
    <mergeCell ref="E1038:E1040"/>
    <mergeCell ref="F1038:F1040"/>
    <mergeCell ref="G1038:G1040"/>
    <mergeCell ref="H1038:J1040"/>
    <mergeCell ref="K1038:K1040"/>
    <mergeCell ref="P1031:P1033"/>
    <mergeCell ref="Q1031:Q1033"/>
    <mergeCell ref="R1031:R1033"/>
    <mergeCell ref="S1031:X1033"/>
    <mergeCell ref="C1035:K1037"/>
    <mergeCell ref="P1035:X1037"/>
    <mergeCell ref="B1028:B1030"/>
    <mergeCell ref="C1028:K1030"/>
    <mergeCell ref="O1028:O1030"/>
    <mergeCell ref="P1028:X1030"/>
    <mergeCell ref="B1031:B1033"/>
    <mergeCell ref="C1031:C1033"/>
    <mergeCell ref="D1031:D1033"/>
    <mergeCell ref="E1031:E1033"/>
    <mergeCell ref="F1031:K1033"/>
    <mergeCell ref="O1031:O1033"/>
    <mergeCell ref="S1022:S1024"/>
    <mergeCell ref="T1022:X1024"/>
    <mergeCell ref="B1025:B1027"/>
    <mergeCell ref="C1025:K1027"/>
    <mergeCell ref="O1025:O1027"/>
    <mergeCell ref="P1025:X1027"/>
    <mergeCell ref="B1022:B1024"/>
    <mergeCell ref="C1022:E1024"/>
    <mergeCell ref="F1022:F1024"/>
    <mergeCell ref="G1022:K1024"/>
    <mergeCell ref="O1022:O1024"/>
    <mergeCell ref="P1022:R1024"/>
    <mergeCell ref="Q1019:Q1021"/>
    <mergeCell ref="R1019:R1021"/>
    <mergeCell ref="S1019:S1021"/>
    <mergeCell ref="T1019:T1021"/>
    <mergeCell ref="U1019:W1021"/>
    <mergeCell ref="X1019:X1021"/>
    <mergeCell ref="C1017:K1018"/>
    <mergeCell ref="P1017:X1018"/>
    <mergeCell ref="C1019:C1021"/>
    <mergeCell ref="D1019:D1021"/>
    <mergeCell ref="E1019:E1021"/>
    <mergeCell ref="F1019:F1021"/>
    <mergeCell ref="G1019:G1021"/>
    <mergeCell ref="H1019:J1021"/>
    <mergeCell ref="K1019:K1021"/>
    <mergeCell ref="P1019:P1021"/>
    <mergeCell ref="U1010:U1013"/>
    <mergeCell ref="V1010:X1013"/>
    <mergeCell ref="B1013:G1013"/>
    <mergeCell ref="O1013:T1013"/>
    <mergeCell ref="B1016:K1016"/>
    <mergeCell ref="O1016:X1016"/>
    <mergeCell ref="P1006:P1009"/>
    <mergeCell ref="Q1006:Q1009"/>
    <mergeCell ref="R1006:R1009"/>
    <mergeCell ref="S1006:X1009"/>
    <mergeCell ref="B1010:B1012"/>
    <mergeCell ref="C1010:G1012"/>
    <mergeCell ref="H1010:H1013"/>
    <mergeCell ref="I1010:K1013"/>
    <mergeCell ref="O1010:O1012"/>
    <mergeCell ref="P1010:T1012"/>
    <mergeCell ref="B1006:B1009"/>
    <mergeCell ref="C1006:C1009"/>
    <mergeCell ref="D1006:D1009"/>
    <mergeCell ref="E1006:E1009"/>
    <mergeCell ref="F1006:K1009"/>
    <mergeCell ref="O1006:O1009"/>
    <mergeCell ref="W998:W1005"/>
    <mergeCell ref="X998:X1005"/>
    <mergeCell ref="B1002:B1005"/>
    <mergeCell ref="C1002:I1005"/>
    <mergeCell ref="O1002:O1005"/>
    <mergeCell ref="P1002:V1005"/>
    <mergeCell ref="B998:B1001"/>
    <mergeCell ref="C998:I1001"/>
    <mergeCell ref="J998:J1005"/>
    <mergeCell ref="K998:K1005"/>
    <mergeCell ref="O998:O1001"/>
    <mergeCell ref="P998:V1001"/>
    <mergeCell ref="X991:X993"/>
    <mergeCell ref="B994:B997"/>
    <mergeCell ref="C994:E997"/>
    <mergeCell ref="F994:F997"/>
    <mergeCell ref="G994:K997"/>
    <mergeCell ref="O994:O997"/>
    <mergeCell ref="P994:R997"/>
    <mergeCell ref="S994:S997"/>
    <mergeCell ref="T994:X997"/>
    <mergeCell ref="P991:P993"/>
    <mergeCell ref="Q991:Q993"/>
    <mergeCell ref="R991:R993"/>
    <mergeCell ref="S991:S993"/>
    <mergeCell ref="T991:T993"/>
    <mergeCell ref="U991:W993"/>
    <mergeCell ref="B989:B990"/>
    <mergeCell ref="O989:O990"/>
    <mergeCell ref="C991:C993"/>
    <mergeCell ref="D991:D993"/>
    <mergeCell ref="E991:E993"/>
    <mergeCell ref="F991:F993"/>
    <mergeCell ref="G991:G993"/>
    <mergeCell ref="H991:J993"/>
    <mergeCell ref="K991:K993"/>
    <mergeCell ref="P984:P986"/>
    <mergeCell ref="Q984:Q986"/>
    <mergeCell ref="R984:R986"/>
    <mergeCell ref="S984:X986"/>
    <mergeCell ref="C988:K990"/>
    <mergeCell ref="P988:X990"/>
    <mergeCell ref="B981:B983"/>
    <mergeCell ref="C981:K983"/>
    <mergeCell ref="O981:O983"/>
    <mergeCell ref="P981:X983"/>
    <mergeCell ref="B984:B986"/>
    <mergeCell ref="C984:C986"/>
    <mergeCell ref="D984:D986"/>
    <mergeCell ref="E984:E986"/>
    <mergeCell ref="F984:K986"/>
    <mergeCell ref="O984:O986"/>
    <mergeCell ref="S975:S977"/>
    <mergeCell ref="T975:X977"/>
    <mergeCell ref="B978:B980"/>
    <mergeCell ref="C978:K980"/>
    <mergeCell ref="O978:O980"/>
    <mergeCell ref="P978:X980"/>
    <mergeCell ref="B975:B977"/>
    <mergeCell ref="C975:E977"/>
    <mergeCell ref="F975:F977"/>
    <mergeCell ref="G975:K977"/>
    <mergeCell ref="O975:O977"/>
    <mergeCell ref="P975:R977"/>
    <mergeCell ref="Q972:Q974"/>
    <mergeCell ref="R972:R974"/>
    <mergeCell ref="S972:S974"/>
    <mergeCell ref="T972:T974"/>
    <mergeCell ref="U972:W974"/>
    <mergeCell ref="X972:X974"/>
    <mergeCell ref="C970:K971"/>
    <mergeCell ref="P970:X971"/>
    <mergeCell ref="C972:C974"/>
    <mergeCell ref="D972:D974"/>
    <mergeCell ref="E972:E974"/>
    <mergeCell ref="F972:F974"/>
    <mergeCell ref="G972:G974"/>
    <mergeCell ref="H972:J974"/>
    <mergeCell ref="K972:K974"/>
    <mergeCell ref="P972:P974"/>
    <mergeCell ref="U963:U966"/>
    <mergeCell ref="V963:X966"/>
    <mergeCell ref="B966:G966"/>
    <mergeCell ref="O966:T966"/>
    <mergeCell ref="B969:K969"/>
    <mergeCell ref="O969:X969"/>
    <mergeCell ref="P959:P962"/>
    <mergeCell ref="Q959:Q962"/>
    <mergeCell ref="R959:R962"/>
    <mergeCell ref="S959:X962"/>
    <mergeCell ref="B963:B965"/>
    <mergeCell ref="C963:G965"/>
    <mergeCell ref="H963:H966"/>
    <mergeCell ref="I963:K966"/>
    <mergeCell ref="O963:O965"/>
    <mergeCell ref="P963:T965"/>
    <mergeCell ref="B959:B962"/>
    <mergeCell ref="C959:C962"/>
    <mergeCell ref="D959:D962"/>
    <mergeCell ref="E959:E962"/>
    <mergeCell ref="F959:K962"/>
    <mergeCell ref="O959:O962"/>
    <mergeCell ref="W951:W958"/>
    <mergeCell ref="X951:X958"/>
    <mergeCell ref="B955:B958"/>
    <mergeCell ref="C955:I958"/>
    <mergeCell ref="O955:O958"/>
    <mergeCell ref="P955:V958"/>
    <mergeCell ref="B951:B954"/>
    <mergeCell ref="C951:I954"/>
    <mergeCell ref="J951:J958"/>
    <mergeCell ref="K951:K958"/>
    <mergeCell ref="O951:O954"/>
    <mergeCell ref="P951:V954"/>
    <mergeCell ref="X944:X946"/>
    <mergeCell ref="B947:B950"/>
    <mergeCell ref="C947:E950"/>
    <mergeCell ref="F947:F950"/>
    <mergeCell ref="G947:K950"/>
    <mergeCell ref="O947:O950"/>
    <mergeCell ref="P947:R950"/>
    <mergeCell ref="S947:S950"/>
    <mergeCell ref="T947:X950"/>
    <mergeCell ref="P944:P946"/>
    <mergeCell ref="Q944:Q946"/>
    <mergeCell ref="R944:R946"/>
    <mergeCell ref="S944:S946"/>
    <mergeCell ref="T944:T946"/>
    <mergeCell ref="U944:W946"/>
    <mergeCell ref="B942:B943"/>
    <mergeCell ref="O942:O943"/>
    <mergeCell ref="C944:C946"/>
    <mergeCell ref="D944:D946"/>
    <mergeCell ref="E944:E946"/>
    <mergeCell ref="F944:F946"/>
    <mergeCell ref="G944:G946"/>
    <mergeCell ref="H944:J946"/>
    <mergeCell ref="K944:K946"/>
    <mergeCell ref="P937:P939"/>
    <mergeCell ref="Q937:Q939"/>
    <mergeCell ref="R937:R939"/>
    <mergeCell ref="S937:X939"/>
    <mergeCell ref="C941:K943"/>
    <mergeCell ref="P941:X943"/>
    <mergeCell ref="B934:B936"/>
    <mergeCell ref="C934:K936"/>
    <mergeCell ref="O934:O936"/>
    <mergeCell ref="P934:X936"/>
    <mergeCell ref="B937:B939"/>
    <mergeCell ref="C937:C939"/>
    <mergeCell ref="D937:D939"/>
    <mergeCell ref="E937:E939"/>
    <mergeCell ref="F937:K939"/>
    <mergeCell ref="O937:O939"/>
    <mergeCell ref="S928:S930"/>
    <mergeCell ref="T928:X930"/>
    <mergeCell ref="B931:B933"/>
    <mergeCell ref="C931:K933"/>
    <mergeCell ref="O931:O933"/>
    <mergeCell ref="P931:X933"/>
    <mergeCell ref="B928:B930"/>
    <mergeCell ref="C928:E930"/>
    <mergeCell ref="F928:F930"/>
    <mergeCell ref="G928:K930"/>
    <mergeCell ref="O928:O930"/>
    <mergeCell ref="P928:R930"/>
    <mergeCell ref="Q925:Q927"/>
    <mergeCell ref="R925:R927"/>
    <mergeCell ref="S925:S927"/>
    <mergeCell ref="T925:T927"/>
    <mergeCell ref="U925:W927"/>
    <mergeCell ref="X925:X927"/>
    <mergeCell ref="C923:K924"/>
    <mergeCell ref="P923:X924"/>
    <mergeCell ref="C925:C927"/>
    <mergeCell ref="D925:D927"/>
    <mergeCell ref="E925:E927"/>
    <mergeCell ref="F925:F927"/>
    <mergeCell ref="G925:G927"/>
    <mergeCell ref="H925:J927"/>
    <mergeCell ref="K925:K927"/>
    <mergeCell ref="P925:P927"/>
    <mergeCell ref="U916:U919"/>
    <mergeCell ref="V916:X919"/>
    <mergeCell ref="B919:G919"/>
    <mergeCell ref="O919:T919"/>
    <mergeCell ref="B922:K922"/>
    <mergeCell ref="O922:X922"/>
    <mergeCell ref="P912:P915"/>
    <mergeCell ref="Q912:Q915"/>
    <mergeCell ref="R912:R915"/>
    <mergeCell ref="S912:X915"/>
    <mergeCell ref="B916:B918"/>
    <mergeCell ref="C916:G918"/>
    <mergeCell ref="H916:H919"/>
    <mergeCell ref="I916:K919"/>
    <mergeCell ref="O916:O918"/>
    <mergeCell ref="P916:T918"/>
    <mergeCell ref="B912:B915"/>
    <mergeCell ref="C912:C915"/>
    <mergeCell ref="D912:D915"/>
    <mergeCell ref="E912:E915"/>
    <mergeCell ref="F912:K915"/>
    <mergeCell ref="O912:O915"/>
    <mergeCell ref="W904:W911"/>
    <mergeCell ref="X904:X911"/>
    <mergeCell ref="B908:B911"/>
    <mergeCell ref="C908:I911"/>
    <mergeCell ref="O908:O911"/>
    <mergeCell ref="P908:V911"/>
    <mergeCell ref="B904:B907"/>
    <mergeCell ref="C904:I907"/>
    <mergeCell ref="J904:J911"/>
    <mergeCell ref="K904:K911"/>
    <mergeCell ref="O904:O907"/>
    <mergeCell ref="P904:V907"/>
    <mergeCell ref="X897:X899"/>
    <mergeCell ref="B900:B903"/>
    <mergeCell ref="C900:E903"/>
    <mergeCell ref="F900:F903"/>
    <mergeCell ref="G900:K903"/>
    <mergeCell ref="O900:O903"/>
    <mergeCell ref="P900:R903"/>
    <mergeCell ref="S900:S903"/>
    <mergeCell ref="T900:X903"/>
    <mergeCell ref="P897:P899"/>
    <mergeCell ref="Q897:Q899"/>
    <mergeCell ref="R897:R899"/>
    <mergeCell ref="S897:S899"/>
    <mergeCell ref="T897:T899"/>
    <mergeCell ref="U897:W899"/>
    <mergeCell ref="B895:B896"/>
    <mergeCell ref="O895:O896"/>
    <mergeCell ref="C897:C899"/>
    <mergeCell ref="D897:D899"/>
    <mergeCell ref="E897:E899"/>
    <mergeCell ref="F897:F899"/>
    <mergeCell ref="G897:G899"/>
    <mergeCell ref="H897:J899"/>
    <mergeCell ref="K897:K899"/>
    <mergeCell ref="P890:P892"/>
    <mergeCell ref="Q890:Q892"/>
    <mergeCell ref="R890:R892"/>
    <mergeCell ref="S890:X892"/>
    <mergeCell ref="C894:K896"/>
    <mergeCell ref="P894:X896"/>
    <mergeCell ref="B887:B889"/>
    <mergeCell ref="C887:K889"/>
    <mergeCell ref="O887:O889"/>
    <mergeCell ref="P887:X889"/>
    <mergeCell ref="B890:B892"/>
    <mergeCell ref="C890:C892"/>
    <mergeCell ref="D890:D892"/>
    <mergeCell ref="E890:E892"/>
    <mergeCell ref="F890:K892"/>
    <mergeCell ref="O890:O892"/>
    <mergeCell ref="S881:S883"/>
    <mergeCell ref="T881:X883"/>
    <mergeCell ref="B884:B886"/>
    <mergeCell ref="C884:K886"/>
    <mergeCell ref="O884:O886"/>
    <mergeCell ref="P884:X886"/>
    <mergeCell ref="B881:B883"/>
    <mergeCell ref="C881:E883"/>
    <mergeCell ref="F881:F883"/>
    <mergeCell ref="G881:K883"/>
    <mergeCell ref="O881:O883"/>
    <mergeCell ref="P881:R883"/>
    <mergeCell ref="Q878:Q880"/>
    <mergeCell ref="R878:R880"/>
    <mergeCell ref="S878:S880"/>
    <mergeCell ref="T878:T880"/>
    <mergeCell ref="U878:W880"/>
    <mergeCell ref="X878:X880"/>
    <mergeCell ref="C876:K877"/>
    <mergeCell ref="P876:X877"/>
    <mergeCell ref="C878:C880"/>
    <mergeCell ref="D878:D880"/>
    <mergeCell ref="E878:E880"/>
    <mergeCell ref="F878:F880"/>
    <mergeCell ref="G878:G880"/>
    <mergeCell ref="H878:J880"/>
    <mergeCell ref="K878:K880"/>
    <mergeCell ref="P878:P880"/>
    <mergeCell ref="U869:U872"/>
    <mergeCell ref="V869:X872"/>
    <mergeCell ref="B872:G872"/>
    <mergeCell ref="O872:T872"/>
    <mergeCell ref="B875:K875"/>
    <mergeCell ref="O875:X875"/>
    <mergeCell ref="P865:P868"/>
    <mergeCell ref="Q865:Q868"/>
    <mergeCell ref="R865:R868"/>
    <mergeCell ref="S865:X868"/>
    <mergeCell ref="B869:B871"/>
    <mergeCell ref="C869:G871"/>
    <mergeCell ref="H869:H872"/>
    <mergeCell ref="I869:K872"/>
    <mergeCell ref="O869:O871"/>
    <mergeCell ref="P869:T871"/>
    <mergeCell ref="B865:B868"/>
    <mergeCell ref="C865:C868"/>
    <mergeCell ref="D865:D868"/>
    <mergeCell ref="E865:E868"/>
    <mergeCell ref="F865:K868"/>
    <mergeCell ref="O865:O868"/>
    <mergeCell ref="W857:W864"/>
    <mergeCell ref="X857:X864"/>
    <mergeCell ref="B861:B864"/>
    <mergeCell ref="C861:I864"/>
    <mergeCell ref="O861:O864"/>
    <mergeCell ref="P861:V864"/>
    <mergeCell ref="B857:B860"/>
    <mergeCell ref="C857:I860"/>
    <mergeCell ref="J857:J864"/>
    <mergeCell ref="K857:K864"/>
    <mergeCell ref="O857:O860"/>
    <mergeCell ref="P857:V860"/>
    <mergeCell ref="X850:X852"/>
    <mergeCell ref="B853:B856"/>
    <mergeCell ref="C853:E856"/>
    <mergeCell ref="F853:F856"/>
    <mergeCell ref="G853:K856"/>
    <mergeCell ref="O853:O856"/>
    <mergeCell ref="P853:R856"/>
    <mergeCell ref="S853:S856"/>
    <mergeCell ref="T853:X856"/>
    <mergeCell ref="P850:P852"/>
    <mergeCell ref="Q850:Q852"/>
    <mergeCell ref="R850:R852"/>
    <mergeCell ref="S850:S852"/>
    <mergeCell ref="T850:T852"/>
    <mergeCell ref="U850:W852"/>
    <mergeCell ref="B848:B849"/>
    <mergeCell ref="O848:O849"/>
    <mergeCell ref="C850:C852"/>
    <mergeCell ref="D850:D852"/>
    <mergeCell ref="E850:E852"/>
    <mergeCell ref="F850:F852"/>
    <mergeCell ref="G850:G852"/>
    <mergeCell ref="H850:J852"/>
    <mergeCell ref="K850:K852"/>
    <mergeCell ref="P843:P845"/>
    <mergeCell ref="Q843:Q845"/>
    <mergeCell ref="R843:R845"/>
    <mergeCell ref="S843:X845"/>
    <mergeCell ref="C847:K849"/>
    <mergeCell ref="P847:X849"/>
    <mergeCell ref="B840:B842"/>
    <mergeCell ref="C840:K842"/>
    <mergeCell ref="O840:O842"/>
    <mergeCell ref="P840:X842"/>
    <mergeCell ref="B843:B845"/>
    <mergeCell ref="C843:C845"/>
    <mergeCell ref="D843:D845"/>
    <mergeCell ref="E843:E845"/>
    <mergeCell ref="F843:K845"/>
    <mergeCell ref="O843:O845"/>
    <mergeCell ref="S834:S836"/>
    <mergeCell ref="T834:X836"/>
    <mergeCell ref="B837:B839"/>
    <mergeCell ref="C837:K839"/>
    <mergeCell ref="O837:O839"/>
    <mergeCell ref="P837:X839"/>
    <mergeCell ref="B834:B836"/>
    <mergeCell ref="C834:E836"/>
    <mergeCell ref="F834:F836"/>
    <mergeCell ref="G834:K836"/>
    <mergeCell ref="O834:O836"/>
    <mergeCell ref="P834:R836"/>
    <mergeCell ref="Q831:Q833"/>
    <mergeCell ref="R831:R833"/>
    <mergeCell ref="S831:S833"/>
    <mergeCell ref="T831:T833"/>
    <mergeCell ref="U831:W833"/>
    <mergeCell ref="X831:X833"/>
    <mergeCell ref="C829:K830"/>
    <mergeCell ref="P829:X830"/>
    <mergeCell ref="C831:C833"/>
    <mergeCell ref="D831:D833"/>
    <mergeCell ref="E831:E833"/>
    <mergeCell ref="F831:F833"/>
    <mergeCell ref="G831:G833"/>
    <mergeCell ref="H831:J833"/>
    <mergeCell ref="K831:K833"/>
    <mergeCell ref="P831:P833"/>
    <mergeCell ref="U822:U825"/>
    <mergeCell ref="V822:X825"/>
    <mergeCell ref="B825:G825"/>
    <mergeCell ref="O825:T825"/>
    <mergeCell ref="B828:K828"/>
    <mergeCell ref="O828:X828"/>
    <mergeCell ref="P818:P821"/>
    <mergeCell ref="Q818:Q821"/>
    <mergeCell ref="R818:R821"/>
    <mergeCell ref="S818:X821"/>
    <mergeCell ref="B822:B824"/>
    <mergeCell ref="C822:G824"/>
    <mergeCell ref="H822:H825"/>
    <mergeCell ref="I822:K825"/>
    <mergeCell ref="O822:O824"/>
    <mergeCell ref="P822:T824"/>
    <mergeCell ref="B818:B821"/>
    <mergeCell ref="C818:C821"/>
    <mergeCell ref="D818:D821"/>
    <mergeCell ref="E818:E821"/>
    <mergeCell ref="F818:K821"/>
    <mergeCell ref="O818:O821"/>
    <mergeCell ref="W810:W817"/>
    <mergeCell ref="X810:X817"/>
    <mergeCell ref="B814:B817"/>
    <mergeCell ref="C814:I817"/>
    <mergeCell ref="O814:O817"/>
    <mergeCell ref="P814:V817"/>
    <mergeCell ref="B810:B813"/>
    <mergeCell ref="C810:I813"/>
    <mergeCell ref="J810:J817"/>
    <mergeCell ref="K810:K817"/>
    <mergeCell ref="O810:O813"/>
    <mergeCell ref="P810:V813"/>
    <mergeCell ref="X803:X805"/>
    <mergeCell ref="B806:B809"/>
    <mergeCell ref="C806:E809"/>
    <mergeCell ref="F806:F809"/>
    <mergeCell ref="G806:K809"/>
    <mergeCell ref="O806:O809"/>
    <mergeCell ref="P806:R809"/>
    <mergeCell ref="S806:S809"/>
    <mergeCell ref="T806:X809"/>
    <mergeCell ref="P803:P805"/>
    <mergeCell ref="Q803:Q805"/>
    <mergeCell ref="R803:R805"/>
    <mergeCell ref="S803:S805"/>
    <mergeCell ref="T803:T805"/>
    <mergeCell ref="U803:W805"/>
    <mergeCell ref="B801:B802"/>
    <mergeCell ref="O801:O802"/>
    <mergeCell ref="C803:C805"/>
    <mergeCell ref="D803:D805"/>
    <mergeCell ref="E803:E805"/>
    <mergeCell ref="F803:F805"/>
    <mergeCell ref="G803:G805"/>
    <mergeCell ref="H803:J805"/>
    <mergeCell ref="K803:K805"/>
    <mergeCell ref="P796:P798"/>
    <mergeCell ref="Q796:Q798"/>
    <mergeCell ref="R796:R798"/>
    <mergeCell ref="S796:X798"/>
    <mergeCell ref="C800:K802"/>
    <mergeCell ref="P800:X802"/>
    <mergeCell ref="B793:B795"/>
    <mergeCell ref="C793:K795"/>
    <mergeCell ref="O793:O795"/>
    <mergeCell ref="P793:X795"/>
    <mergeCell ref="B796:B798"/>
    <mergeCell ref="C796:C798"/>
    <mergeCell ref="D796:D798"/>
    <mergeCell ref="E796:E798"/>
    <mergeCell ref="F796:K798"/>
    <mergeCell ref="O796:O798"/>
    <mergeCell ref="S787:S789"/>
    <mergeCell ref="T787:X789"/>
    <mergeCell ref="B790:B792"/>
    <mergeCell ref="C790:K792"/>
    <mergeCell ref="O790:O792"/>
    <mergeCell ref="P790:X792"/>
    <mergeCell ref="B787:B789"/>
    <mergeCell ref="C787:E789"/>
    <mergeCell ref="F787:F789"/>
    <mergeCell ref="G787:K789"/>
    <mergeCell ref="O787:O789"/>
    <mergeCell ref="P787:R789"/>
    <mergeCell ref="Q784:Q786"/>
    <mergeCell ref="R784:R786"/>
    <mergeCell ref="S784:S786"/>
    <mergeCell ref="T784:T786"/>
    <mergeCell ref="U784:W786"/>
    <mergeCell ref="X784:X786"/>
    <mergeCell ref="C782:K783"/>
    <mergeCell ref="P782:X783"/>
    <mergeCell ref="C784:C786"/>
    <mergeCell ref="D784:D786"/>
    <mergeCell ref="E784:E786"/>
    <mergeCell ref="F784:F786"/>
    <mergeCell ref="G784:G786"/>
    <mergeCell ref="H784:J786"/>
    <mergeCell ref="K784:K786"/>
    <mergeCell ref="P784:P786"/>
    <mergeCell ref="U775:U778"/>
    <mergeCell ref="V775:X778"/>
    <mergeCell ref="B778:G778"/>
    <mergeCell ref="O778:T778"/>
    <mergeCell ref="B781:K781"/>
    <mergeCell ref="O781:X781"/>
    <mergeCell ref="P771:P774"/>
    <mergeCell ref="Q771:Q774"/>
    <mergeCell ref="R771:R774"/>
    <mergeCell ref="S771:X774"/>
    <mergeCell ref="B775:B777"/>
    <mergeCell ref="C775:G777"/>
    <mergeCell ref="H775:H778"/>
    <mergeCell ref="I775:K778"/>
    <mergeCell ref="O775:O777"/>
    <mergeCell ref="P775:T777"/>
    <mergeCell ref="B771:B774"/>
    <mergeCell ref="C771:C774"/>
    <mergeCell ref="D771:D774"/>
    <mergeCell ref="E771:E774"/>
    <mergeCell ref="F771:K774"/>
    <mergeCell ref="O771:O774"/>
    <mergeCell ref="W763:W770"/>
    <mergeCell ref="X763:X770"/>
    <mergeCell ref="B767:B770"/>
    <mergeCell ref="C767:I770"/>
    <mergeCell ref="O767:O770"/>
    <mergeCell ref="P767:V770"/>
    <mergeCell ref="B763:B766"/>
    <mergeCell ref="C763:I766"/>
    <mergeCell ref="J763:J770"/>
    <mergeCell ref="K763:K770"/>
    <mergeCell ref="O763:O766"/>
    <mergeCell ref="P763:V766"/>
    <mergeCell ref="X756:X758"/>
    <mergeCell ref="B759:B762"/>
    <mergeCell ref="C759:E762"/>
    <mergeCell ref="F759:F762"/>
    <mergeCell ref="G759:K762"/>
    <mergeCell ref="O759:O762"/>
    <mergeCell ref="P759:R762"/>
    <mergeCell ref="S759:S762"/>
    <mergeCell ref="T759:X762"/>
    <mergeCell ref="P756:P758"/>
    <mergeCell ref="Q756:Q758"/>
    <mergeCell ref="R756:R758"/>
    <mergeCell ref="S756:S758"/>
    <mergeCell ref="T756:T758"/>
    <mergeCell ref="U756:W758"/>
    <mergeCell ref="B754:B755"/>
    <mergeCell ref="O754:O755"/>
    <mergeCell ref="C756:C758"/>
    <mergeCell ref="D756:D758"/>
    <mergeCell ref="E756:E758"/>
    <mergeCell ref="F756:F758"/>
    <mergeCell ref="G756:G758"/>
    <mergeCell ref="H756:J758"/>
    <mergeCell ref="K756:K758"/>
    <mergeCell ref="P749:P751"/>
    <mergeCell ref="Q749:Q751"/>
    <mergeCell ref="R749:R751"/>
    <mergeCell ref="S749:X751"/>
    <mergeCell ref="C753:K755"/>
    <mergeCell ref="P753:X755"/>
    <mergeCell ref="B746:B748"/>
    <mergeCell ref="C746:K748"/>
    <mergeCell ref="O746:O748"/>
    <mergeCell ref="P746:X748"/>
    <mergeCell ref="B749:B751"/>
    <mergeCell ref="C749:C751"/>
    <mergeCell ref="D749:D751"/>
    <mergeCell ref="E749:E751"/>
    <mergeCell ref="F749:K751"/>
    <mergeCell ref="O749:O751"/>
    <mergeCell ref="S740:S742"/>
    <mergeCell ref="T740:X742"/>
    <mergeCell ref="B743:B745"/>
    <mergeCell ref="C743:K745"/>
    <mergeCell ref="O743:O745"/>
    <mergeCell ref="P743:X745"/>
    <mergeCell ref="B740:B742"/>
    <mergeCell ref="C740:E742"/>
    <mergeCell ref="F740:F742"/>
    <mergeCell ref="G740:K742"/>
    <mergeCell ref="O740:O742"/>
    <mergeCell ref="P740:R742"/>
    <mergeCell ref="Q737:Q739"/>
    <mergeCell ref="R737:R739"/>
    <mergeCell ref="S737:S739"/>
    <mergeCell ref="T737:T739"/>
    <mergeCell ref="U737:W739"/>
    <mergeCell ref="X737:X739"/>
    <mergeCell ref="C735:K736"/>
    <mergeCell ref="P735:X736"/>
    <mergeCell ref="C737:C739"/>
    <mergeCell ref="D737:D739"/>
    <mergeCell ref="E737:E739"/>
    <mergeCell ref="F737:F739"/>
    <mergeCell ref="G737:G739"/>
    <mergeCell ref="H737:J739"/>
    <mergeCell ref="K737:K739"/>
    <mergeCell ref="P737:P739"/>
    <mergeCell ref="U728:U731"/>
    <mergeCell ref="V728:X731"/>
    <mergeCell ref="B731:G731"/>
    <mergeCell ref="O731:T731"/>
    <mergeCell ref="B734:K734"/>
    <mergeCell ref="O734:X734"/>
    <mergeCell ref="P724:P727"/>
    <mergeCell ref="Q724:Q727"/>
    <mergeCell ref="R724:R727"/>
    <mergeCell ref="S724:X727"/>
    <mergeCell ref="B728:B730"/>
    <mergeCell ref="C728:G730"/>
    <mergeCell ref="H728:H731"/>
    <mergeCell ref="I728:K731"/>
    <mergeCell ref="O728:O730"/>
    <mergeCell ref="P728:T730"/>
    <mergeCell ref="B724:B727"/>
    <mergeCell ref="C724:C727"/>
    <mergeCell ref="D724:D727"/>
    <mergeCell ref="E724:E727"/>
    <mergeCell ref="F724:K727"/>
    <mergeCell ref="O724:O727"/>
    <mergeCell ref="W716:W723"/>
    <mergeCell ref="X716:X723"/>
    <mergeCell ref="B720:B723"/>
    <mergeCell ref="C720:I723"/>
    <mergeCell ref="O720:O723"/>
    <mergeCell ref="P720:V723"/>
    <mergeCell ref="B716:B719"/>
    <mergeCell ref="C716:I719"/>
    <mergeCell ref="J716:J723"/>
    <mergeCell ref="K716:K723"/>
    <mergeCell ref="O716:O719"/>
    <mergeCell ref="P716:V719"/>
    <mergeCell ref="X709:X711"/>
    <mergeCell ref="B712:B715"/>
    <mergeCell ref="C712:E715"/>
    <mergeCell ref="F712:F715"/>
    <mergeCell ref="G712:K715"/>
    <mergeCell ref="O712:O715"/>
    <mergeCell ref="P712:R715"/>
    <mergeCell ref="S712:S715"/>
    <mergeCell ref="T712:X715"/>
    <mergeCell ref="P709:P711"/>
    <mergeCell ref="Q709:Q711"/>
    <mergeCell ref="R709:R711"/>
    <mergeCell ref="S709:S711"/>
    <mergeCell ref="T709:T711"/>
    <mergeCell ref="U709:W711"/>
    <mergeCell ref="B707:B708"/>
    <mergeCell ref="O707:O708"/>
    <mergeCell ref="C709:C711"/>
    <mergeCell ref="D709:D711"/>
    <mergeCell ref="E709:E711"/>
    <mergeCell ref="F709:F711"/>
    <mergeCell ref="G709:G711"/>
    <mergeCell ref="H709:J711"/>
    <mergeCell ref="K709:K711"/>
    <mergeCell ref="P702:P704"/>
    <mergeCell ref="Q702:Q704"/>
    <mergeCell ref="R702:R704"/>
    <mergeCell ref="S702:X704"/>
    <mergeCell ref="C706:K708"/>
    <mergeCell ref="P706:X708"/>
    <mergeCell ref="B699:B701"/>
    <mergeCell ref="C699:K701"/>
    <mergeCell ref="O699:O701"/>
    <mergeCell ref="P699:X701"/>
    <mergeCell ref="B702:B704"/>
    <mergeCell ref="C702:C704"/>
    <mergeCell ref="D702:D704"/>
    <mergeCell ref="E702:E704"/>
    <mergeCell ref="F702:K704"/>
    <mergeCell ref="O702:O704"/>
    <mergeCell ref="S693:S695"/>
    <mergeCell ref="T693:X695"/>
    <mergeCell ref="B696:B698"/>
    <mergeCell ref="C696:K698"/>
    <mergeCell ref="O696:O698"/>
    <mergeCell ref="P696:X698"/>
    <mergeCell ref="B693:B695"/>
    <mergeCell ref="C693:E695"/>
    <mergeCell ref="F693:F695"/>
    <mergeCell ref="G693:K695"/>
    <mergeCell ref="O693:O695"/>
    <mergeCell ref="P693:R695"/>
    <mergeCell ref="Q690:Q692"/>
    <mergeCell ref="R690:R692"/>
    <mergeCell ref="S690:S692"/>
    <mergeCell ref="T690:T692"/>
    <mergeCell ref="U690:W692"/>
    <mergeCell ref="X690:X692"/>
    <mergeCell ref="C688:K689"/>
    <mergeCell ref="P688:X689"/>
    <mergeCell ref="C690:C692"/>
    <mergeCell ref="D690:D692"/>
    <mergeCell ref="E690:E692"/>
    <mergeCell ref="F690:F692"/>
    <mergeCell ref="G690:G692"/>
    <mergeCell ref="H690:J692"/>
    <mergeCell ref="K690:K692"/>
    <mergeCell ref="P690:P692"/>
    <mergeCell ref="U681:U684"/>
    <mergeCell ref="V681:X684"/>
    <mergeCell ref="B684:G684"/>
    <mergeCell ref="O684:T684"/>
    <mergeCell ref="B687:K687"/>
    <mergeCell ref="O687:X687"/>
    <mergeCell ref="P677:P680"/>
    <mergeCell ref="Q677:Q680"/>
    <mergeCell ref="R677:R680"/>
    <mergeCell ref="S677:X680"/>
    <mergeCell ref="B681:B683"/>
    <mergeCell ref="C681:G683"/>
    <mergeCell ref="H681:H684"/>
    <mergeCell ref="I681:K684"/>
    <mergeCell ref="O681:O683"/>
    <mergeCell ref="P681:T683"/>
    <mergeCell ref="B677:B680"/>
    <mergeCell ref="C677:C680"/>
    <mergeCell ref="D677:D680"/>
    <mergeCell ref="E677:E680"/>
    <mergeCell ref="F677:K680"/>
    <mergeCell ref="O677:O680"/>
    <mergeCell ref="W669:W676"/>
    <mergeCell ref="X669:X676"/>
    <mergeCell ref="B673:B676"/>
    <mergeCell ref="C673:I676"/>
    <mergeCell ref="O673:O676"/>
    <mergeCell ref="P673:V676"/>
    <mergeCell ref="B669:B672"/>
    <mergeCell ref="C669:I672"/>
    <mergeCell ref="J669:J676"/>
    <mergeCell ref="K669:K676"/>
    <mergeCell ref="O669:O672"/>
    <mergeCell ref="P669:V672"/>
    <mergeCell ref="X662:X664"/>
    <mergeCell ref="B665:B668"/>
    <mergeCell ref="C665:E668"/>
    <mergeCell ref="F665:F668"/>
    <mergeCell ref="G665:K668"/>
    <mergeCell ref="O665:O668"/>
    <mergeCell ref="P665:R668"/>
    <mergeCell ref="S665:S668"/>
    <mergeCell ref="T665:X668"/>
    <mergeCell ref="P662:P664"/>
    <mergeCell ref="Q662:Q664"/>
    <mergeCell ref="R662:R664"/>
    <mergeCell ref="S662:S664"/>
    <mergeCell ref="T662:T664"/>
    <mergeCell ref="U662:W664"/>
    <mergeCell ref="B660:B661"/>
    <mergeCell ref="O660:O661"/>
    <mergeCell ref="C662:C664"/>
    <mergeCell ref="D662:D664"/>
    <mergeCell ref="E662:E664"/>
    <mergeCell ref="F662:F664"/>
    <mergeCell ref="G662:G664"/>
    <mergeCell ref="H662:J664"/>
    <mergeCell ref="K662:K664"/>
    <mergeCell ref="P655:P657"/>
    <mergeCell ref="Q655:Q657"/>
    <mergeCell ref="R655:R657"/>
    <mergeCell ref="S655:X657"/>
    <mergeCell ref="C659:K661"/>
    <mergeCell ref="P659:X661"/>
    <mergeCell ref="B652:B654"/>
    <mergeCell ref="C652:K654"/>
    <mergeCell ref="O652:O654"/>
    <mergeCell ref="P652:X654"/>
    <mergeCell ref="B655:B657"/>
    <mergeCell ref="C655:C657"/>
    <mergeCell ref="D655:D657"/>
    <mergeCell ref="E655:E657"/>
    <mergeCell ref="F655:K657"/>
    <mergeCell ref="O655:O657"/>
    <mergeCell ref="S646:S648"/>
    <mergeCell ref="T646:X648"/>
    <mergeCell ref="B649:B651"/>
    <mergeCell ref="C649:K651"/>
    <mergeCell ref="O649:O651"/>
    <mergeCell ref="P649:X651"/>
    <mergeCell ref="B646:B648"/>
    <mergeCell ref="C646:E648"/>
    <mergeCell ref="F646:F648"/>
    <mergeCell ref="G646:K648"/>
    <mergeCell ref="O646:O648"/>
    <mergeCell ref="P646:R648"/>
    <mergeCell ref="Q643:Q645"/>
    <mergeCell ref="R643:R645"/>
    <mergeCell ref="S643:S645"/>
    <mergeCell ref="T643:T645"/>
    <mergeCell ref="U643:W645"/>
    <mergeCell ref="X643:X645"/>
    <mergeCell ref="C641:K642"/>
    <mergeCell ref="P641:X642"/>
    <mergeCell ref="C643:C645"/>
    <mergeCell ref="D643:D645"/>
    <mergeCell ref="E643:E645"/>
    <mergeCell ref="F643:F645"/>
    <mergeCell ref="G643:G645"/>
    <mergeCell ref="H643:J645"/>
    <mergeCell ref="K643:K645"/>
    <mergeCell ref="P643:P645"/>
    <mergeCell ref="U634:U637"/>
    <mergeCell ref="V634:X637"/>
    <mergeCell ref="B637:G637"/>
    <mergeCell ref="O637:T637"/>
    <mergeCell ref="B640:K640"/>
    <mergeCell ref="O640:X640"/>
    <mergeCell ref="P630:P633"/>
    <mergeCell ref="Q630:Q633"/>
    <mergeCell ref="R630:R633"/>
    <mergeCell ref="S630:X633"/>
    <mergeCell ref="B634:B636"/>
    <mergeCell ref="C634:G636"/>
    <mergeCell ref="H634:H637"/>
    <mergeCell ref="I634:K637"/>
    <mergeCell ref="O634:O636"/>
    <mergeCell ref="P634:T636"/>
    <mergeCell ref="B630:B633"/>
    <mergeCell ref="C630:C633"/>
    <mergeCell ref="D630:D633"/>
    <mergeCell ref="E630:E633"/>
    <mergeCell ref="F630:K633"/>
    <mergeCell ref="O630:O633"/>
    <mergeCell ref="W622:W629"/>
    <mergeCell ref="X622:X629"/>
    <mergeCell ref="B626:B629"/>
    <mergeCell ref="C626:I629"/>
    <mergeCell ref="O626:O629"/>
    <mergeCell ref="P626:V629"/>
    <mergeCell ref="B622:B625"/>
    <mergeCell ref="C622:I625"/>
    <mergeCell ref="J622:J629"/>
    <mergeCell ref="K622:K629"/>
    <mergeCell ref="O622:O625"/>
    <mergeCell ref="P622:V625"/>
    <mergeCell ref="X615:X617"/>
    <mergeCell ref="B618:B621"/>
    <mergeCell ref="C618:E621"/>
    <mergeCell ref="F618:F621"/>
    <mergeCell ref="G618:K621"/>
    <mergeCell ref="O618:O621"/>
    <mergeCell ref="P618:R621"/>
    <mergeCell ref="S618:S621"/>
    <mergeCell ref="T618:X621"/>
    <mergeCell ref="P615:P617"/>
    <mergeCell ref="Q615:Q617"/>
    <mergeCell ref="R615:R617"/>
    <mergeCell ref="S615:S617"/>
    <mergeCell ref="T615:T617"/>
    <mergeCell ref="U615:W617"/>
    <mergeCell ref="B613:B614"/>
    <mergeCell ref="O613:O614"/>
    <mergeCell ref="C615:C617"/>
    <mergeCell ref="D615:D617"/>
    <mergeCell ref="E615:E617"/>
    <mergeCell ref="F615:F617"/>
    <mergeCell ref="G615:G617"/>
    <mergeCell ref="H615:J617"/>
    <mergeCell ref="K615:K617"/>
    <mergeCell ref="P608:P610"/>
    <mergeCell ref="Q608:Q610"/>
    <mergeCell ref="R608:R610"/>
    <mergeCell ref="S608:X610"/>
    <mergeCell ref="C612:K614"/>
    <mergeCell ref="P612:X614"/>
    <mergeCell ref="B605:B607"/>
    <mergeCell ref="C605:K607"/>
    <mergeCell ref="O605:O607"/>
    <mergeCell ref="P605:X607"/>
    <mergeCell ref="B608:B610"/>
    <mergeCell ref="C608:C610"/>
    <mergeCell ref="D608:D610"/>
    <mergeCell ref="E608:E610"/>
    <mergeCell ref="F608:K610"/>
    <mergeCell ref="O608:O610"/>
    <mergeCell ref="S599:S601"/>
    <mergeCell ref="T599:X601"/>
    <mergeCell ref="B602:B604"/>
    <mergeCell ref="C602:K604"/>
    <mergeCell ref="O602:O604"/>
    <mergeCell ref="P602:X604"/>
    <mergeCell ref="B599:B601"/>
    <mergeCell ref="C599:E601"/>
    <mergeCell ref="F599:F601"/>
    <mergeCell ref="G599:K601"/>
    <mergeCell ref="O599:O601"/>
    <mergeCell ref="P599:R601"/>
    <mergeCell ref="Q596:Q598"/>
    <mergeCell ref="R596:R598"/>
    <mergeCell ref="S596:S598"/>
    <mergeCell ref="T596:T598"/>
    <mergeCell ref="U596:W598"/>
    <mergeCell ref="X596:X598"/>
    <mergeCell ref="C594:K595"/>
    <mergeCell ref="P594:X595"/>
    <mergeCell ref="C596:C598"/>
    <mergeCell ref="D596:D598"/>
    <mergeCell ref="E596:E598"/>
    <mergeCell ref="F596:F598"/>
    <mergeCell ref="G596:G598"/>
    <mergeCell ref="H596:J598"/>
    <mergeCell ref="K596:K598"/>
    <mergeCell ref="P596:P598"/>
    <mergeCell ref="U587:U590"/>
    <mergeCell ref="V587:X590"/>
    <mergeCell ref="B590:G590"/>
    <mergeCell ref="O590:T590"/>
    <mergeCell ref="B593:K593"/>
    <mergeCell ref="O593:X593"/>
    <mergeCell ref="P583:P586"/>
    <mergeCell ref="Q583:Q586"/>
    <mergeCell ref="R583:R586"/>
    <mergeCell ref="S583:X586"/>
    <mergeCell ref="B587:B589"/>
    <mergeCell ref="C587:G589"/>
    <mergeCell ref="H587:H590"/>
    <mergeCell ref="I587:K590"/>
    <mergeCell ref="O587:O589"/>
    <mergeCell ref="P587:T589"/>
    <mergeCell ref="B583:B586"/>
    <mergeCell ref="C583:C586"/>
    <mergeCell ref="D583:D586"/>
    <mergeCell ref="E583:E586"/>
    <mergeCell ref="F583:K586"/>
    <mergeCell ref="O583:O586"/>
    <mergeCell ref="W575:W582"/>
    <mergeCell ref="X575:X582"/>
    <mergeCell ref="B579:B582"/>
    <mergeCell ref="C579:I582"/>
    <mergeCell ref="O579:O582"/>
    <mergeCell ref="P579:V582"/>
    <mergeCell ref="B575:B578"/>
    <mergeCell ref="C575:I578"/>
    <mergeCell ref="J575:J582"/>
    <mergeCell ref="K575:K582"/>
    <mergeCell ref="O575:O578"/>
    <mergeCell ref="P575:V578"/>
    <mergeCell ref="X568:X570"/>
    <mergeCell ref="B571:B574"/>
    <mergeCell ref="C571:E574"/>
    <mergeCell ref="F571:F574"/>
    <mergeCell ref="G571:K574"/>
    <mergeCell ref="O571:O574"/>
    <mergeCell ref="P571:R574"/>
    <mergeCell ref="S571:S574"/>
    <mergeCell ref="T571:X574"/>
    <mergeCell ref="P568:P570"/>
    <mergeCell ref="Q568:Q570"/>
    <mergeCell ref="R568:R570"/>
    <mergeCell ref="S568:S570"/>
    <mergeCell ref="T568:T570"/>
    <mergeCell ref="U568:W570"/>
    <mergeCell ref="B566:B567"/>
    <mergeCell ref="O566:O567"/>
    <mergeCell ref="C568:C570"/>
    <mergeCell ref="D568:D570"/>
    <mergeCell ref="E568:E570"/>
    <mergeCell ref="F568:F570"/>
    <mergeCell ref="G568:G570"/>
    <mergeCell ref="H568:J570"/>
    <mergeCell ref="K568:K570"/>
    <mergeCell ref="P561:P563"/>
    <mergeCell ref="Q561:Q563"/>
    <mergeCell ref="R561:R563"/>
    <mergeCell ref="S561:X563"/>
    <mergeCell ref="C565:K567"/>
    <mergeCell ref="P565:X567"/>
    <mergeCell ref="B558:B560"/>
    <mergeCell ref="C558:K560"/>
    <mergeCell ref="O558:O560"/>
    <mergeCell ref="P558:X560"/>
    <mergeCell ref="B561:B563"/>
    <mergeCell ref="C561:C563"/>
    <mergeCell ref="D561:D563"/>
    <mergeCell ref="E561:E563"/>
    <mergeCell ref="F561:K563"/>
    <mergeCell ref="O561:O563"/>
    <mergeCell ref="S552:S554"/>
    <mergeCell ref="T552:X554"/>
    <mergeCell ref="B555:B557"/>
    <mergeCell ref="C555:K557"/>
    <mergeCell ref="O555:O557"/>
    <mergeCell ref="P555:X557"/>
    <mergeCell ref="B552:B554"/>
    <mergeCell ref="C552:E554"/>
    <mergeCell ref="F552:F554"/>
    <mergeCell ref="G552:K554"/>
    <mergeCell ref="O552:O554"/>
    <mergeCell ref="P552:R554"/>
    <mergeCell ref="Q549:Q551"/>
    <mergeCell ref="R549:R551"/>
    <mergeCell ref="S549:S551"/>
    <mergeCell ref="T549:T551"/>
    <mergeCell ref="U549:W551"/>
    <mergeCell ref="X549:X551"/>
    <mergeCell ref="C547:K548"/>
    <mergeCell ref="P547:X548"/>
    <mergeCell ref="C549:C551"/>
    <mergeCell ref="D549:D551"/>
    <mergeCell ref="E549:E551"/>
    <mergeCell ref="F549:F551"/>
    <mergeCell ref="G549:G551"/>
    <mergeCell ref="H549:J551"/>
    <mergeCell ref="K549:K551"/>
    <mergeCell ref="P549:P551"/>
    <mergeCell ref="U540:U543"/>
    <mergeCell ref="V540:X543"/>
    <mergeCell ref="B543:G543"/>
    <mergeCell ref="O543:T543"/>
    <mergeCell ref="B546:K546"/>
    <mergeCell ref="O546:X546"/>
    <mergeCell ref="P536:P539"/>
    <mergeCell ref="Q536:Q539"/>
    <mergeCell ref="R536:R539"/>
    <mergeCell ref="S536:X539"/>
    <mergeCell ref="B540:B542"/>
    <mergeCell ref="C540:G542"/>
    <mergeCell ref="H540:H543"/>
    <mergeCell ref="I540:K543"/>
    <mergeCell ref="O540:O542"/>
    <mergeCell ref="P540:T542"/>
    <mergeCell ref="B536:B539"/>
    <mergeCell ref="C536:C539"/>
    <mergeCell ref="D536:D539"/>
    <mergeCell ref="E536:E539"/>
    <mergeCell ref="F536:K539"/>
    <mergeCell ref="O536:O539"/>
    <mergeCell ref="W528:W535"/>
    <mergeCell ref="X528:X535"/>
    <mergeCell ref="B532:B535"/>
    <mergeCell ref="C532:I535"/>
    <mergeCell ref="O532:O535"/>
    <mergeCell ref="P532:V535"/>
    <mergeCell ref="B528:B531"/>
    <mergeCell ref="C528:I531"/>
    <mergeCell ref="J528:J535"/>
    <mergeCell ref="K528:K535"/>
    <mergeCell ref="O528:O531"/>
    <mergeCell ref="P528:V531"/>
    <mergeCell ref="X521:X523"/>
    <mergeCell ref="B524:B527"/>
    <mergeCell ref="C524:E527"/>
    <mergeCell ref="F524:F527"/>
    <mergeCell ref="G524:K527"/>
    <mergeCell ref="O524:O527"/>
    <mergeCell ref="P524:R527"/>
    <mergeCell ref="S524:S527"/>
    <mergeCell ref="T524:X527"/>
    <mergeCell ref="P521:P523"/>
    <mergeCell ref="Q521:Q523"/>
    <mergeCell ref="R521:R523"/>
    <mergeCell ref="S521:S523"/>
    <mergeCell ref="T521:T523"/>
    <mergeCell ref="U521:W523"/>
    <mergeCell ref="B519:B520"/>
    <mergeCell ref="O519:O520"/>
    <mergeCell ref="C521:C523"/>
    <mergeCell ref="D521:D523"/>
    <mergeCell ref="E521:E523"/>
    <mergeCell ref="F521:F523"/>
    <mergeCell ref="G521:G523"/>
    <mergeCell ref="H521:J523"/>
    <mergeCell ref="K521:K523"/>
    <mergeCell ref="P514:P516"/>
    <mergeCell ref="Q514:Q516"/>
    <mergeCell ref="R514:R516"/>
    <mergeCell ref="S514:X516"/>
    <mergeCell ref="C518:K520"/>
    <mergeCell ref="P518:X520"/>
    <mergeCell ref="B511:B513"/>
    <mergeCell ref="C511:K513"/>
    <mergeCell ref="O511:O513"/>
    <mergeCell ref="P511:X513"/>
    <mergeCell ref="B514:B516"/>
    <mergeCell ref="C514:C516"/>
    <mergeCell ref="D514:D516"/>
    <mergeCell ref="E514:E516"/>
    <mergeCell ref="F514:K516"/>
    <mergeCell ref="O514:O516"/>
    <mergeCell ref="S505:S507"/>
    <mergeCell ref="T505:X507"/>
    <mergeCell ref="B508:B510"/>
    <mergeCell ref="C508:K510"/>
    <mergeCell ref="O508:O510"/>
    <mergeCell ref="P508:X510"/>
    <mergeCell ref="B505:B507"/>
    <mergeCell ref="C505:E507"/>
    <mergeCell ref="F505:F507"/>
    <mergeCell ref="G505:K507"/>
    <mergeCell ref="O505:O507"/>
    <mergeCell ref="P505:R507"/>
    <mergeCell ref="Q502:Q504"/>
    <mergeCell ref="R502:R504"/>
    <mergeCell ref="S502:S504"/>
    <mergeCell ref="T502:T504"/>
    <mergeCell ref="U502:W504"/>
    <mergeCell ref="X502:X504"/>
    <mergeCell ref="C500:K501"/>
    <mergeCell ref="P500:X501"/>
    <mergeCell ref="C502:C504"/>
    <mergeCell ref="D502:D504"/>
    <mergeCell ref="E502:E504"/>
    <mergeCell ref="F502:F504"/>
    <mergeCell ref="G502:G504"/>
    <mergeCell ref="H502:J504"/>
    <mergeCell ref="K502:K504"/>
    <mergeCell ref="P502:P504"/>
    <mergeCell ref="U493:U496"/>
    <mergeCell ref="V493:X496"/>
    <mergeCell ref="B496:G496"/>
    <mergeCell ref="O496:T496"/>
    <mergeCell ref="B499:K499"/>
    <mergeCell ref="O499:X499"/>
    <mergeCell ref="P489:P492"/>
    <mergeCell ref="Q489:Q492"/>
    <mergeCell ref="R489:R492"/>
    <mergeCell ref="S489:X492"/>
    <mergeCell ref="B493:B495"/>
    <mergeCell ref="C493:G495"/>
    <mergeCell ref="H493:H496"/>
    <mergeCell ref="I493:K496"/>
    <mergeCell ref="O493:O495"/>
    <mergeCell ref="P493:T495"/>
    <mergeCell ref="B489:B492"/>
    <mergeCell ref="C489:C492"/>
    <mergeCell ref="D489:D492"/>
    <mergeCell ref="E489:E492"/>
    <mergeCell ref="F489:K492"/>
    <mergeCell ref="O489:O492"/>
    <mergeCell ref="W481:W488"/>
    <mergeCell ref="X481:X488"/>
    <mergeCell ref="B485:B488"/>
    <mergeCell ref="C485:I488"/>
    <mergeCell ref="O485:O488"/>
    <mergeCell ref="P485:V488"/>
    <mergeCell ref="B481:B484"/>
    <mergeCell ref="C481:I484"/>
    <mergeCell ref="J481:J488"/>
    <mergeCell ref="K481:K488"/>
    <mergeCell ref="O481:O484"/>
    <mergeCell ref="P481:V484"/>
    <mergeCell ref="X474:X476"/>
    <mergeCell ref="B477:B480"/>
    <mergeCell ref="C477:E480"/>
    <mergeCell ref="F477:F480"/>
    <mergeCell ref="G477:K480"/>
    <mergeCell ref="O477:O480"/>
    <mergeCell ref="P477:R480"/>
    <mergeCell ref="S477:S480"/>
    <mergeCell ref="T477:X480"/>
    <mergeCell ref="P474:P476"/>
    <mergeCell ref="Q474:Q476"/>
    <mergeCell ref="R474:R476"/>
    <mergeCell ref="S474:S476"/>
    <mergeCell ref="T474:T476"/>
    <mergeCell ref="U474:W476"/>
    <mergeCell ref="B472:B473"/>
    <mergeCell ref="O472:O473"/>
    <mergeCell ref="C474:C476"/>
    <mergeCell ref="D474:D476"/>
    <mergeCell ref="E474:E476"/>
    <mergeCell ref="F474:F476"/>
    <mergeCell ref="G474:G476"/>
    <mergeCell ref="H474:J476"/>
    <mergeCell ref="K474:K476"/>
    <mergeCell ref="P467:P469"/>
    <mergeCell ref="Q467:Q469"/>
    <mergeCell ref="R467:R469"/>
    <mergeCell ref="S467:X469"/>
    <mergeCell ref="C471:K473"/>
    <mergeCell ref="P471:X473"/>
    <mergeCell ref="B464:B466"/>
    <mergeCell ref="C464:K466"/>
    <mergeCell ref="O464:O466"/>
    <mergeCell ref="P464:X466"/>
    <mergeCell ref="B467:B469"/>
    <mergeCell ref="C467:C469"/>
    <mergeCell ref="D467:D469"/>
    <mergeCell ref="E467:E469"/>
    <mergeCell ref="F467:K469"/>
    <mergeCell ref="O467:O469"/>
    <mergeCell ref="S458:S460"/>
    <mergeCell ref="T458:X460"/>
    <mergeCell ref="B461:B463"/>
    <mergeCell ref="C461:K463"/>
    <mergeCell ref="O461:O463"/>
    <mergeCell ref="P461:X463"/>
    <mergeCell ref="B458:B460"/>
    <mergeCell ref="C458:E460"/>
    <mergeCell ref="F458:F460"/>
    <mergeCell ref="G458:K460"/>
    <mergeCell ref="O458:O460"/>
    <mergeCell ref="P458:R460"/>
    <mergeCell ref="Q455:Q457"/>
    <mergeCell ref="R455:R457"/>
    <mergeCell ref="S455:S457"/>
    <mergeCell ref="T455:T457"/>
    <mergeCell ref="U455:W457"/>
    <mergeCell ref="X455:X457"/>
    <mergeCell ref="C453:K454"/>
    <mergeCell ref="P453:X454"/>
    <mergeCell ref="C455:C457"/>
    <mergeCell ref="D455:D457"/>
    <mergeCell ref="E455:E457"/>
    <mergeCell ref="F455:F457"/>
    <mergeCell ref="G455:G457"/>
    <mergeCell ref="H455:J457"/>
    <mergeCell ref="K455:K457"/>
    <mergeCell ref="P455:P457"/>
    <mergeCell ref="U446:U449"/>
    <mergeCell ref="V446:X449"/>
    <mergeCell ref="B449:G449"/>
    <mergeCell ref="O449:T449"/>
    <mergeCell ref="B452:K452"/>
    <mergeCell ref="O452:X452"/>
    <mergeCell ref="P442:P445"/>
    <mergeCell ref="Q442:Q445"/>
    <mergeCell ref="R442:R445"/>
    <mergeCell ref="S442:X445"/>
    <mergeCell ref="B446:B448"/>
    <mergeCell ref="C446:G448"/>
    <mergeCell ref="H446:H449"/>
    <mergeCell ref="I446:K449"/>
    <mergeCell ref="O446:O448"/>
    <mergeCell ref="P446:T448"/>
    <mergeCell ref="B442:B445"/>
    <mergeCell ref="C442:C445"/>
    <mergeCell ref="D442:D445"/>
    <mergeCell ref="E442:E445"/>
    <mergeCell ref="F442:K445"/>
    <mergeCell ref="O442:O445"/>
    <mergeCell ref="W434:W441"/>
    <mergeCell ref="X434:X441"/>
    <mergeCell ref="B438:B441"/>
    <mergeCell ref="C438:I441"/>
    <mergeCell ref="O438:O441"/>
    <mergeCell ref="P438:V441"/>
    <mergeCell ref="B434:B437"/>
    <mergeCell ref="C434:I437"/>
    <mergeCell ref="J434:J441"/>
    <mergeCell ref="K434:K441"/>
    <mergeCell ref="O434:O437"/>
    <mergeCell ref="P434:V437"/>
    <mergeCell ref="X427:X429"/>
    <mergeCell ref="B430:B433"/>
    <mergeCell ref="C430:E433"/>
    <mergeCell ref="F430:F433"/>
    <mergeCell ref="G430:K433"/>
    <mergeCell ref="O430:O433"/>
    <mergeCell ref="P430:R433"/>
    <mergeCell ref="S430:S433"/>
    <mergeCell ref="T430:X433"/>
    <mergeCell ref="P427:P429"/>
    <mergeCell ref="Q427:Q429"/>
    <mergeCell ref="R427:R429"/>
    <mergeCell ref="S427:S429"/>
    <mergeCell ref="T427:T429"/>
    <mergeCell ref="U427:W429"/>
    <mergeCell ref="B425:B426"/>
    <mergeCell ref="O425:O426"/>
    <mergeCell ref="C427:C429"/>
    <mergeCell ref="D427:D429"/>
    <mergeCell ref="E427:E429"/>
    <mergeCell ref="F427:F429"/>
    <mergeCell ref="G427:G429"/>
    <mergeCell ref="H427:J429"/>
    <mergeCell ref="K427:K429"/>
    <mergeCell ref="P420:P422"/>
    <mergeCell ref="Q420:Q422"/>
    <mergeCell ref="R420:R422"/>
    <mergeCell ref="S420:X422"/>
    <mergeCell ref="C424:K426"/>
    <mergeCell ref="P424:X426"/>
    <mergeCell ref="B417:B419"/>
    <mergeCell ref="C417:K419"/>
    <mergeCell ref="O417:O419"/>
    <mergeCell ref="P417:X419"/>
    <mergeCell ref="B420:B422"/>
    <mergeCell ref="C420:C422"/>
    <mergeCell ref="D420:D422"/>
    <mergeCell ref="E420:E422"/>
    <mergeCell ref="F420:K422"/>
    <mergeCell ref="O420:O422"/>
    <mergeCell ref="S411:S413"/>
    <mergeCell ref="T411:X413"/>
    <mergeCell ref="B414:B416"/>
    <mergeCell ref="C414:K416"/>
    <mergeCell ref="O414:O416"/>
    <mergeCell ref="P414:X416"/>
    <mergeCell ref="B411:B413"/>
    <mergeCell ref="C411:E413"/>
    <mergeCell ref="F411:F413"/>
    <mergeCell ref="G411:K413"/>
    <mergeCell ref="O411:O413"/>
    <mergeCell ref="P411:R413"/>
    <mergeCell ref="Q408:Q410"/>
    <mergeCell ref="R408:R410"/>
    <mergeCell ref="S408:S410"/>
    <mergeCell ref="T408:T410"/>
    <mergeCell ref="U408:W410"/>
    <mergeCell ref="X408:X410"/>
    <mergeCell ref="C406:K407"/>
    <mergeCell ref="P406:X407"/>
    <mergeCell ref="C408:C410"/>
    <mergeCell ref="D408:D410"/>
    <mergeCell ref="E408:E410"/>
    <mergeCell ref="F408:F410"/>
    <mergeCell ref="G408:G410"/>
    <mergeCell ref="H408:J410"/>
    <mergeCell ref="K408:K410"/>
    <mergeCell ref="P408:P410"/>
    <mergeCell ref="U399:U402"/>
    <mergeCell ref="V399:X402"/>
    <mergeCell ref="B402:G402"/>
    <mergeCell ref="O402:T402"/>
    <mergeCell ref="B405:K405"/>
    <mergeCell ref="O405:X405"/>
    <mergeCell ref="P395:P398"/>
    <mergeCell ref="Q395:Q398"/>
    <mergeCell ref="R395:R398"/>
    <mergeCell ref="S395:X398"/>
    <mergeCell ref="B399:B401"/>
    <mergeCell ref="C399:G401"/>
    <mergeCell ref="H399:H402"/>
    <mergeCell ref="I399:K402"/>
    <mergeCell ref="O399:O401"/>
    <mergeCell ref="P399:T401"/>
    <mergeCell ref="B395:B398"/>
    <mergeCell ref="C395:C398"/>
    <mergeCell ref="D395:D398"/>
    <mergeCell ref="E395:E398"/>
    <mergeCell ref="F395:K398"/>
    <mergeCell ref="O395:O398"/>
    <mergeCell ref="W387:W394"/>
    <mergeCell ref="X387:X394"/>
    <mergeCell ref="B391:B394"/>
    <mergeCell ref="C391:I394"/>
    <mergeCell ref="O391:O394"/>
    <mergeCell ref="P391:V394"/>
    <mergeCell ref="B387:B390"/>
    <mergeCell ref="C387:I390"/>
    <mergeCell ref="J387:J394"/>
    <mergeCell ref="K387:K394"/>
    <mergeCell ref="O387:O390"/>
    <mergeCell ref="P387:V390"/>
    <mergeCell ref="X380:X382"/>
    <mergeCell ref="B383:B386"/>
    <mergeCell ref="C383:E386"/>
    <mergeCell ref="F383:F386"/>
    <mergeCell ref="G383:K386"/>
    <mergeCell ref="O383:O386"/>
    <mergeCell ref="P383:R386"/>
    <mergeCell ref="S383:S386"/>
    <mergeCell ref="T383:X386"/>
    <mergeCell ref="P380:P382"/>
    <mergeCell ref="Q380:Q382"/>
    <mergeCell ref="R380:R382"/>
    <mergeCell ref="S380:S382"/>
    <mergeCell ref="T380:T382"/>
    <mergeCell ref="U380:W382"/>
    <mergeCell ref="B378:B379"/>
    <mergeCell ref="O378:O379"/>
    <mergeCell ref="C380:C382"/>
    <mergeCell ref="D380:D382"/>
    <mergeCell ref="E380:E382"/>
    <mergeCell ref="F380:F382"/>
    <mergeCell ref="G380:G382"/>
    <mergeCell ref="H380:J382"/>
    <mergeCell ref="K380:K382"/>
    <mergeCell ref="P373:P375"/>
    <mergeCell ref="Q373:Q375"/>
    <mergeCell ref="R373:R375"/>
    <mergeCell ref="S373:X375"/>
    <mergeCell ref="C377:K379"/>
    <mergeCell ref="P377:X379"/>
    <mergeCell ref="B370:B372"/>
    <mergeCell ref="C370:K372"/>
    <mergeCell ref="O370:O372"/>
    <mergeCell ref="P370:X372"/>
    <mergeCell ref="B373:B375"/>
    <mergeCell ref="C373:C375"/>
    <mergeCell ref="D373:D375"/>
    <mergeCell ref="E373:E375"/>
    <mergeCell ref="F373:K375"/>
    <mergeCell ref="O373:O375"/>
    <mergeCell ref="S364:S366"/>
    <mergeCell ref="T364:X366"/>
    <mergeCell ref="B367:B369"/>
    <mergeCell ref="C367:K369"/>
    <mergeCell ref="O367:O369"/>
    <mergeCell ref="P367:X369"/>
    <mergeCell ref="B364:B366"/>
    <mergeCell ref="C364:E366"/>
    <mergeCell ref="F364:F366"/>
    <mergeCell ref="G364:K366"/>
    <mergeCell ref="O364:O366"/>
    <mergeCell ref="P364:R366"/>
    <mergeCell ref="Q361:Q363"/>
    <mergeCell ref="R361:R363"/>
    <mergeCell ref="S361:S363"/>
    <mergeCell ref="T361:T363"/>
    <mergeCell ref="U361:W363"/>
    <mergeCell ref="X361:X363"/>
    <mergeCell ref="C359:K360"/>
    <mergeCell ref="P359:X360"/>
    <mergeCell ref="C361:C363"/>
    <mergeCell ref="D361:D363"/>
    <mergeCell ref="E361:E363"/>
    <mergeCell ref="F361:F363"/>
    <mergeCell ref="G361:G363"/>
    <mergeCell ref="H361:J363"/>
    <mergeCell ref="K361:K363"/>
    <mergeCell ref="P361:P363"/>
    <mergeCell ref="U352:U355"/>
    <mergeCell ref="V352:X355"/>
    <mergeCell ref="B355:G355"/>
    <mergeCell ref="O355:T355"/>
    <mergeCell ref="B358:K358"/>
    <mergeCell ref="O358:X358"/>
    <mergeCell ref="P348:P351"/>
    <mergeCell ref="Q348:Q351"/>
    <mergeCell ref="R348:R351"/>
    <mergeCell ref="S348:X351"/>
    <mergeCell ref="B352:B354"/>
    <mergeCell ref="C352:G354"/>
    <mergeCell ref="H352:H355"/>
    <mergeCell ref="I352:K355"/>
    <mergeCell ref="O352:O354"/>
    <mergeCell ref="P352:T354"/>
    <mergeCell ref="B348:B351"/>
    <mergeCell ref="C348:C351"/>
    <mergeCell ref="D348:D351"/>
    <mergeCell ref="E348:E351"/>
    <mergeCell ref="F348:K351"/>
    <mergeCell ref="O348:O351"/>
    <mergeCell ref="W340:W347"/>
    <mergeCell ref="X340:X347"/>
    <mergeCell ref="B344:B347"/>
    <mergeCell ref="C344:I347"/>
    <mergeCell ref="O344:O347"/>
    <mergeCell ref="P344:V347"/>
    <mergeCell ref="B340:B343"/>
    <mergeCell ref="C340:I343"/>
    <mergeCell ref="J340:J347"/>
    <mergeCell ref="K340:K347"/>
    <mergeCell ref="O340:O343"/>
    <mergeCell ref="P340:V343"/>
    <mergeCell ref="X333:X335"/>
    <mergeCell ref="B336:B339"/>
    <mergeCell ref="C336:E339"/>
    <mergeCell ref="F336:F339"/>
    <mergeCell ref="G336:K339"/>
    <mergeCell ref="O336:O339"/>
    <mergeCell ref="P336:R339"/>
    <mergeCell ref="S336:S339"/>
    <mergeCell ref="T336:X339"/>
    <mergeCell ref="P333:P335"/>
    <mergeCell ref="Q333:Q335"/>
    <mergeCell ref="R333:R335"/>
    <mergeCell ref="S333:S335"/>
    <mergeCell ref="T333:T335"/>
    <mergeCell ref="U333:W335"/>
    <mergeCell ref="B331:B332"/>
    <mergeCell ref="O331:O332"/>
    <mergeCell ref="C333:C335"/>
    <mergeCell ref="D333:D335"/>
    <mergeCell ref="E333:E335"/>
    <mergeCell ref="F333:F335"/>
    <mergeCell ref="G333:G335"/>
    <mergeCell ref="H333:J335"/>
    <mergeCell ref="K333:K335"/>
    <mergeCell ref="P326:P328"/>
    <mergeCell ref="Q326:Q328"/>
    <mergeCell ref="R326:R328"/>
    <mergeCell ref="S326:X328"/>
    <mergeCell ref="C330:K332"/>
    <mergeCell ref="P330:X332"/>
    <mergeCell ref="B323:B325"/>
    <mergeCell ref="C323:K325"/>
    <mergeCell ref="O323:O325"/>
    <mergeCell ref="P323:X325"/>
    <mergeCell ref="B326:B328"/>
    <mergeCell ref="C326:C328"/>
    <mergeCell ref="D326:D328"/>
    <mergeCell ref="E326:E328"/>
    <mergeCell ref="F326:K328"/>
    <mergeCell ref="O326:O328"/>
    <mergeCell ref="S317:S319"/>
    <mergeCell ref="T317:X319"/>
    <mergeCell ref="B320:B322"/>
    <mergeCell ref="C320:K322"/>
    <mergeCell ref="O320:O322"/>
    <mergeCell ref="P320:X322"/>
    <mergeCell ref="B317:B319"/>
    <mergeCell ref="C317:E319"/>
    <mergeCell ref="F317:F319"/>
    <mergeCell ref="G317:K319"/>
    <mergeCell ref="O317:O319"/>
    <mergeCell ref="P317:R319"/>
    <mergeCell ref="Q314:Q316"/>
    <mergeCell ref="R314:R316"/>
    <mergeCell ref="S314:S316"/>
    <mergeCell ref="T314:T316"/>
    <mergeCell ref="U314:W316"/>
    <mergeCell ref="X314:X316"/>
    <mergeCell ref="C312:K313"/>
    <mergeCell ref="P312:X313"/>
    <mergeCell ref="C314:C316"/>
    <mergeCell ref="D314:D316"/>
    <mergeCell ref="E314:E316"/>
    <mergeCell ref="F314:F316"/>
    <mergeCell ref="G314:G316"/>
    <mergeCell ref="H314:J316"/>
    <mergeCell ref="K314:K316"/>
    <mergeCell ref="P314:P316"/>
    <mergeCell ref="U305:U308"/>
    <mergeCell ref="V305:X308"/>
    <mergeCell ref="B308:G308"/>
    <mergeCell ref="O308:T308"/>
    <mergeCell ref="B311:K311"/>
    <mergeCell ref="O311:X311"/>
    <mergeCell ref="P301:P304"/>
    <mergeCell ref="Q301:Q304"/>
    <mergeCell ref="R301:R304"/>
    <mergeCell ref="S301:X304"/>
    <mergeCell ref="B305:B307"/>
    <mergeCell ref="C305:G307"/>
    <mergeCell ref="H305:H308"/>
    <mergeCell ref="I305:K308"/>
    <mergeCell ref="O305:O307"/>
    <mergeCell ref="P305:T307"/>
    <mergeCell ref="B301:B304"/>
    <mergeCell ref="C301:C304"/>
    <mergeCell ref="D301:D304"/>
    <mergeCell ref="E301:E304"/>
    <mergeCell ref="F301:K304"/>
    <mergeCell ref="O301:O304"/>
    <mergeCell ref="W293:W300"/>
    <mergeCell ref="X293:X300"/>
    <mergeCell ref="B297:B300"/>
    <mergeCell ref="C297:I300"/>
    <mergeCell ref="O297:O300"/>
    <mergeCell ref="P297:V300"/>
    <mergeCell ref="B293:B296"/>
    <mergeCell ref="C293:I296"/>
    <mergeCell ref="J293:J300"/>
    <mergeCell ref="K293:K300"/>
    <mergeCell ref="O293:O296"/>
    <mergeCell ref="P293:V296"/>
    <mergeCell ref="X286:X288"/>
    <mergeCell ref="B289:B292"/>
    <mergeCell ref="C289:E292"/>
    <mergeCell ref="F289:F292"/>
    <mergeCell ref="G289:K292"/>
    <mergeCell ref="O289:O292"/>
    <mergeCell ref="P289:R292"/>
    <mergeCell ref="S289:S292"/>
    <mergeCell ref="T289:X292"/>
    <mergeCell ref="P286:P288"/>
    <mergeCell ref="Q286:Q288"/>
    <mergeCell ref="R286:R288"/>
    <mergeCell ref="S286:S288"/>
    <mergeCell ref="T286:T288"/>
    <mergeCell ref="U286:W288"/>
    <mergeCell ref="B284:B285"/>
    <mergeCell ref="O284:O285"/>
    <mergeCell ref="C286:C288"/>
    <mergeCell ref="D286:D288"/>
    <mergeCell ref="E286:E288"/>
    <mergeCell ref="F286:F288"/>
    <mergeCell ref="G286:G288"/>
    <mergeCell ref="H286:J288"/>
    <mergeCell ref="K286:K288"/>
    <mergeCell ref="P279:P281"/>
    <mergeCell ref="Q279:Q281"/>
    <mergeCell ref="R279:R281"/>
    <mergeCell ref="S279:X281"/>
    <mergeCell ref="C283:K285"/>
    <mergeCell ref="P283:X285"/>
    <mergeCell ref="B276:B278"/>
    <mergeCell ref="C276:K278"/>
    <mergeCell ref="O276:O278"/>
    <mergeCell ref="P276:X278"/>
    <mergeCell ref="B279:B281"/>
    <mergeCell ref="C279:C281"/>
    <mergeCell ref="D279:D281"/>
    <mergeCell ref="E279:E281"/>
    <mergeCell ref="F279:K281"/>
    <mergeCell ref="O279:O281"/>
    <mergeCell ref="S270:S272"/>
    <mergeCell ref="T270:X272"/>
    <mergeCell ref="B273:B275"/>
    <mergeCell ref="C273:K275"/>
    <mergeCell ref="O273:O275"/>
    <mergeCell ref="P273:X275"/>
    <mergeCell ref="B270:B272"/>
    <mergeCell ref="C270:E272"/>
    <mergeCell ref="F270:F272"/>
    <mergeCell ref="G270:K272"/>
    <mergeCell ref="O270:O272"/>
    <mergeCell ref="P270:R272"/>
    <mergeCell ref="Q267:Q269"/>
    <mergeCell ref="R267:R269"/>
    <mergeCell ref="S267:S269"/>
    <mergeCell ref="T267:T269"/>
    <mergeCell ref="U267:W269"/>
    <mergeCell ref="X267:X269"/>
    <mergeCell ref="C265:K266"/>
    <mergeCell ref="P265:X266"/>
    <mergeCell ref="C267:C269"/>
    <mergeCell ref="D267:D269"/>
    <mergeCell ref="E267:E269"/>
    <mergeCell ref="F267:F269"/>
    <mergeCell ref="G267:G269"/>
    <mergeCell ref="H267:J269"/>
    <mergeCell ref="K267:K269"/>
    <mergeCell ref="P267:P269"/>
    <mergeCell ref="U258:U261"/>
    <mergeCell ref="V258:X261"/>
    <mergeCell ref="B261:G261"/>
    <mergeCell ref="O261:T261"/>
    <mergeCell ref="B264:K264"/>
    <mergeCell ref="O264:X264"/>
    <mergeCell ref="P254:P257"/>
    <mergeCell ref="Q254:Q257"/>
    <mergeCell ref="R254:R257"/>
    <mergeCell ref="S254:X257"/>
    <mergeCell ref="B258:B260"/>
    <mergeCell ref="C258:G260"/>
    <mergeCell ref="H258:H261"/>
    <mergeCell ref="I258:K261"/>
    <mergeCell ref="O258:O260"/>
    <mergeCell ref="P258:T260"/>
    <mergeCell ref="B254:B257"/>
    <mergeCell ref="C254:C257"/>
    <mergeCell ref="D254:D257"/>
    <mergeCell ref="E254:E257"/>
    <mergeCell ref="F254:K257"/>
    <mergeCell ref="O254:O257"/>
    <mergeCell ref="W246:W253"/>
    <mergeCell ref="X246:X253"/>
    <mergeCell ref="B250:B253"/>
    <mergeCell ref="C250:I253"/>
    <mergeCell ref="O250:O253"/>
    <mergeCell ref="P250:V253"/>
    <mergeCell ref="B246:B249"/>
    <mergeCell ref="C246:I249"/>
    <mergeCell ref="J246:J253"/>
    <mergeCell ref="K246:K253"/>
    <mergeCell ref="O246:O249"/>
    <mergeCell ref="P246:V249"/>
    <mergeCell ref="X239:X241"/>
    <mergeCell ref="B242:B245"/>
    <mergeCell ref="C242:E245"/>
    <mergeCell ref="F242:F245"/>
    <mergeCell ref="G242:K245"/>
    <mergeCell ref="O242:O245"/>
    <mergeCell ref="P242:R245"/>
    <mergeCell ref="S242:S245"/>
    <mergeCell ref="T242:X245"/>
    <mergeCell ref="P239:P241"/>
    <mergeCell ref="Q239:Q241"/>
    <mergeCell ref="R239:R241"/>
    <mergeCell ref="S239:S241"/>
    <mergeCell ref="T239:T241"/>
    <mergeCell ref="U239:W241"/>
    <mergeCell ref="B237:B238"/>
    <mergeCell ref="O237:O238"/>
    <mergeCell ref="C239:C241"/>
    <mergeCell ref="D239:D241"/>
    <mergeCell ref="E239:E241"/>
    <mergeCell ref="F239:F241"/>
    <mergeCell ref="G239:G241"/>
    <mergeCell ref="H239:J241"/>
    <mergeCell ref="K239:K241"/>
    <mergeCell ref="P232:P234"/>
    <mergeCell ref="Q232:Q234"/>
    <mergeCell ref="R232:R234"/>
    <mergeCell ref="S232:X234"/>
    <mergeCell ref="C236:K238"/>
    <mergeCell ref="P236:X238"/>
    <mergeCell ref="B229:B231"/>
    <mergeCell ref="C229:K231"/>
    <mergeCell ref="O229:O231"/>
    <mergeCell ref="P229:X231"/>
    <mergeCell ref="B232:B234"/>
    <mergeCell ref="C232:C234"/>
    <mergeCell ref="D232:D234"/>
    <mergeCell ref="E232:E234"/>
    <mergeCell ref="F232:K234"/>
    <mergeCell ref="O232:O234"/>
    <mergeCell ref="S223:S225"/>
    <mergeCell ref="T223:X225"/>
    <mergeCell ref="B226:B228"/>
    <mergeCell ref="C226:K228"/>
    <mergeCell ref="O226:O228"/>
    <mergeCell ref="P226:X228"/>
    <mergeCell ref="B223:B225"/>
    <mergeCell ref="C223:E225"/>
    <mergeCell ref="F223:F225"/>
    <mergeCell ref="G223:K225"/>
    <mergeCell ref="O223:O225"/>
    <mergeCell ref="P223:R225"/>
    <mergeCell ref="Q220:Q222"/>
    <mergeCell ref="R220:R222"/>
    <mergeCell ref="S220:S222"/>
    <mergeCell ref="T220:T222"/>
    <mergeCell ref="U220:W222"/>
    <mergeCell ref="X220:X222"/>
    <mergeCell ref="C218:K219"/>
    <mergeCell ref="P218:X219"/>
    <mergeCell ref="C220:C222"/>
    <mergeCell ref="D220:D222"/>
    <mergeCell ref="E220:E222"/>
    <mergeCell ref="F220:F222"/>
    <mergeCell ref="G220:G222"/>
    <mergeCell ref="H220:J222"/>
    <mergeCell ref="K220:K222"/>
    <mergeCell ref="P220:P222"/>
    <mergeCell ref="U211:U214"/>
    <mergeCell ref="V211:X214"/>
    <mergeCell ref="B214:G214"/>
    <mergeCell ref="O214:T214"/>
    <mergeCell ref="B217:K217"/>
    <mergeCell ref="O217:X217"/>
    <mergeCell ref="P207:P210"/>
    <mergeCell ref="Q207:Q210"/>
    <mergeCell ref="R207:R210"/>
    <mergeCell ref="S207:X210"/>
    <mergeCell ref="B211:B213"/>
    <mergeCell ref="C211:G213"/>
    <mergeCell ref="H211:H214"/>
    <mergeCell ref="I211:K214"/>
    <mergeCell ref="O211:O213"/>
    <mergeCell ref="P211:T213"/>
    <mergeCell ref="B207:B210"/>
    <mergeCell ref="C207:C210"/>
    <mergeCell ref="D207:D210"/>
    <mergeCell ref="E207:E210"/>
    <mergeCell ref="F207:K210"/>
    <mergeCell ref="O207:O210"/>
    <mergeCell ref="W199:W206"/>
    <mergeCell ref="X199:X206"/>
    <mergeCell ref="B203:B206"/>
    <mergeCell ref="C203:I206"/>
    <mergeCell ref="O203:O206"/>
    <mergeCell ref="P203:V206"/>
    <mergeCell ref="B199:B202"/>
    <mergeCell ref="C199:I202"/>
    <mergeCell ref="J199:J206"/>
    <mergeCell ref="K199:K206"/>
    <mergeCell ref="O199:O202"/>
    <mergeCell ref="P199:V202"/>
    <mergeCell ref="X192:X194"/>
    <mergeCell ref="B195:B198"/>
    <mergeCell ref="C195:E198"/>
    <mergeCell ref="F195:F198"/>
    <mergeCell ref="G195:K198"/>
    <mergeCell ref="O195:O198"/>
    <mergeCell ref="P195:R198"/>
    <mergeCell ref="S195:S198"/>
    <mergeCell ref="T195:X198"/>
    <mergeCell ref="P192:P194"/>
    <mergeCell ref="Q192:Q194"/>
    <mergeCell ref="R192:R194"/>
    <mergeCell ref="S192:S194"/>
    <mergeCell ref="T192:T194"/>
    <mergeCell ref="U192:W194"/>
    <mergeCell ref="B190:B191"/>
    <mergeCell ref="O190:O191"/>
    <mergeCell ref="C192:C194"/>
    <mergeCell ref="D192:D194"/>
    <mergeCell ref="E192:E194"/>
    <mergeCell ref="F192:F194"/>
    <mergeCell ref="G192:G194"/>
    <mergeCell ref="H192:J194"/>
    <mergeCell ref="K192:K194"/>
    <mergeCell ref="P185:P187"/>
    <mergeCell ref="Q185:Q187"/>
    <mergeCell ref="R185:R187"/>
    <mergeCell ref="S185:X187"/>
    <mergeCell ref="C189:K191"/>
    <mergeCell ref="P189:X191"/>
    <mergeCell ref="B182:B184"/>
    <mergeCell ref="C182:K184"/>
    <mergeCell ref="O182:O184"/>
    <mergeCell ref="P182:X184"/>
    <mergeCell ref="B185:B187"/>
    <mergeCell ref="C185:C187"/>
    <mergeCell ref="D185:D187"/>
    <mergeCell ref="E185:E187"/>
    <mergeCell ref="F185:K187"/>
    <mergeCell ref="O185:O187"/>
    <mergeCell ref="S176:S178"/>
    <mergeCell ref="T176:X178"/>
    <mergeCell ref="B179:B181"/>
    <mergeCell ref="C179:K181"/>
    <mergeCell ref="O179:O181"/>
    <mergeCell ref="P179:X181"/>
    <mergeCell ref="B176:B178"/>
    <mergeCell ref="C176:E178"/>
    <mergeCell ref="F176:F178"/>
    <mergeCell ref="G176:K178"/>
    <mergeCell ref="O176:O178"/>
    <mergeCell ref="P176:R178"/>
    <mergeCell ref="Q173:Q175"/>
    <mergeCell ref="R173:R175"/>
    <mergeCell ref="S173:S175"/>
    <mergeCell ref="T173:T175"/>
    <mergeCell ref="U173:W175"/>
    <mergeCell ref="X173:X175"/>
    <mergeCell ref="C171:K172"/>
    <mergeCell ref="P171:X172"/>
    <mergeCell ref="C173:C175"/>
    <mergeCell ref="D173:D175"/>
    <mergeCell ref="E173:E175"/>
    <mergeCell ref="F173:F175"/>
    <mergeCell ref="G173:G175"/>
    <mergeCell ref="H173:J175"/>
    <mergeCell ref="K173:K175"/>
    <mergeCell ref="P173:P175"/>
    <mergeCell ref="U164:U167"/>
    <mergeCell ref="V164:X167"/>
    <mergeCell ref="B167:G167"/>
    <mergeCell ref="O167:T167"/>
    <mergeCell ref="B170:K170"/>
    <mergeCell ref="O170:X170"/>
    <mergeCell ref="P160:P163"/>
    <mergeCell ref="Q160:Q163"/>
    <mergeCell ref="R160:R163"/>
    <mergeCell ref="S160:X163"/>
    <mergeCell ref="B164:B166"/>
    <mergeCell ref="C164:G166"/>
    <mergeCell ref="H164:H167"/>
    <mergeCell ref="I164:K167"/>
    <mergeCell ref="O164:O166"/>
    <mergeCell ref="P164:T166"/>
    <mergeCell ref="B160:B163"/>
    <mergeCell ref="C160:C163"/>
    <mergeCell ref="D160:D163"/>
    <mergeCell ref="E160:E163"/>
    <mergeCell ref="F160:K163"/>
    <mergeCell ref="O160:O163"/>
    <mergeCell ref="W152:W159"/>
    <mergeCell ref="X152:X159"/>
    <mergeCell ref="B156:B159"/>
    <mergeCell ref="C156:I159"/>
    <mergeCell ref="O156:O159"/>
    <mergeCell ref="P156:V159"/>
    <mergeCell ref="B152:B155"/>
    <mergeCell ref="C152:I155"/>
    <mergeCell ref="J152:J159"/>
    <mergeCell ref="K152:K159"/>
    <mergeCell ref="O152:O155"/>
    <mergeCell ref="P152:V155"/>
    <mergeCell ref="X145:X147"/>
    <mergeCell ref="B148:B151"/>
    <mergeCell ref="C148:E151"/>
    <mergeCell ref="F148:F151"/>
    <mergeCell ref="G148:K151"/>
    <mergeCell ref="O148:O151"/>
    <mergeCell ref="P148:R151"/>
    <mergeCell ref="S148:S151"/>
    <mergeCell ref="T148:X151"/>
    <mergeCell ref="P145:P147"/>
    <mergeCell ref="Q145:Q147"/>
    <mergeCell ref="R145:R147"/>
    <mergeCell ref="S145:S147"/>
    <mergeCell ref="T145:T147"/>
    <mergeCell ref="U145:W147"/>
    <mergeCell ref="B143:B144"/>
    <mergeCell ref="O143:O144"/>
    <mergeCell ref="C145:C147"/>
    <mergeCell ref="D145:D147"/>
    <mergeCell ref="E145:E147"/>
    <mergeCell ref="F145:F147"/>
    <mergeCell ref="G145:G147"/>
    <mergeCell ref="H145:J147"/>
    <mergeCell ref="K145:K147"/>
    <mergeCell ref="P138:P140"/>
    <mergeCell ref="Q138:Q140"/>
    <mergeCell ref="R138:R140"/>
    <mergeCell ref="S138:X140"/>
    <mergeCell ref="C142:K144"/>
    <mergeCell ref="P142:X144"/>
    <mergeCell ref="B135:B137"/>
    <mergeCell ref="C135:K137"/>
    <mergeCell ref="O135:O137"/>
    <mergeCell ref="P135:X137"/>
    <mergeCell ref="B138:B140"/>
    <mergeCell ref="C138:C140"/>
    <mergeCell ref="D138:D140"/>
    <mergeCell ref="E138:E140"/>
    <mergeCell ref="F138:K140"/>
    <mergeCell ref="O138:O140"/>
    <mergeCell ref="S129:S131"/>
    <mergeCell ref="T129:X131"/>
    <mergeCell ref="B132:B134"/>
    <mergeCell ref="C132:K134"/>
    <mergeCell ref="O132:O134"/>
    <mergeCell ref="P132:X134"/>
    <mergeCell ref="B129:B131"/>
    <mergeCell ref="C129:E131"/>
    <mergeCell ref="F129:F131"/>
    <mergeCell ref="G129:K131"/>
    <mergeCell ref="O129:O131"/>
    <mergeCell ref="P129:R131"/>
    <mergeCell ref="Q126:Q128"/>
    <mergeCell ref="R126:R128"/>
    <mergeCell ref="S126:S128"/>
    <mergeCell ref="T126:T128"/>
    <mergeCell ref="U126:W128"/>
    <mergeCell ref="X126:X128"/>
    <mergeCell ref="C124:K125"/>
    <mergeCell ref="P124:X125"/>
    <mergeCell ref="C126:C128"/>
    <mergeCell ref="D126:D128"/>
    <mergeCell ref="E126:E128"/>
    <mergeCell ref="F126:F128"/>
    <mergeCell ref="G126:G128"/>
    <mergeCell ref="H126:J128"/>
    <mergeCell ref="K126:K128"/>
    <mergeCell ref="P126:P128"/>
    <mergeCell ref="U117:U120"/>
    <mergeCell ref="V117:X120"/>
    <mergeCell ref="B120:G120"/>
    <mergeCell ref="O120:T120"/>
    <mergeCell ref="B123:K123"/>
    <mergeCell ref="O123:X123"/>
    <mergeCell ref="P113:P116"/>
    <mergeCell ref="Q113:Q116"/>
    <mergeCell ref="R113:R116"/>
    <mergeCell ref="S113:X116"/>
    <mergeCell ref="B117:B119"/>
    <mergeCell ref="C117:G119"/>
    <mergeCell ref="H117:H120"/>
    <mergeCell ref="I117:K120"/>
    <mergeCell ref="O117:O119"/>
    <mergeCell ref="P117:T119"/>
    <mergeCell ref="B113:B116"/>
    <mergeCell ref="C113:C116"/>
    <mergeCell ref="D113:D116"/>
    <mergeCell ref="E113:E116"/>
    <mergeCell ref="F113:K116"/>
    <mergeCell ref="O113:O116"/>
    <mergeCell ref="W105:W112"/>
    <mergeCell ref="X105:X112"/>
    <mergeCell ref="B109:B112"/>
    <mergeCell ref="C109:I112"/>
    <mergeCell ref="O109:O112"/>
    <mergeCell ref="P109:V112"/>
    <mergeCell ref="B105:B108"/>
    <mergeCell ref="C105:I108"/>
    <mergeCell ref="J105:J112"/>
    <mergeCell ref="K105:K112"/>
    <mergeCell ref="O105:O108"/>
    <mergeCell ref="P105:V108"/>
    <mergeCell ref="X98:X100"/>
    <mergeCell ref="B101:B104"/>
    <mergeCell ref="C101:E104"/>
    <mergeCell ref="F101:F104"/>
    <mergeCell ref="G101:K104"/>
    <mergeCell ref="O101:O104"/>
    <mergeCell ref="P101:R104"/>
    <mergeCell ref="S101:S104"/>
    <mergeCell ref="T101:X104"/>
    <mergeCell ref="P98:P100"/>
    <mergeCell ref="Q98:Q100"/>
    <mergeCell ref="R98:R100"/>
    <mergeCell ref="S98:S100"/>
    <mergeCell ref="T98:T100"/>
    <mergeCell ref="U98:W100"/>
    <mergeCell ref="B96:B97"/>
    <mergeCell ref="O96:O97"/>
    <mergeCell ref="C98:C100"/>
    <mergeCell ref="D98:D100"/>
    <mergeCell ref="E98:E100"/>
    <mergeCell ref="F98:F100"/>
    <mergeCell ref="G98:G100"/>
    <mergeCell ref="H98:J100"/>
    <mergeCell ref="K98:K100"/>
    <mergeCell ref="P91:P93"/>
    <mergeCell ref="Q91:Q93"/>
    <mergeCell ref="R91:R93"/>
    <mergeCell ref="S91:X93"/>
    <mergeCell ref="C95:K97"/>
    <mergeCell ref="P95:X97"/>
    <mergeCell ref="B88:B90"/>
    <mergeCell ref="C88:K90"/>
    <mergeCell ref="O88:O90"/>
    <mergeCell ref="P88:X90"/>
    <mergeCell ref="B91:B93"/>
    <mergeCell ref="C91:C93"/>
    <mergeCell ref="D91:D93"/>
    <mergeCell ref="E91:E93"/>
    <mergeCell ref="F91:K93"/>
    <mergeCell ref="O91:O93"/>
    <mergeCell ref="S82:S84"/>
    <mergeCell ref="T82:X84"/>
    <mergeCell ref="B85:B87"/>
    <mergeCell ref="C85:K87"/>
    <mergeCell ref="O85:O87"/>
    <mergeCell ref="P85:X87"/>
    <mergeCell ref="B82:B84"/>
    <mergeCell ref="C82:E84"/>
    <mergeCell ref="F82:F84"/>
    <mergeCell ref="G82:K84"/>
    <mergeCell ref="O82:O84"/>
    <mergeCell ref="P82:R84"/>
    <mergeCell ref="Q79:Q81"/>
    <mergeCell ref="R79:R81"/>
    <mergeCell ref="S79:S81"/>
    <mergeCell ref="T79:T81"/>
    <mergeCell ref="U79:W81"/>
    <mergeCell ref="X79:X81"/>
    <mergeCell ref="C77:K78"/>
    <mergeCell ref="P77:X78"/>
    <mergeCell ref="C79:C81"/>
    <mergeCell ref="D79:D81"/>
    <mergeCell ref="E79:E81"/>
    <mergeCell ref="F79:F81"/>
    <mergeCell ref="G79:G81"/>
    <mergeCell ref="H79:J81"/>
    <mergeCell ref="K79:K81"/>
    <mergeCell ref="P79:P81"/>
    <mergeCell ref="U70:U73"/>
    <mergeCell ref="V70:X73"/>
    <mergeCell ref="B73:G73"/>
    <mergeCell ref="O73:T73"/>
    <mergeCell ref="B76:K76"/>
    <mergeCell ref="O76:X76"/>
    <mergeCell ref="P66:P69"/>
    <mergeCell ref="Q66:Q69"/>
    <mergeCell ref="R66:R69"/>
    <mergeCell ref="S66:X69"/>
    <mergeCell ref="B70:B72"/>
    <mergeCell ref="C70:G72"/>
    <mergeCell ref="H70:H73"/>
    <mergeCell ref="I70:K73"/>
    <mergeCell ref="O70:O72"/>
    <mergeCell ref="P70:T72"/>
    <mergeCell ref="B66:B69"/>
    <mergeCell ref="C66:C69"/>
    <mergeCell ref="D66:D69"/>
    <mergeCell ref="E66:E69"/>
    <mergeCell ref="F66:K69"/>
    <mergeCell ref="O66:O69"/>
    <mergeCell ref="W58:W65"/>
    <mergeCell ref="X58:X65"/>
    <mergeCell ref="B62:B65"/>
    <mergeCell ref="C62:I65"/>
    <mergeCell ref="O62:O65"/>
    <mergeCell ref="P62:V65"/>
    <mergeCell ref="B58:B61"/>
    <mergeCell ref="C58:I61"/>
    <mergeCell ref="J58:J65"/>
    <mergeCell ref="K58:K65"/>
    <mergeCell ref="O58:O61"/>
    <mergeCell ref="P58:V61"/>
    <mergeCell ref="X51:X53"/>
    <mergeCell ref="B54:B57"/>
    <mergeCell ref="C54:E57"/>
    <mergeCell ref="F54:F57"/>
    <mergeCell ref="G54:K57"/>
    <mergeCell ref="O54:O57"/>
    <mergeCell ref="P54:R57"/>
    <mergeCell ref="S54:S57"/>
    <mergeCell ref="T54:X57"/>
    <mergeCell ref="P51:P53"/>
    <mergeCell ref="Q51:Q53"/>
    <mergeCell ref="R51:R53"/>
    <mergeCell ref="S51:S53"/>
    <mergeCell ref="T51:T53"/>
    <mergeCell ref="U51:W53"/>
    <mergeCell ref="B49:B50"/>
    <mergeCell ref="O49:O50"/>
    <mergeCell ref="C51:C53"/>
    <mergeCell ref="D51:D53"/>
    <mergeCell ref="E51:E53"/>
    <mergeCell ref="F51:F53"/>
    <mergeCell ref="G51:G53"/>
    <mergeCell ref="H51:J53"/>
    <mergeCell ref="K51:K53"/>
    <mergeCell ref="P44:P46"/>
    <mergeCell ref="Q44:Q46"/>
    <mergeCell ref="R44:R46"/>
    <mergeCell ref="S44:X46"/>
    <mergeCell ref="C48:K50"/>
    <mergeCell ref="P48:X50"/>
    <mergeCell ref="B41:B43"/>
    <mergeCell ref="C41:K43"/>
    <mergeCell ref="O41:O43"/>
    <mergeCell ref="P41:X43"/>
    <mergeCell ref="B44:B46"/>
    <mergeCell ref="C44:C46"/>
    <mergeCell ref="D44:D46"/>
    <mergeCell ref="E44:E46"/>
    <mergeCell ref="F44:K46"/>
    <mergeCell ref="O44:O46"/>
    <mergeCell ref="S35:S37"/>
    <mergeCell ref="T35:X37"/>
    <mergeCell ref="B38:B40"/>
    <mergeCell ref="C38:K40"/>
    <mergeCell ref="O38:O40"/>
    <mergeCell ref="P38:X40"/>
    <mergeCell ref="B35:B37"/>
    <mergeCell ref="C35:E37"/>
    <mergeCell ref="F35:F37"/>
    <mergeCell ref="G35:K37"/>
    <mergeCell ref="O35:O37"/>
    <mergeCell ref="P35:R37"/>
    <mergeCell ref="Q32:Q34"/>
    <mergeCell ref="R32:R34"/>
    <mergeCell ref="S32:S34"/>
    <mergeCell ref="T32:T34"/>
    <mergeCell ref="U32:W34"/>
    <mergeCell ref="X32:X34"/>
    <mergeCell ref="C30:K31"/>
    <mergeCell ref="P30:X31"/>
    <mergeCell ref="C32:C34"/>
    <mergeCell ref="D32:D34"/>
    <mergeCell ref="E32:E34"/>
    <mergeCell ref="F32:F34"/>
    <mergeCell ref="G32:G34"/>
    <mergeCell ref="H32:J34"/>
    <mergeCell ref="K32:K34"/>
    <mergeCell ref="P32:P34"/>
    <mergeCell ref="U23:U26"/>
    <mergeCell ref="V23:X26"/>
    <mergeCell ref="B26:G26"/>
    <mergeCell ref="O26:T26"/>
    <mergeCell ref="B29:K29"/>
    <mergeCell ref="O29:X29"/>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W11:W18"/>
    <mergeCell ref="X11:X18"/>
    <mergeCell ref="B15:B18"/>
    <mergeCell ref="C15:I18"/>
    <mergeCell ref="O15:O18"/>
    <mergeCell ref="P15:V18"/>
    <mergeCell ref="B11:B14"/>
    <mergeCell ref="C11:I14"/>
    <mergeCell ref="J11:J18"/>
    <mergeCell ref="K11:K18"/>
    <mergeCell ref="O11:O14"/>
    <mergeCell ref="P11:V14"/>
    <mergeCell ref="U4:W6"/>
    <mergeCell ref="X4:X6"/>
    <mergeCell ref="B7:B10"/>
    <mergeCell ref="C7:E10"/>
    <mergeCell ref="F7:F10"/>
    <mergeCell ref="G7:K10"/>
    <mergeCell ref="O7:O10"/>
    <mergeCell ref="P7:R10"/>
    <mergeCell ref="S7:S10"/>
    <mergeCell ref="T7:X10"/>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s>
  <phoneticPr fontId="2"/>
  <pageMargins left="0" right="0" top="0" bottom="0" header="0" footer="0"/>
  <pageSetup paperSize="9" scale="82" orientation="landscape" r:id="rId1"/>
  <rowBreaks count="29" manualBreakCount="29">
    <brk id="47" max="16383" man="1"/>
    <brk id="94" max="16383" man="1"/>
    <brk id="141" max="16383" man="1"/>
    <brk id="188" max="16383" man="1"/>
    <brk id="235" max="16383" man="1"/>
    <brk id="282" max="16383" man="1"/>
    <brk id="329" max="16383" man="1"/>
    <brk id="376" max="16383" man="1"/>
    <brk id="423" max="16383" man="1"/>
    <brk id="470" max="16383" man="1"/>
    <brk id="517" max="16383" man="1"/>
    <brk id="564" max="16383" man="1"/>
    <brk id="611" max="16383" man="1"/>
    <brk id="658" max="16383" man="1"/>
    <brk id="705" max="16383" man="1"/>
    <brk id="752" max="16383" man="1"/>
    <brk id="799" max="16383" man="1"/>
    <brk id="846" max="16383" man="1"/>
    <brk id="893" max="16383" man="1"/>
    <brk id="940" max="16383" man="1"/>
    <brk id="987" max="16383" man="1"/>
    <brk id="1034" max="16383" man="1"/>
    <brk id="1081" max="16383" man="1"/>
    <brk id="1128" max="16383" man="1"/>
    <brk id="1175" max="16383" man="1"/>
    <brk id="1222" max="16383" man="1"/>
    <brk id="1269" max="16383" man="1"/>
    <brk id="1316" max="16383" man="1"/>
    <brk id="136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B1:Y47"/>
  <sheetViews>
    <sheetView showZeros="0" showWhiteSpace="0" view="pageBreakPreview" topLeftCell="A19" zoomScaleNormal="90" zoomScaleSheetLayoutView="100" workbookViewId="0"/>
  </sheetViews>
  <sheetFormatPr defaultColWidth="7.625" defaultRowHeight="15" customHeight="1"/>
  <cols>
    <col min="1" max="1" width="3.75" customWidth="1"/>
    <col min="2" max="11" width="7.125" customWidth="1"/>
    <col min="12" max="12" width="3.625" customWidth="1"/>
    <col min="13" max="13" width="3.5" customWidth="1"/>
    <col min="14" max="14" width="5.125" customWidth="1"/>
    <col min="15" max="24" width="7.125" customWidth="1"/>
    <col min="25" max="25" width="2.625" customWidth="1"/>
  </cols>
  <sheetData>
    <row r="1" spans="2:24" ht="15" customHeight="1">
      <c r="B1" s="132"/>
      <c r="C1" s="320" t="str">
        <f>'1ここに記入'!$B$3&amp;"滋賀県教育美術展出品票"</f>
        <v>第72回滋賀県教育美術展出品票</v>
      </c>
      <c r="D1" s="320"/>
      <c r="E1" s="320"/>
      <c r="F1" s="320"/>
      <c r="G1" s="320"/>
      <c r="H1" s="320"/>
      <c r="I1" s="320"/>
      <c r="J1" s="320"/>
      <c r="K1" s="320"/>
      <c r="L1" s="104"/>
      <c r="M1" s="29"/>
      <c r="N1" s="104"/>
      <c r="O1" s="132"/>
      <c r="P1" s="320" t="str">
        <f>'1ここに記入'!$B$3&amp;"滋賀県教育美術展出品票"</f>
        <v>第72回滋賀県教育美術展出品票</v>
      </c>
      <c r="Q1" s="320"/>
      <c r="R1" s="320"/>
      <c r="S1" s="320"/>
      <c r="T1" s="320"/>
      <c r="U1" s="320"/>
      <c r="V1" s="320"/>
      <c r="W1" s="320"/>
      <c r="X1" s="320"/>
    </row>
    <row r="2" spans="2:24" ht="15" customHeight="1">
      <c r="B2" s="353"/>
      <c r="C2" s="320"/>
      <c r="D2" s="320"/>
      <c r="E2" s="320"/>
      <c r="F2" s="320"/>
      <c r="G2" s="320"/>
      <c r="H2" s="320"/>
      <c r="I2" s="320"/>
      <c r="J2" s="320"/>
      <c r="K2" s="320"/>
      <c r="L2" s="104"/>
      <c r="M2" s="29"/>
      <c r="N2" s="104"/>
      <c r="O2" s="353"/>
      <c r="P2" s="320"/>
      <c r="Q2" s="320"/>
      <c r="R2" s="320"/>
      <c r="S2" s="320"/>
      <c r="T2" s="320"/>
      <c r="U2" s="320"/>
      <c r="V2" s="320"/>
      <c r="W2" s="320"/>
      <c r="X2" s="320"/>
    </row>
    <row r="3" spans="2:24" ht="15" customHeight="1" thickBot="1">
      <c r="B3" s="353"/>
      <c r="C3" s="352"/>
      <c r="D3" s="352"/>
      <c r="E3" s="352"/>
      <c r="F3" s="352"/>
      <c r="G3" s="352"/>
      <c r="H3" s="352"/>
      <c r="I3" s="352"/>
      <c r="J3" s="352"/>
      <c r="K3" s="352"/>
      <c r="L3" s="104"/>
      <c r="M3" s="29"/>
      <c r="N3" s="104"/>
      <c r="O3" s="353"/>
      <c r="P3" s="352"/>
      <c r="Q3" s="352"/>
      <c r="R3" s="352"/>
      <c r="S3" s="352"/>
      <c r="T3" s="352"/>
      <c r="U3" s="352"/>
      <c r="V3" s="352"/>
      <c r="W3" s="352"/>
      <c r="X3" s="352"/>
    </row>
    <row r="4" spans="2:24" ht="15" customHeight="1" thickTop="1" thickBot="1">
      <c r="B4" s="149" t="s">
        <v>157</v>
      </c>
      <c r="C4" s="289"/>
      <c r="D4" s="289"/>
      <c r="E4" s="289"/>
      <c r="F4" s="339"/>
      <c r="G4" s="354"/>
      <c r="H4" s="332"/>
      <c r="I4" s="333"/>
      <c r="J4" s="333"/>
      <c r="K4" s="336" t="s">
        <v>158</v>
      </c>
      <c r="L4" s="30"/>
      <c r="M4" s="31"/>
      <c r="N4" s="32"/>
      <c r="O4" s="144" t="s">
        <v>157</v>
      </c>
      <c r="P4" s="350"/>
      <c r="Q4" s="350"/>
      <c r="R4" s="350"/>
      <c r="S4" s="350"/>
      <c r="T4" s="351"/>
      <c r="U4" s="332"/>
      <c r="V4" s="333"/>
      <c r="W4" s="333"/>
      <c r="X4" s="336" t="s">
        <v>158</v>
      </c>
    </row>
    <row r="5" spans="2:24" ht="15" customHeight="1" thickTop="1" thickBot="1">
      <c r="B5" s="151"/>
      <c r="C5" s="289"/>
      <c r="D5" s="289"/>
      <c r="E5" s="289"/>
      <c r="F5" s="339"/>
      <c r="G5" s="355"/>
      <c r="H5" s="290"/>
      <c r="I5" s="291"/>
      <c r="J5" s="291"/>
      <c r="K5" s="337"/>
      <c r="L5" s="30"/>
      <c r="M5" s="31"/>
      <c r="N5" s="32"/>
      <c r="O5" s="145"/>
      <c r="P5" s="289"/>
      <c r="Q5" s="289"/>
      <c r="R5" s="289"/>
      <c r="S5" s="289"/>
      <c r="T5" s="339"/>
      <c r="U5" s="290"/>
      <c r="V5" s="291"/>
      <c r="W5" s="291"/>
      <c r="X5" s="337"/>
    </row>
    <row r="6" spans="2:24" ht="15" customHeight="1" thickTop="1" thickBot="1">
      <c r="B6" s="150" t="s">
        <v>159</v>
      </c>
      <c r="C6" s="289"/>
      <c r="D6" s="289"/>
      <c r="E6" s="289"/>
      <c r="F6" s="339"/>
      <c r="G6" s="356"/>
      <c r="H6" s="334"/>
      <c r="I6" s="335"/>
      <c r="J6" s="335"/>
      <c r="K6" s="338"/>
      <c r="L6" s="30"/>
      <c r="M6" s="31"/>
      <c r="N6" s="32"/>
      <c r="O6" s="146" t="s">
        <v>159</v>
      </c>
      <c r="P6" s="289"/>
      <c r="Q6" s="289"/>
      <c r="R6" s="289"/>
      <c r="S6" s="289"/>
      <c r="T6" s="339"/>
      <c r="U6" s="334"/>
      <c r="V6" s="335"/>
      <c r="W6" s="335"/>
      <c r="X6" s="338"/>
    </row>
    <row r="7" spans="2:24" ht="15" customHeight="1">
      <c r="B7" s="264" t="s">
        <v>160</v>
      </c>
      <c r="C7" s="277"/>
      <c r="D7" s="286"/>
      <c r="E7" s="280"/>
      <c r="F7" s="264" t="s">
        <v>161</v>
      </c>
      <c r="G7" s="296"/>
      <c r="H7" s="297"/>
      <c r="I7" s="297"/>
      <c r="J7" s="297"/>
      <c r="K7" s="298"/>
      <c r="L7" s="100"/>
      <c r="M7" s="33"/>
      <c r="N7" s="99"/>
      <c r="O7" s="264" t="s">
        <v>160</v>
      </c>
      <c r="P7" s="277"/>
      <c r="Q7" s="286"/>
      <c r="R7" s="280"/>
      <c r="S7" s="264" t="s">
        <v>161</v>
      </c>
      <c r="T7" s="296"/>
      <c r="U7" s="297"/>
      <c r="V7" s="297"/>
      <c r="W7" s="297"/>
      <c r="X7" s="298"/>
    </row>
    <row r="8" spans="2:24" ht="15" customHeight="1">
      <c r="B8" s="264"/>
      <c r="C8" s="277"/>
      <c r="D8" s="286"/>
      <c r="E8" s="280"/>
      <c r="F8" s="264"/>
      <c r="G8" s="296"/>
      <c r="H8" s="297"/>
      <c r="I8" s="297"/>
      <c r="J8" s="297"/>
      <c r="K8" s="298"/>
      <c r="L8" s="101"/>
      <c r="M8" s="33"/>
      <c r="N8" s="99"/>
      <c r="O8" s="264"/>
      <c r="P8" s="277"/>
      <c r="Q8" s="286"/>
      <c r="R8" s="280"/>
      <c r="S8" s="264"/>
      <c r="T8" s="296"/>
      <c r="U8" s="297"/>
      <c r="V8" s="297"/>
      <c r="W8" s="297"/>
      <c r="X8" s="298"/>
    </row>
    <row r="9" spans="2:24" ht="15" customHeight="1">
      <c r="B9" s="264"/>
      <c r="C9" s="277"/>
      <c r="D9" s="286"/>
      <c r="E9" s="280"/>
      <c r="F9" s="264"/>
      <c r="G9" s="296"/>
      <c r="H9" s="297"/>
      <c r="I9" s="297"/>
      <c r="J9" s="297"/>
      <c r="K9" s="298"/>
      <c r="L9" s="101"/>
      <c r="M9" s="33"/>
      <c r="N9" s="99"/>
      <c r="O9" s="264"/>
      <c r="P9" s="277"/>
      <c r="Q9" s="286"/>
      <c r="R9" s="280"/>
      <c r="S9" s="264"/>
      <c r="T9" s="296"/>
      <c r="U9" s="297"/>
      <c r="V9" s="297"/>
      <c r="W9" s="297"/>
      <c r="X9" s="298"/>
    </row>
    <row r="10" spans="2:24" ht="15" customHeight="1" thickBot="1">
      <c r="B10" s="288"/>
      <c r="C10" s="278"/>
      <c r="D10" s="287"/>
      <c r="E10" s="281"/>
      <c r="F10" s="288"/>
      <c r="G10" s="299"/>
      <c r="H10" s="300"/>
      <c r="I10" s="300"/>
      <c r="J10" s="300"/>
      <c r="K10" s="301"/>
      <c r="L10" s="101"/>
      <c r="M10" s="33"/>
      <c r="N10" s="99"/>
      <c r="O10" s="288"/>
      <c r="P10" s="278"/>
      <c r="Q10" s="287"/>
      <c r="R10" s="281"/>
      <c r="S10" s="288"/>
      <c r="T10" s="299"/>
      <c r="U10" s="300"/>
      <c r="V10" s="300"/>
      <c r="W10" s="300"/>
      <c r="X10" s="301"/>
    </row>
    <row r="11" spans="2:24" ht="15" customHeight="1">
      <c r="B11" s="263" t="s">
        <v>162</v>
      </c>
      <c r="C11" s="265"/>
      <c r="D11" s="266"/>
      <c r="E11" s="266"/>
      <c r="F11" s="266"/>
      <c r="G11" s="266"/>
      <c r="H11" s="266"/>
      <c r="I11" s="267"/>
      <c r="J11" s="340" t="s">
        <v>203</v>
      </c>
      <c r="K11" s="341"/>
      <c r="L11" s="34"/>
      <c r="M11" s="35"/>
      <c r="N11" s="36"/>
      <c r="O11" s="263" t="s">
        <v>162</v>
      </c>
      <c r="P11" s="265"/>
      <c r="Q11" s="266"/>
      <c r="R11" s="266"/>
      <c r="S11" s="266"/>
      <c r="T11" s="266"/>
      <c r="U11" s="266"/>
      <c r="V11" s="267"/>
      <c r="W11" s="340" t="s">
        <v>203</v>
      </c>
      <c r="X11" s="341"/>
    </row>
    <row r="12" spans="2:24" ht="15" customHeight="1" thickBot="1">
      <c r="B12" s="264"/>
      <c r="C12" s="268"/>
      <c r="D12" s="269"/>
      <c r="E12" s="269"/>
      <c r="F12" s="269"/>
      <c r="G12" s="269"/>
      <c r="H12" s="269"/>
      <c r="I12" s="270"/>
      <c r="J12" s="342"/>
      <c r="K12" s="343"/>
      <c r="L12" s="130"/>
      <c r="M12" s="37"/>
      <c r="N12" s="38"/>
      <c r="O12" s="264"/>
      <c r="P12" s="268"/>
      <c r="Q12" s="269"/>
      <c r="R12" s="269"/>
      <c r="S12" s="269"/>
      <c r="T12" s="269"/>
      <c r="U12" s="269"/>
      <c r="V12" s="270"/>
      <c r="W12" s="342"/>
      <c r="X12" s="343"/>
    </row>
    <row r="13" spans="2:24" ht="15" customHeight="1">
      <c r="B13" s="264"/>
      <c r="C13" s="268"/>
      <c r="D13" s="269"/>
      <c r="E13" s="269"/>
      <c r="F13" s="269"/>
      <c r="G13" s="269"/>
      <c r="H13" s="269"/>
      <c r="I13" s="270"/>
      <c r="J13" s="344" t="s">
        <v>1891</v>
      </c>
      <c r="K13" s="345"/>
      <c r="L13" s="130"/>
      <c r="M13" s="37"/>
      <c r="N13" s="38"/>
      <c r="O13" s="264"/>
      <c r="P13" s="268"/>
      <c r="Q13" s="269"/>
      <c r="R13" s="269"/>
      <c r="S13" s="269"/>
      <c r="T13" s="269"/>
      <c r="U13" s="269"/>
      <c r="V13" s="270"/>
      <c r="W13" s="344" t="s">
        <v>1891</v>
      </c>
      <c r="X13" s="345"/>
    </row>
    <row r="14" spans="2:24" ht="15" customHeight="1">
      <c r="B14" s="264"/>
      <c r="C14" s="268"/>
      <c r="D14" s="269"/>
      <c r="E14" s="269"/>
      <c r="F14" s="269"/>
      <c r="G14" s="269"/>
      <c r="H14" s="269"/>
      <c r="I14" s="270"/>
      <c r="J14" s="346"/>
      <c r="K14" s="347"/>
      <c r="L14" s="130"/>
      <c r="M14" s="37"/>
      <c r="N14" s="38"/>
      <c r="O14" s="264"/>
      <c r="P14" s="268"/>
      <c r="Q14" s="269"/>
      <c r="R14" s="269"/>
      <c r="S14" s="269"/>
      <c r="T14" s="269"/>
      <c r="U14" s="269"/>
      <c r="V14" s="270"/>
      <c r="W14" s="346"/>
      <c r="X14" s="347"/>
    </row>
    <row r="15" spans="2:24" ht="15" customHeight="1">
      <c r="B15" s="271" t="s">
        <v>1881</v>
      </c>
      <c r="C15" s="268"/>
      <c r="D15" s="269"/>
      <c r="E15" s="269"/>
      <c r="F15" s="269"/>
      <c r="G15" s="269"/>
      <c r="H15" s="269"/>
      <c r="I15" s="270"/>
      <c r="J15" s="346"/>
      <c r="K15" s="347"/>
      <c r="L15" s="130"/>
      <c r="M15" s="37"/>
      <c r="N15" s="38"/>
      <c r="O15" s="271" t="s">
        <v>1881</v>
      </c>
      <c r="P15" s="268"/>
      <c r="Q15" s="269"/>
      <c r="R15" s="269"/>
      <c r="S15" s="269"/>
      <c r="T15" s="269"/>
      <c r="U15" s="269"/>
      <c r="V15" s="270"/>
      <c r="W15" s="346"/>
      <c r="X15" s="347"/>
    </row>
    <row r="16" spans="2:24" ht="15" customHeight="1">
      <c r="B16" s="271"/>
      <c r="C16" s="268"/>
      <c r="D16" s="269"/>
      <c r="E16" s="269"/>
      <c r="F16" s="269"/>
      <c r="G16" s="269"/>
      <c r="H16" s="269"/>
      <c r="I16" s="270"/>
      <c r="J16" s="346"/>
      <c r="K16" s="347"/>
      <c r="L16" s="130"/>
      <c r="M16" s="37"/>
      <c r="N16" s="38"/>
      <c r="O16" s="271"/>
      <c r="P16" s="268"/>
      <c r="Q16" s="269"/>
      <c r="R16" s="269"/>
      <c r="S16" s="269"/>
      <c r="T16" s="269"/>
      <c r="U16" s="269"/>
      <c r="V16" s="270"/>
      <c r="W16" s="346"/>
      <c r="X16" s="347"/>
    </row>
    <row r="17" spans="2:24" ht="15" customHeight="1">
      <c r="B17" s="271"/>
      <c r="C17" s="268"/>
      <c r="D17" s="269"/>
      <c r="E17" s="269"/>
      <c r="F17" s="269"/>
      <c r="G17" s="269"/>
      <c r="H17" s="269"/>
      <c r="I17" s="270"/>
      <c r="J17" s="346"/>
      <c r="K17" s="347"/>
      <c r="L17" s="130"/>
      <c r="M17" s="37"/>
      <c r="N17" s="38"/>
      <c r="O17" s="271"/>
      <c r="P17" s="268"/>
      <c r="Q17" s="269"/>
      <c r="R17" s="269"/>
      <c r="S17" s="269"/>
      <c r="T17" s="269"/>
      <c r="U17" s="269"/>
      <c r="V17" s="270"/>
      <c r="W17" s="346"/>
      <c r="X17" s="347"/>
    </row>
    <row r="18" spans="2:24" ht="15" customHeight="1" thickBot="1">
      <c r="B18" s="272"/>
      <c r="C18" s="273"/>
      <c r="D18" s="274"/>
      <c r="E18" s="274"/>
      <c r="F18" s="274"/>
      <c r="G18" s="274"/>
      <c r="H18" s="274"/>
      <c r="I18" s="275"/>
      <c r="J18" s="348"/>
      <c r="K18" s="349"/>
      <c r="L18" s="130"/>
      <c r="M18" s="37"/>
      <c r="N18" s="38"/>
      <c r="O18" s="272"/>
      <c r="P18" s="273"/>
      <c r="Q18" s="274"/>
      <c r="R18" s="274"/>
      <c r="S18" s="274"/>
      <c r="T18" s="274"/>
      <c r="U18" s="274"/>
      <c r="V18" s="275"/>
      <c r="W18" s="348"/>
      <c r="X18" s="349"/>
    </row>
    <row r="19" spans="2:24" ht="15" customHeight="1">
      <c r="B19" s="263" t="s">
        <v>163</v>
      </c>
      <c r="C19" s="276"/>
      <c r="D19" s="329" t="s">
        <v>1890</v>
      </c>
      <c r="E19" s="282" t="s">
        <v>164</v>
      </c>
      <c r="F19" s="276"/>
      <c r="G19" s="285"/>
      <c r="H19" s="285"/>
      <c r="I19" s="285"/>
      <c r="J19" s="285"/>
      <c r="K19" s="279"/>
      <c r="L19" s="98"/>
      <c r="M19" s="33"/>
      <c r="N19" s="99"/>
      <c r="O19" s="263" t="s">
        <v>163</v>
      </c>
      <c r="P19" s="276"/>
      <c r="Q19" s="329" t="s">
        <v>1890</v>
      </c>
      <c r="R19" s="282" t="s">
        <v>164</v>
      </c>
      <c r="S19" s="276"/>
      <c r="T19" s="285"/>
      <c r="U19" s="285"/>
      <c r="V19" s="285"/>
      <c r="W19" s="285"/>
      <c r="X19" s="279"/>
    </row>
    <row r="20" spans="2:24" ht="15" customHeight="1">
      <c r="B20" s="264"/>
      <c r="C20" s="277"/>
      <c r="D20" s="330"/>
      <c r="E20" s="283"/>
      <c r="F20" s="277"/>
      <c r="G20" s="286"/>
      <c r="H20" s="286"/>
      <c r="I20" s="286"/>
      <c r="J20" s="286"/>
      <c r="K20" s="280"/>
      <c r="L20" s="98"/>
      <c r="M20" s="33"/>
      <c r="N20" s="99"/>
      <c r="O20" s="264"/>
      <c r="P20" s="277"/>
      <c r="Q20" s="330"/>
      <c r="R20" s="283"/>
      <c r="S20" s="277"/>
      <c r="T20" s="286"/>
      <c r="U20" s="286"/>
      <c r="V20" s="286"/>
      <c r="W20" s="286"/>
      <c r="X20" s="280"/>
    </row>
    <row r="21" spans="2:24" ht="15" customHeight="1">
      <c r="B21" s="264"/>
      <c r="C21" s="277"/>
      <c r="D21" s="330"/>
      <c r="E21" s="283"/>
      <c r="F21" s="277"/>
      <c r="G21" s="286"/>
      <c r="H21" s="286"/>
      <c r="I21" s="286"/>
      <c r="J21" s="286"/>
      <c r="K21" s="280"/>
      <c r="L21" s="98"/>
      <c r="M21" s="33"/>
      <c r="N21" s="99"/>
      <c r="O21" s="264"/>
      <c r="P21" s="277"/>
      <c r="Q21" s="330"/>
      <c r="R21" s="283"/>
      <c r="S21" s="277"/>
      <c r="T21" s="286"/>
      <c r="U21" s="286"/>
      <c r="V21" s="286"/>
      <c r="W21" s="286"/>
      <c r="X21" s="280"/>
    </row>
    <row r="22" spans="2:24" ht="15" customHeight="1" thickBot="1">
      <c r="B22" s="288"/>
      <c r="C22" s="278"/>
      <c r="D22" s="331"/>
      <c r="E22" s="284"/>
      <c r="F22" s="278"/>
      <c r="G22" s="287"/>
      <c r="H22" s="286"/>
      <c r="I22" s="286"/>
      <c r="J22" s="286"/>
      <c r="K22" s="280"/>
      <c r="L22" s="98"/>
      <c r="M22" s="33"/>
      <c r="N22" s="99"/>
      <c r="O22" s="288"/>
      <c r="P22" s="278"/>
      <c r="Q22" s="331"/>
      <c r="R22" s="284"/>
      <c r="S22" s="278"/>
      <c r="T22" s="287"/>
      <c r="U22" s="286"/>
      <c r="V22" s="286"/>
      <c r="W22" s="286"/>
      <c r="X22" s="280"/>
    </row>
    <row r="23" spans="2:24" ht="15" customHeight="1" thickTop="1">
      <c r="B23" s="263" t="s">
        <v>165</v>
      </c>
      <c r="C23" s="293"/>
      <c r="D23" s="294"/>
      <c r="E23" s="294"/>
      <c r="F23" s="294"/>
      <c r="G23" s="302"/>
      <c r="H23" s="305" t="s">
        <v>167</v>
      </c>
      <c r="I23" s="308"/>
      <c r="J23" s="309"/>
      <c r="K23" s="310"/>
      <c r="L23" s="102"/>
      <c r="M23" s="39"/>
      <c r="N23" s="103"/>
      <c r="O23" s="263" t="s">
        <v>165</v>
      </c>
      <c r="P23" s="293"/>
      <c r="Q23" s="294"/>
      <c r="R23" s="294"/>
      <c r="S23" s="294"/>
      <c r="T23" s="302"/>
      <c r="U23" s="305" t="s">
        <v>167</v>
      </c>
      <c r="V23" s="308"/>
      <c r="W23" s="309"/>
      <c r="X23" s="310"/>
    </row>
    <row r="24" spans="2:24" ht="15" customHeight="1">
      <c r="B24" s="264"/>
      <c r="C24" s="296"/>
      <c r="D24" s="297"/>
      <c r="E24" s="297"/>
      <c r="F24" s="297"/>
      <c r="G24" s="303"/>
      <c r="H24" s="306"/>
      <c r="I24" s="311"/>
      <c r="J24" s="312"/>
      <c r="K24" s="313"/>
      <c r="L24" s="102"/>
      <c r="M24" s="39"/>
      <c r="N24" s="103"/>
      <c r="O24" s="264"/>
      <c r="P24" s="296"/>
      <c r="Q24" s="297"/>
      <c r="R24" s="297"/>
      <c r="S24" s="297"/>
      <c r="T24" s="303"/>
      <c r="U24" s="306"/>
      <c r="V24" s="311"/>
      <c r="W24" s="312"/>
      <c r="X24" s="313"/>
    </row>
    <row r="25" spans="2:24" ht="15" customHeight="1" thickBot="1">
      <c r="B25" s="288"/>
      <c r="C25" s="299"/>
      <c r="D25" s="300"/>
      <c r="E25" s="300"/>
      <c r="F25" s="300"/>
      <c r="G25" s="304"/>
      <c r="H25" s="306"/>
      <c r="I25" s="311"/>
      <c r="J25" s="312"/>
      <c r="K25" s="313"/>
      <c r="L25" s="102"/>
      <c r="M25" s="39"/>
      <c r="N25" s="103"/>
      <c r="O25" s="288"/>
      <c r="P25" s="299"/>
      <c r="Q25" s="300"/>
      <c r="R25" s="300"/>
      <c r="S25" s="300"/>
      <c r="T25" s="304"/>
      <c r="U25" s="306"/>
      <c r="V25" s="311"/>
      <c r="W25" s="312"/>
      <c r="X25" s="313"/>
    </row>
    <row r="26" spans="2:24" ht="15" customHeight="1" thickBot="1">
      <c r="B26" s="317" t="s">
        <v>166</v>
      </c>
      <c r="C26" s="317"/>
      <c r="D26" s="317"/>
      <c r="E26" s="317"/>
      <c r="F26" s="317"/>
      <c r="G26" s="318"/>
      <c r="H26" s="307"/>
      <c r="I26" s="314"/>
      <c r="J26" s="315"/>
      <c r="K26" s="316"/>
      <c r="L26" s="102"/>
      <c r="M26" s="40"/>
      <c r="N26" s="41"/>
      <c r="O26" s="317" t="s">
        <v>166</v>
      </c>
      <c r="P26" s="317"/>
      <c r="Q26" s="317"/>
      <c r="R26" s="317"/>
      <c r="S26" s="317"/>
      <c r="T26" s="318"/>
      <c r="U26" s="307"/>
      <c r="V26" s="314"/>
      <c r="W26" s="315"/>
      <c r="X26" s="316"/>
    </row>
    <row r="27" spans="2:24" ht="15" customHeight="1" thickTop="1">
      <c r="B27" s="137"/>
      <c r="C27" s="137"/>
      <c r="D27" s="137"/>
      <c r="E27" s="137"/>
      <c r="F27" s="137"/>
      <c r="G27" s="137"/>
      <c r="H27" s="138"/>
      <c r="I27" s="142"/>
      <c r="J27" s="142"/>
      <c r="K27" s="142"/>
      <c r="L27" s="102"/>
      <c r="M27" s="163"/>
      <c r="N27" s="41"/>
      <c r="O27" s="137"/>
      <c r="P27" s="137"/>
      <c r="Q27" s="137"/>
      <c r="R27" s="137"/>
      <c r="S27" s="137"/>
      <c r="T27" s="137"/>
      <c r="U27" s="138"/>
      <c r="V27" s="142"/>
      <c r="W27" s="142"/>
      <c r="X27" s="142"/>
    </row>
    <row r="28" spans="2:24" ht="15" customHeight="1">
      <c r="B28" s="137"/>
      <c r="C28" s="137"/>
      <c r="D28" s="137"/>
      <c r="E28" s="137"/>
      <c r="F28" s="137"/>
      <c r="G28" s="137"/>
      <c r="H28" s="138"/>
      <c r="I28" s="142"/>
      <c r="J28" s="142"/>
      <c r="K28" s="142"/>
      <c r="L28" s="102"/>
      <c r="M28" s="163"/>
      <c r="N28" s="41"/>
      <c r="O28" s="137"/>
      <c r="P28" s="137"/>
      <c r="Q28" s="137"/>
      <c r="R28" s="137"/>
      <c r="S28" s="137"/>
      <c r="T28" s="137"/>
      <c r="U28" s="138"/>
      <c r="V28" s="142"/>
      <c r="W28" s="142"/>
      <c r="X28" s="142"/>
    </row>
    <row r="29" spans="2:24" ht="15" customHeight="1">
      <c r="B29" s="324" t="s">
        <v>1982</v>
      </c>
      <c r="C29" s="324"/>
      <c r="D29" s="324"/>
      <c r="E29" s="324"/>
      <c r="F29" s="324"/>
      <c r="G29" s="324"/>
      <c r="H29" s="324"/>
      <c r="I29" s="324"/>
      <c r="J29" s="324"/>
      <c r="K29" s="324"/>
      <c r="L29" s="156"/>
      <c r="M29" s="164"/>
      <c r="N29" s="156"/>
      <c r="O29" s="324" t="s">
        <v>1982</v>
      </c>
      <c r="P29" s="324"/>
      <c r="Q29" s="324"/>
      <c r="R29" s="324"/>
      <c r="S29" s="324"/>
      <c r="T29" s="324"/>
      <c r="U29" s="324"/>
      <c r="V29" s="324"/>
      <c r="W29" s="324"/>
      <c r="X29" s="324"/>
    </row>
    <row r="30" spans="2:24" ht="15" customHeight="1">
      <c r="B30" s="132"/>
      <c r="C30" s="319" t="str">
        <f>'1ここに記入'!$B$3&amp;"県教美展　特選確認票"</f>
        <v>第72回県教美展　特選確認票</v>
      </c>
      <c r="D30" s="319"/>
      <c r="E30" s="319"/>
      <c r="F30" s="319"/>
      <c r="G30" s="319"/>
      <c r="H30" s="319"/>
      <c r="I30" s="319"/>
      <c r="J30" s="319"/>
      <c r="K30" s="319"/>
      <c r="L30" s="104"/>
      <c r="M30" s="29"/>
      <c r="N30" s="104"/>
      <c r="O30" s="132"/>
      <c r="P30" s="319" t="str">
        <f>'1ここに記入'!$B$3&amp;"県教美展　特選確認票"</f>
        <v>第72回県教美展　特選確認票</v>
      </c>
      <c r="Q30" s="319"/>
      <c r="R30" s="319"/>
      <c r="S30" s="319"/>
      <c r="T30" s="319"/>
      <c r="U30" s="319"/>
      <c r="V30" s="319"/>
      <c r="W30" s="319"/>
      <c r="X30" s="319"/>
    </row>
    <row r="31" spans="2:24" ht="15" customHeight="1" thickBot="1">
      <c r="B31" s="166"/>
      <c r="C31" s="320"/>
      <c r="D31" s="320"/>
      <c r="E31" s="320"/>
      <c r="F31" s="320"/>
      <c r="G31" s="320"/>
      <c r="H31" s="320"/>
      <c r="I31" s="320"/>
      <c r="J31" s="320"/>
      <c r="K31" s="320"/>
      <c r="L31" s="104"/>
      <c r="M31" s="29"/>
      <c r="N31" s="104"/>
      <c r="O31" s="166"/>
      <c r="P31" s="320"/>
      <c r="Q31" s="320"/>
      <c r="R31" s="320"/>
      <c r="S31" s="320"/>
      <c r="T31" s="320"/>
      <c r="U31" s="320"/>
      <c r="V31" s="320"/>
      <c r="W31" s="320"/>
      <c r="X31" s="320"/>
    </row>
    <row r="32" spans="2:24" ht="15" customHeight="1" thickTop="1" thickBot="1">
      <c r="B32" s="144" t="s">
        <v>157</v>
      </c>
      <c r="C32" s="289"/>
      <c r="D32" s="289"/>
      <c r="E32" s="289"/>
      <c r="F32" s="289"/>
      <c r="G32" s="339"/>
      <c r="H32" s="332"/>
      <c r="I32" s="333"/>
      <c r="J32" s="333"/>
      <c r="K32" s="336" t="s">
        <v>158</v>
      </c>
      <c r="L32" s="30"/>
      <c r="M32" s="31"/>
      <c r="N32" s="32"/>
      <c r="O32" s="144" t="s">
        <v>157</v>
      </c>
      <c r="P32" s="289"/>
      <c r="Q32" s="289"/>
      <c r="R32" s="289"/>
      <c r="S32" s="289"/>
      <c r="T32" s="339"/>
      <c r="U32" s="332"/>
      <c r="V32" s="333"/>
      <c r="W32" s="333"/>
      <c r="X32" s="336" t="s">
        <v>158</v>
      </c>
    </row>
    <row r="33" spans="2:25" ht="15" customHeight="1" thickTop="1" thickBot="1">
      <c r="B33" s="145"/>
      <c r="C33" s="289"/>
      <c r="D33" s="289"/>
      <c r="E33" s="289"/>
      <c r="F33" s="289"/>
      <c r="G33" s="339"/>
      <c r="H33" s="290"/>
      <c r="I33" s="291"/>
      <c r="J33" s="291"/>
      <c r="K33" s="337"/>
      <c r="L33" s="30"/>
      <c r="M33" s="31"/>
      <c r="N33" s="32"/>
      <c r="O33" s="145"/>
      <c r="P33" s="289"/>
      <c r="Q33" s="289"/>
      <c r="R33" s="289"/>
      <c r="S33" s="289"/>
      <c r="T33" s="339"/>
      <c r="U33" s="290"/>
      <c r="V33" s="291"/>
      <c r="W33" s="291"/>
      <c r="X33" s="337"/>
    </row>
    <row r="34" spans="2:25" ht="15" customHeight="1" thickTop="1" thickBot="1">
      <c r="B34" s="146" t="s">
        <v>159</v>
      </c>
      <c r="C34" s="289"/>
      <c r="D34" s="289"/>
      <c r="E34" s="289"/>
      <c r="F34" s="289"/>
      <c r="G34" s="339"/>
      <c r="H34" s="334"/>
      <c r="I34" s="335"/>
      <c r="J34" s="335"/>
      <c r="K34" s="338"/>
      <c r="L34" s="30"/>
      <c r="M34" s="31"/>
      <c r="N34" s="32"/>
      <c r="O34" s="146" t="s">
        <v>159</v>
      </c>
      <c r="P34" s="289"/>
      <c r="Q34" s="289"/>
      <c r="R34" s="289"/>
      <c r="S34" s="289"/>
      <c r="T34" s="339"/>
      <c r="U34" s="334"/>
      <c r="V34" s="335"/>
      <c r="W34" s="335"/>
      <c r="X34" s="338"/>
    </row>
    <row r="35" spans="2:25" ht="15" customHeight="1" thickTop="1">
      <c r="B35" s="264" t="s">
        <v>160</v>
      </c>
      <c r="C35" s="277"/>
      <c r="D35" s="286"/>
      <c r="E35" s="280"/>
      <c r="F35" s="264" t="s">
        <v>161</v>
      </c>
      <c r="G35" s="296"/>
      <c r="H35" s="297"/>
      <c r="I35" s="297"/>
      <c r="J35" s="297"/>
      <c r="K35" s="298"/>
      <c r="L35" s="100"/>
      <c r="M35" s="33"/>
      <c r="N35" s="99"/>
      <c r="O35" s="264" t="s">
        <v>160</v>
      </c>
      <c r="P35" s="277"/>
      <c r="Q35" s="286"/>
      <c r="R35" s="280"/>
      <c r="S35" s="264" t="s">
        <v>161</v>
      </c>
      <c r="T35" s="296"/>
      <c r="U35" s="297"/>
      <c r="V35" s="297"/>
      <c r="W35" s="297"/>
      <c r="X35" s="297"/>
      <c r="Y35" s="143"/>
    </row>
    <row r="36" spans="2:25" ht="15" customHeight="1">
      <c r="B36" s="264"/>
      <c r="C36" s="277"/>
      <c r="D36" s="286"/>
      <c r="E36" s="280"/>
      <c r="F36" s="264"/>
      <c r="G36" s="296"/>
      <c r="H36" s="297"/>
      <c r="I36" s="297"/>
      <c r="J36" s="297"/>
      <c r="K36" s="298"/>
      <c r="L36" s="101"/>
      <c r="M36" s="33"/>
      <c r="N36" s="99"/>
      <c r="O36" s="264"/>
      <c r="P36" s="277"/>
      <c r="Q36" s="286"/>
      <c r="R36" s="280"/>
      <c r="S36" s="264"/>
      <c r="T36" s="296"/>
      <c r="U36" s="297"/>
      <c r="V36" s="297"/>
      <c r="W36" s="297"/>
      <c r="X36" s="297"/>
      <c r="Y36" s="143"/>
    </row>
    <row r="37" spans="2:25" ht="15" customHeight="1" thickBot="1">
      <c r="B37" s="288"/>
      <c r="C37" s="278"/>
      <c r="D37" s="287"/>
      <c r="E37" s="281"/>
      <c r="F37" s="288"/>
      <c r="G37" s="299"/>
      <c r="H37" s="300"/>
      <c r="I37" s="300"/>
      <c r="J37" s="300"/>
      <c r="K37" s="301"/>
      <c r="L37" s="101"/>
      <c r="M37" s="33"/>
      <c r="N37" s="99"/>
      <c r="O37" s="288"/>
      <c r="P37" s="278"/>
      <c r="Q37" s="287"/>
      <c r="R37" s="281"/>
      <c r="S37" s="288"/>
      <c r="T37" s="299"/>
      <c r="U37" s="300"/>
      <c r="V37" s="300"/>
      <c r="W37" s="300"/>
      <c r="X37" s="300"/>
      <c r="Y37" s="143"/>
    </row>
    <row r="38" spans="2:25" ht="15" customHeight="1">
      <c r="B38" s="263" t="s">
        <v>162</v>
      </c>
      <c r="C38" s="265"/>
      <c r="D38" s="266"/>
      <c r="E38" s="266"/>
      <c r="F38" s="266"/>
      <c r="G38" s="266"/>
      <c r="H38" s="266"/>
      <c r="I38" s="266"/>
      <c r="J38" s="266"/>
      <c r="K38" s="267"/>
      <c r="L38" s="34"/>
      <c r="M38" s="35"/>
      <c r="N38" s="36"/>
      <c r="O38" s="263" t="s">
        <v>162</v>
      </c>
      <c r="P38" s="265"/>
      <c r="Q38" s="266"/>
      <c r="R38" s="266"/>
      <c r="S38" s="266"/>
      <c r="T38" s="266"/>
      <c r="U38" s="266"/>
      <c r="V38" s="266"/>
      <c r="W38" s="266"/>
      <c r="X38" s="267"/>
      <c r="Y38" s="143"/>
    </row>
    <row r="39" spans="2:25" ht="15" customHeight="1">
      <c r="B39" s="264"/>
      <c r="C39" s="268"/>
      <c r="D39" s="269"/>
      <c r="E39" s="269"/>
      <c r="F39" s="269"/>
      <c r="G39" s="269"/>
      <c r="H39" s="269"/>
      <c r="I39" s="269"/>
      <c r="J39" s="269"/>
      <c r="K39" s="270"/>
      <c r="L39" s="130"/>
      <c r="M39" s="37"/>
      <c r="N39" s="38"/>
      <c r="O39" s="264"/>
      <c r="P39" s="268"/>
      <c r="Q39" s="269"/>
      <c r="R39" s="269"/>
      <c r="S39" s="269"/>
      <c r="T39" s="269"/>
      <c r="U39" s="269"/>
      <c r="V39" s="269"/>
      <c r="W39" s="269"/>
      <c r="X39" s="270"/>
      <c r="Y39" s="143"/>
    </row>
    <row r="40" spans="2:25" ht="15" customHeight="1">
      <c r="B40" s="264"/>
      <c r="C40" s="268"/>
      <c r="D40" s="269"/>
      <c r="E40" s="269"/>
      <c r="F40" s="269"/>
      <c r="G40" s="269"/>
      <c r="H40" s="269"/>
      <c r="I40" s="269"/>
      <c r="J40" s="269"/>
      <c r="K40" s="270"/>
      <c r="L40" s="130"/>
      <c r="M40" s="37"/>
      <c r="N40" s="38"/>
      <c r="O40" s="264"/>
      <c r="P40" s="268"/>
      <c r="Q40" s="269"/>
      <c r="R40" s="269"/>
      <c r="S40" s="269"/>
      <c r="T40" s="269"/>
      <c r="U40" s="269"/>
      <c r="V40" s="269"/>
      <c r="W40" s="269"/>
      <c r="X40" s="270"/>
      <c r="Y40" s="143"/>
    </row>
    <row r="41" spans="2:25" ht="15" customHeight="1">
      <c r="B41" s="271" t="s">
        <v>1881</v>
      </c>
      <c r="C41" s="268"/>
      <c r="D41" s="269"/>
      <c r="E41" s="269"/>
      <c r="F41" s="269"/>
      <c r="G41" s="269"/>
      <c r="H41" s="269"/>
      <c r="I41" s="269"/>
      <c r="J41" s="269"/>
      <c r="K41" s="270"/>
      <c r="L41" s="98"/>
      <c r="M41" s="33"/>
      <c r="N41" s="99"/>
      <c r="O41" s="271" t="s">
        <v>1881</v>
      </c>
      <c r="P41" s="268"/>
      <c r="Q41" s="269"/>
      <c r="R41" s="269"/>
      <c r="S41" s="269"/>
      <c r="T41" s="269"/>
      <c r="U41" s="269"/>
      <c r="V41" s="269"/>
      <c r="W41" s="269"/>
      <c r="X41" s="270"/>
      <c r="Y41" s="143"/>
    </row>
    <row r="42" spans="2:25" ht="15" customHeight="1">
      <c r="B42" s="271"/>
      <c r="C42" s="268"/>
      <c r="D42" s="269"/>
      <c r="E42" s="269"/>
      <c r="F42" s="269"/>
      <c r="G42" s="269"/>
      <c r="H42" s="269"/>
      <c r="I42" s="269"/>
      <c r="J42" s="269"/>
      <c r="K42" s="270"/>
      <c r="L42" s="98"/>
      <c r="M42" s="33"/>
      <c r="N42" s="99"/>
      <c r="O42" s="271"/>
      <c r="P42" s="268"/>
      <c r="Q42" s="269"/>
      <c r="R42" s="269"/>
      <c r="S42" s="269"/>
      <c r="T42" s="269"/>
      <c r="U42" s="269"/>
      <c r="V42" s="269"/>
      <c r="W42" s="269"/>
      <c r="X42" s="270"/>
      <c r="Y42" s="143"/>
    </row>
    <row r="43" spans="2:25" ht="15" customHeight="1" thickBot="1">
      <c r="B43" s="272"/>
      <c r="C43" s="273"/>
      <c r="D43" s="274"/>
      <c r="E43" s="274"/>
      <c r="F43" s="274"/>
      <c r="G43" s="274"/>
      <c r="H43" s="274"/>
      <c r="I43" s="274"/>
      <c r="J43" s="274"/>
      <c r="K43" s="275"/>
      <c r="L43" s="98"/>
      <c r="M43" s="33"/>
      <c r="N43" s="99"/>
      <c r="O43" s="272"/>
      <c r="P43" s="273"/>
      <c r="Q43" s="274"/>
      <c r="R43" s="274"/>
      <c r="S43" s="274"/>
      <c r="T43" s="274"/>
      <c r="U43" s="274"/>
      <c r="V43" s="274"/>
      <c r="W43" s="274"/>
      <c r="X43" s="275"/>
      <c r="Y43" s="143"/>
    </row>
    <row r="44" spans="2:25" ht="15" customHeight="1">
      <c r="B44" s="263" t="s">
        <v>163</v>
      </c>
      <c r="C44" s="276"/>
      <c r="D44" s="329" t="s">
        <v>1890</v>
      </c>
      <c r="E44" s="282" t="s">
        <v>164</v>
      </c>
      <c r="F44" s="276"/>
      <c r="G44" s="285"/>
      <c r="H44" s="285"/>
      <c r="I44" s="285"/>
      <c r="J44" s="285"/>
      <c r="K44" s="279"/>
      <c r="L44" s="102"/>
      <c r="M44" s="39"/>
      <c r="N44" s="103"/>
      <c r="O44" s="263" t="s">
        <v>163</v>
      </c>
      <c r="P44" s="276"/>
      <c r="Q44" s="329" t="s">
        <v>1890</v>
      </c>
      <c r="R44" s="282" t="s">
        <v>164</v>
      </c>
      <c r="S44" s="276"/>
      <c r="T44" s="285"/>
      <c r="U44" s="285"/>
      <c r="V44" s="285"/>
      <c r="W44" s="285"/>
      <c r="X44" s="279"/>
      <c r="Y44" s="143"/>
    </row>
    <row r="45" spans="2:25" ht="15" customHeight="1">
      <c r="B45" s="264"/>
      <c r="C45" s="277"/>
      <c r="D45" s="330"/>
      <c r="E45" s="283"/>
      <c r="F45" s="277"/>
      <c r="G45" s="286"/>
      <c r="H45" s="286"/>
      <c r="I45" s="286"/>
      <c r="J45" s="286"/>
      <c r="K45" s="280"/>
      <c r="L45" s="102"/>
      <c r="M45" s="39"/>
      <c r="N45" s="103"/>
      <c r="O45" s="264"/>
      <c r="P45" s="277"/>
      <c r="Q45" s="330"/>
      <c r="R45" s="283"/>
      <c r="S45" s="277"/>
      <c r="T45" s="286"/>
      <c r="U45" s="286"/>
      <c r="V45" s="286"/>
      <c r="W45" s="286"/>
      <c r="X45" s="280"/>
      <c r="Y45" s="143"/>
    </row>
    <row r="46" spans="2:25" ht="15" customHeight="1" thickBot="1">
      <c r="B46" s="288"/>
      <c r="C46" s="278"/>
      <c r="D46" s="331"/>
      <c r="E46" s="284"/>
      <c r="F46" s="278"/>
      <c r="G46" s="287"/>
      <c r="H46" s="287"/>
      <c r="I46" s="287"/>
      <c r="J46" s="287"/>
      <c r="K46" s="281"/>
      <c r="L46" s="102"/>
      <c r="M46" s="39"/>
      <c r="N46" s="103"/>
      <c r="O46" s="288"/>
      <c r="P46" s="278"/>
      <c r="Q46" s="331"/>
      <c r="R46" s="284"/>
      <c r="S46" s="278"/>
      <c r="T46" s="287"/>
      <c r="U46" s="287"/>
      <c r="V46" s="287"/>
      <c r="W46" s="287"/>
      <c r="X46" s="281"/>
    </row>
    <row r="47" spans="2:25" ht="15" customHeight="1">
      <c r="B47" s="147"/>
      <c r="C47" s="137"/>
      <c r="D47" s="137"/>
      <c r="E47" s="137"/>
      <c r="F47" s="137"/>
      <c r="G47" s="137"/>
      <c r="H47" s="138"/>
      <c r="I47" s="142"/>
      <c r="J47" s="142"/>
      <c r="K47" s="142"/>
      <c r="L47" s="104"/>
      <c r="M47" s="29"/>
      <c r="N47" s="104"/>
      <c r="O47" s="147"/>
      <c r="P47" s="137"/>
      <c r="Q47" s="137"/>
      <c r="R47" s="137"/>
      <c r="S47" s="137"/>
      <c r="T47" s="137"/>
      <c r="U47" s="138"/>
      <c r="V47" s="142"/>
      <c r="W47" s="142"/>
      <c r="X47" s="142"/>
    </row>
  </sheetData>
  <sheetProtection sheet="1" objects="1" scenarios="1"/>
  <mergeCells count="102">
    <mergeCell ref="K4:K6"/>
    <mergeCell ref="P4:P6"/>
    <mergeCell ref="Q4:Q6"/>
    <mergeCell ref="R4:R6"/>
    <mergeCell ref="S4:S6"/>
    <mergeCell ref="T4:T6"/>
    <mergeCell ref="C1:K3"/>
    <mergeCell ref="P1:X3"/>
    <mergeCell ref="B2:B3"/>
    <mergeCell ref="O2:O3"/>
    <mergeCell ref="C4:C6"/>
    <mergeCell ref="D4:D6"/>
    <mergeCell ref="E4:E6"/>
    <mergeCell ref="F4:F6"/>
    <mergeCell ref="G4:G6"/>
    <mergeCell ref="H4:J6"/>
    <mergeCell ref="U4:W6"/>
    <mergeCell ref="X4:X6"/>
    <mergeCell ref="G7:K10"/>
    <mergeCell ref="O7:O10"/>
    <mergeCell ref="P7:R10"/>
    <mergeCell ref="S7:S10"/>
    <mergeCell ref="T7:X10"/>
    <mergeCell ref="B15:B18"/>
    <mergeCell ref="O15:O18"/>
    <mergeCell ref="B11:B14"/>
    <mergeCell ref="O11:O14"/>
    <mergeCell ref="C11:I14"/>
    <mergeCell ref="P11:V14"/>
    <mergeCell ref="C15:I18"/>
    <mergeCell ref="P15:V18"/>
    <mergeCell ref="J11:K12"/>
    <mergeCell ref="J13:K18"/>
    <mergeCell ref="W13:X18"/>
    <mergeCell ref="W11:X12"/>
    <mergeCell ref="B7:B10"/>
    <mergeCell ref="C7:E10"/>
    <mergeCell ref="F7:F10"/>
    <mergeCell ref="U23:U26"/>
    <mergeCell ref="V23:X26"/>
    <mergeCell ref="B26:G26"/>
    <mergeCell ref="O26:T26"/>
    <mergeCell ref="C30:K31"/>
    <mergeCell ref="P30:X31"/>
    <mergeCell ref="P19:P22"/>
    <mergeCell ref="Q19:Q22"/>
    <mergeCell ref="R19:R22"/>
    <mergeCell ref="S19:X22"/>
    <mergeCell ref="B23:B25"/>
    <mergeCell ref="C23:G25"/>
    <mergeCell ref="H23:H26"/>
    <mergeCell ref="I23:K26"/>
    <mergeCell ref="O23:O25"/>
    <mergeCell ref="P23:T25"/>
    <mergeCell ref="B19:B22"/>
    <mergeCell ref="C19:C22"/>
    <mergeCell ref="D19:D22"/>
    <mergeCell ref="E19:E22"/>
    <mergeCell ref="F19:K22"/>
    <mergeCell ref="O19:O22"/>
    <mergeCell ref="B29:K29"/>
    <mergeCell ref="O29:X29"/>
    <mergeCell ref="U32:W34"/>
    <mergeCell ref="X32:X34"/>
    <mergeCell ref="B35:B37"/>
    <mergeCell ref="C35:E37"/>
    <mergeCell ref="F35:F37"/>
    <mergeCell ref="G35:K37"/>
    <mergeCell ref="O35:O37"/>
    <mergeCell ref="P35:R37"/>
    <mergeCell ref="S35:S37"/>
    <mergeCell ref="T35:X37"/>
    <mergeCell ref="K32:K34"/>
    <mergeCell ref="P32:P34"/>
    <mergeCell ref="Q32:Q34"/>
    <mergeCell ref="R32:R34"/>
    <mergeCell ref="S32:S34"/>
    <mergeCell ref="T32:T34"/>
    <mergeCell ref="C32:C34"/>
    <mergeCell ref="D32:D34"/>
    <mergeCell ref="E32:E34"/>
    <mergeCell ref="F32:F34"/>
    <mergeCell ref="G32:G34"/>
    <mergeCell ref="H32:J34"/>
    <mergeCell ref="B41:B43"/>
    <mergeCell ref="O41:O43"/>
    <mergeCell ref="B38:B40"/>
    <mergeCell ref="O38:O40"/>
    <mergeCell ref="C38:K40"/>
    <mergeCell ref="C41:K43"/>
    <mergeCell ref="P38:X40"/>
    <mergeCell ref="P41:X43"/>
    <mergeCell ref="P44:P46"/>
    <mergeCell ref="Q44:Q46"/>
    <mergeCell ref="R44:R46"/>
    <mergeCell ref="S44:X46"/>
    <mergeCell ref="B44:B46"/>
    <mergeCell ref="C44:C46"/>
    <mergeCell ref="D44:D46"/>
    <mergeCell ref="E44:E46"/>
    <mergeCell ref="F44:K46"/>
    <mergeCell ref="O44:O46"/>
  </mergeCells>
  <phoneticPr fontId="2"/>
  <pageMargins left="0" right="0" top="0" bottom="0" header="0" footer="0"/>
  <pageSetup paperSize="9" scale="8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B2:J1020"/>
  <sheetViews>
    <sheetView tabSelected="1" topLeftCell="A211" zoomScaleNormal="100" workbookViewId="0">
      <selection activeCell="I227" sqref="I227"/>
    </sheetView>
  </sheetViews>
  <sheetFormatPr defaultColWidth="9" defaultRowHeight="13.5" customHeight="1"/>
  <cols>
    <col min="1" max="1" width="2.25" style="11" customWidth="1"/>
    <col min="2" max="2" width="5.375" style="12" customWidth="1"/>
    <col min="3" max="3" width="4.875" style="12" customWidth="1"/>
    <col min="4" max="4" width="6.125" style="12" customWidth="1"/>
    <col min="5" max="5" width="8.875" style="12" customWidth="1"/>
    <col min="6" max="7" width="9.125" style="12" customWidth="1"/>
    <col min="8" max="8" width="20.625" style="12" customWidth="1"/>
    <col min="9" max="9" width="34.375" style="1" customWidth="1"/>
    <col min="10" max="10" width="6.75" style="11" customWidth="1"/>
    <col min="11" max="11" width="7.875" style="11" customWidth="1"/>
    <col min="12" max="16384" width="9" style="11"/>
  </cols>
  <sheetData>
    <row r="2" spans="2:9" ht="13.5" customHeight="1">
      <c r="B2" s="12" t="s">
        <v>214</v>
      </c>
      <c r="C2" s="12" t="s">
        <v>215</v>
      </c>
      <c r="D2" s="12" t="s">
        <v>216</v>
      </c>
    </row>
    <row r="3" spans="2:9" ht="13.5" customHeight="1">
      <c r="B3" s="13" t="s">
        <v>1932</v>
      </c>
      <c r="C3" s="14">
        <v>1</v>
      </c>
      <c r="D3" s="13" t="s">
        <v>205</v>
      </c>
      <c r="E3" s="13" t="str">
        <f t="shared" ref="E3:E6" si="0">B3&amp;C3&amp;D3</f>
        <v>00101</v>
      </c>
      <c r="F3" s="13" t="s">
        <v>1933</v>
      </c>
      <c r="G3" s="154"/>
      <c r="H3" s="13" t="s">
        <v>1889</v>
      </c>
      <c r="I3" s="8" t="s">
        <v>1937</v>
      </c>
    </row>
    <row r="4" spans="2:9" ht="13.5" customHeight="1">
      <c r="B4" s="13" t="s">
        <v>1932</v>
      </c>
      <c r="C4" s="14">
        <v>2</v>
      </c>
      <c r="D4" s="13" t="s">
        <v>205</v>
      </c>
      <c r="E4" s="13" t="str">
        <f t="shared" si="0"/>
        <v>00201</v>
      </c>
      <c r="F4" s="13" t="s">
        <v>1934</v>
      </c>
      <c r="G4" s="154"/>
      <c r="H4" s="13" t="s">
        <v>1117</v>
      </c>
      <c r="I4" s="8" t="s">
        <v>1938</v>
      </c>
    </row>
    <row r="5" spans="2:9" ht="13.5" customHeight="1">
      <c r="B5" s="13" t="s">
        <v>1932</v>
      </c>
      <c r="C5" s="14">
        <v>3</v>
      </c>
      <c r="D5" s="13" t="s">
        <v>205</v>
      </c>
      <c r="E5" s="13" t="str">
        <f t="shared" si="0"/>
        <v>00301</v>
      </c>
      <c r="F5" s="13" t="s">
        <v>1936</v>
      </c>
      <c r="G5" s="154"/>
      <c r="H5" s="13" t="s">
        <v>1118</v>
      </c>
      <c r="I5" s="8" t="s">
        <v>1939</v>
      </c>
    </row>
    <row r="6" spans="2:9" ht="13.5" customHeight="1">
      <c r="B6" s="13" t="s">
        <v>205</v>
      </c>
      <c r="C6" s="14">
        <v>1</v>
      </c>
      <c r="D6" s="13" t="s">
        <v>1932</v>
      </c>
      <c r="E6" s="13" t="str">
        <f t="shared" si="0"/>
        <v>01100</v>
      </c>
      <c r="F6" s="15" t="s">
        <v>1935</v>
      </c>
      <c r="G6" s="15"/>
      <c r="H6" s="15"/>
    </row>
    <row r="7" spans="2:9" ht="13.5" customHeight="1">
      <c r="B7" s="13" t="s">
        <v>9</v>
      </c>
      <c r="C7" s="14">
        <v>1</v>
      </c>
      <c r="D7" s="13" t="s">
        <v>9</v>
      </c>
      <c r="E7" s="13" t="str">
        <f>B7&amp;C7&amp;D7</f>
        <v>01101</v>
      </c>
      <c r="F7" s="13" t="s">
        <v>217</v>
      </c>
      <c r="G7" s="13" t="s">
        <v>1599</v>
      </c>
      <c r="H7" s="13" t="s">
        <v>1889</v>
      </c>
      <c r="I7" s="153" t="s">
        <v>1973</v>
      </c>
    </row>
    <row r="8" spans="2:9" ht="13.5" customHeight="1">
      <c r="B8" s="13" t="s">
        <v>9</v>
      </c>
      <c r="C8" s="14">
        <v>1</v>
      </c>
      <c r="D8" s="13" t="s">
        <v>10</v>
      </c>
      <c r="E8" s="13" t="str">
        <f t="shared" ref="E8:E71" si="1">B8&amp;C8&amp;D8</f>
        <v>01102</v>
      </c>
      <c r="F8" s="13" t="s">
        <v>218</v>
      </c>
      <c r="G8" s="13" t="s">
        <v>1115</v>
      </c>
      <c r="H8" s="13" t="s">
        <v>1889</v>
      </c>
      <c r="I8" s="153" t="s">
        <v>1600</v>
      </c>
    </row>
    <row r="9" spans="2:9" ht="13.5" customHeight="1">
      <c r="B9" s="13" t="s">
        <v>0</v>
      </c>
      <c r="C9" s="14">
        <v>1</v>
      </c>
      <c r="D9" s="13" t="s">
        <v>2</v>
      </c>
      <c r="E9" s="13" t="str">
        <f t="shared" si="1"/>
        <v>01103</v>
      </c>
      <c r="F9" s="13" t="s">
        <v>219</v>
      </c>
      <c r="G9" s="13" t="s">
        <v>1115</v>
      </c>
      <c r="H9" s="13" t="s">
        <v>1889</v>
      </c>
      <c r="I9" s="153" t="s">
        <v>1985</v>
      </c>
    </row>
    <row r="10" spans="2:9" ht="13.5" customHeight="1">
      <c r="B10" s="13" t="s">
        <v>0</v>
      </c>
      <c r="C10" s="14">
        <v>1</v>
      </c>
      <c r="D10" s="13" t="s">
        <v>3</v>
      </c>
      <c r="E10" s="13" t="str">
        <f t="shared" si="1"/>
        <v>01104</v>
      </c>
      <c r="F10" s="13" t="s">
        <v>220</v>
      </c>
      <c r="G10" s="13" t="s">
        <v>1115</v>
      </c>
      <c r="H10" s="13" t="s">
        <v>1889</v>
      </c>
      <c r="I10" s="153" t="s">
        <v>1974</v>
      </c>
    </row>
    <row r="11" spans="2:9" ht="13.5" customHeight="1">
      <c r="B11" s="13" t="s">
        <v>0</v>
      </c>
      <c r="C11" s="14">
        <v>1</v>
      </c>
      <c r="D11" s="13" t="s">
        <v>4</v>
      </c>
      <c r="E11" s="13" t="str">
        <f t="shared" si="1"/>
        <v>01105</v>
      </c>
      <c r="F11" s="13" t="s">
        <v>221</v>
      </c>
      <c r="G11" s="13" t="s">
        <v>1115</v>
      </c>
      <c r="H11" s="13" t="s">
        <v>1889</v>
      </c>
      <c r="I11" s="153" t="s">
        <v>1511</v>
      </c>
    </row>
    <row r="12" spans="2:9" ht="13.5" customHeight="1">
      <c r="B12" s="13" t="s">
        <v>0</v>
      </c>
      <c r="C12" s="14">
        <v>1</v>
      </c>
      <c r="D12" s="13" t="s">
        <v>5</v>
      </c>
      <c r="E12" s="13" t="str">
        <f t="shared" si="1"/>
        <v>01106</v>
      </c>
      <c r="F12" s="13" t="s">
        <v>222</v>
      </c>
      <c r="G12" s="13" t="s">
        <v>1115</v>
      </c>
      <c r="H12" s="13" t="s">
        <v>1889</v>
      </c>
      <c r="I12" s="153" t="s">
        <v>1527</v>
      </c>
    </row>
    <row r="13" spans="2:9" ht="13.5" customHeight="1">
      <c r="B13" s="13" t="s">
        <v>0</v>
      </c>
      <c r="C13" s="14">
        <v>1</v>
      </c>
      <c r="D13" s="13" t="s">
        <v>6</v>
      </c>
      <c r="E13" s="13" t="str">
        <f t="shared" si="1"/>
        <v>01107</v>
      </c>
      <c r="F13" s="13" t="s">
        <v>223</v>
      </c>
      <c r="G13" s="13" t="s">
        <v>1115</v>
      </c>
      <c r="H13" s="13" t="s">
        <v>1889</v>
      </c>
      <c r="I13" s="153" t="s">
        <v>1528</v>
      </c>
    </row>
    <row r="14" spans="2:9" ht="13.5" customHeight="1">
      <c r="B14" s="13" t="s">
        <v>0</v>
      </c>
      <c r="C14" s="14">
        <v>1</v>
      </c>
      <c r="D14" s="13" t="s">
        <v>7</v>
      </c>
      <c r="E14" s="13" t="str">
        <f t="shared" si="1"/>
        <v>01108</v>
      </c>
      <c r="F14" s="13" t="s">
        <v>224</v>
      </c>
      <c r="G14" s="13" t="s">
        <v>1115</v>
      </c>
      <c r="H14" s="13" t="s">
        <v>1889</v>
      </c>
      <c r="I14" s="153" t="s">
        <v>1975</v>
      </c>
    </row>
    <row r="15" spans="2:9" ht="13.5" customHeight="1">
      <c r="B15" s="13" t="s">
        <v>0</v>
      </c>
      <c r="C15" s="14">
        <v>1</v>
      </c>
      <c r="D15" s="13" t="s">
        <v>8</v>
      </c>
      <c r="E15" s="13" t="str">
        <f t="shared" si="1"/>
        <v>01109</v>
      </c>
      <c r="F15" s="13" t="s">
        <v>225</v>
      </c>
      <c r="G15" s="13" t="s">
        <v>1115</v>
      </c>
      <c r="H15" s="13" t="s">
        <v>1889</v>
      </c>
      <c r="I15" s="153" t="s">
        <v>1512</v>
      </c>
    </row>
    <row r="16" spans="2:9" ht="13.5" customHeight="1">
      <c r="B16" s="13" t="s">
        <v>0</v>
      </c>
      <c r="C16" s="14">
        <v>1</v>
      </c>
      <c r="D16" s="14">
        <v>10</v>
      </c>
      <c r="E16" s="13" t="str">
        <f t="shared" si="1"/>
        <v>01110</v>
      </c>
      <c r="F16" s="14" t="s">
        <v>226</v>
      </c>
      <c r="G16" s="13" t="s">
        <v>1115</v>
      </c>
      <c r="H16" s="13" t="s">
        <v>1889</v>
      </c>
      <c r="I16" s="153" t="s">
        <v>1524</v>
      </c>
    </row>
    <row r="17" spans="2:9" ht="13.5" customHeight="1">
      <c r="B17" s="13" t="s">
        <v>0</v>
      </c>
      <c r="C17" s="14">
        <v>1</v>
      </c>
      <c r="D17" s="14">
        <v>11</v>
      </c>
      <c r="E17" s="13" t="str">
        <f t="shared" si="1"/>
        <v>01111</v>
      </c>
      <c r="F17" s="14" t="s">
        <v>227</v>
      </c>
      <c r="G17" s="13" t="s">
        <v>1115</v>
      </c>
      <c r="H17" s="13" t="s">
        <v>1889</v>
      </c>
      <c r="I17" s="153" t="s">
        <v>1513</v>
      </c>
    </row>
    <row r="18" spans="2:9" ht="13.5" customHeight="1">
      <c r="B18" s="13" t="s">
        <v>0</v>
      </c>
      <c r="C18" s="14">
        <v>1</v>
      </c>
      <c r="D18" s="14">
        <v>12</v>
      </c>
      <c r="E18" s="13" t="str">
        <f t="shared" si="1"/>
        <v>01112</v>
      </c>
      <c r="F18" s="14" t="s">
        <v>228</v>
      </c>
      <c r="G18" s="13" t="s">
        <v>1115</v>
      </c>
      <c r="H18" s="13" t="s">
        <v>1889</v>
      </c>
      <c r="I18" s="153" t="s">
        <v>1976</v>
      </c>
    </row>
    <row r="19" spans="2:9" ht="13.5" customHeight="1">
      <c r="B19" s="13" t="s">
        <v>0</v>
      </c>
      <c r="C19" s="14">
        <v>1</v>
      </c>
      <c r="D19" s="14">
        <v>13</v>
      </c>
      <c r="E19" s="13" t="str">
        <f t="shared" si="1"/>
        <v>01113</v>
      </c>
      <c r="F19" s="14" t="s">
        <v>229</v>
      </c>
      <c r="G19" s="13" t="s">
        <v>1115</v>
      </c>
      <c r="H19" s="13" t="s">
        <v>1889</v>
      </c>
      <c r="I19" s="153" t="s">
        <v>1977</v>
      </c>
    </row>
    <row r="20" spans="2:9" ht="13.5" customHeight="1">
      <c r="B20" s="13" t="s">
        <v>0</v>
      </c>
      <c r="C20" s="14">
        <v>1</v>
      </c>
      <c r="D20" s="14">
        <v>14</v>
      </c>
      <c r="E20" s="13" t="str">
        <f t="shared" si="1"/>
        <v>01114</v>
      </c>
      <c r="F20" s="14" t="s">
        <v>230</v>
      </c>
      <c r="G20" s="13" t="s">
        <v>1115</v>
      </c>
      <c r="H20" s="13" t="s">
        <v>1889</v>
      </c>
      <c r="I20" s="153" t="s">
        <v>1514</v>
      </c>
    </row>
    <row r="21" spans="2:9" ht="13.5" customHeight="1">
      <c r="B21" s="13" t="s">
        <v>0</v>
      </c>
      <c r="C21" s="14">
        <v>1</v>
      </c>
      <c r="D21" s="14">
        <v>15</v>
      </c>
      <c r="E21" s="13" t="str">
        <f t="shared" si="1"/>
        <v>01115</v>
      </c>
      <c r="F21" s="14" t="s">
        <v>231</v>
      </c>
      <c r="G21" s="13" t="s">
        <v>1115</v>
      </c>
      <c r="H21" s="13" t="s">
        <v>1889</v>
      </c>
      <c r="I21" s="153" t="s">
        <v>1515</v>
      </c>
    </row>
    <row r="22" spans="2:9" ht="13.5" customHeight="1">
      <c r="B22" s="13" t="s">
        <v>0</v>
      </c>
      <c r="C22" s="14">
        <v>1</v>
      </c>
      <c r="D22" s="14">
        <v>16</v>
      </c>
      <c r="E22" s="13" t="str">
        <f t="shared" si="1"/>
        <v>01116</v>
      </c>
      <c r="F22" s="14" t="s">
        <v>232</v>
      </c>
      <c r="G22" s="13" t="s">
        <v>1115</v>
      </c>
      <c r="H22" s="13" t="s">
        <v>1889</v>
      </c>
      <c r="I22" s="153" t="s">
        <v>1516</v>
      </c>
    </row>
    <row r="23" spans="2:9" ht="13.5" customHeight="1">
      <c r="B23" s="13" t="s">
        <v>0</v>
      </c>
      <c r="C23" s="14">
        <v>1</v>
      </c>
      <c r="D23" s="14">
        <v>17</v>
      </c>
      <c r="E23" s="13" t="str">
        <f t="shared" si="1"/>
        <v>01117</v>
      </c>
      <c r="F23" s="14" t="s">
        <v>233</v>
      </c>
      <c r="G23" s="13" t="s">
        <v>1115</v>
      </c>
      <c r="H23" s="13" t="s">
        <v>1889</v>
      </c>
      <c r="I23" s="153" t="s">
        <v>1978</v>
      </c>
    </row>
    <row r="24" spans="2:9" ht="13.5" customHeight="1">
      <c r="B24" s="13" t="s">
        <v>0</v>
      </c>
      <c r="C24" s="14">
        <v>1</v>
      </c>
      <c r="D24" s="14">
        <v>18</v>
      </c>
      <c r="E24" s="13" t="str">
        <f t="shared" si="1"/>
        <v>01118</v>
      </c>
      <c r="F24" s="14" t="s">
        <v>234</v>
      </c>
      <c r="G24" s="13" t="s">
        <v>1115</v>
      </c>
      <c r="H24" s="13" t="s">
        <v>1889</v>
      </c>
      <c r="I24" s="153" t="s">
        <v>1523</v>
      </c>
    </row>
    <row r="25" spans="2:9" ht="13.5" customHeight="1">
      <c r="B25" s="13" t="s">
        <v>0</v>
      </c>
      <c r="C25" s="14">
        <v>1</v>
      </c>
      <c r="D25" s="14">
        <v>19</v>
      </c>
      <c r="E25" s="13" t="str">
        <f t="shared" si="1"/>
        <v>01119</v>
      </c>
      <c r="F25" s="14" t="s">
        <v>235</v>
      </c>
      <c r="G25" s="13" t="s">
        <v>1115</v>
      </c>
      <c r="H25" s="13" t="s">
        <v>1889</v>
      </c>
      <c r="I25" s="153" t="s">
        <v>1517</v>
      </c>
    </row>
    <row r="26" spans="2:9" ht="13.5" customHeight="1">
      <c r="B26" s="13" t="s">
        <v>0</v>
      </c>
      <c r="C26" s="14">
        <v>1</v>
      </c>
      <c r="D26" s="14">
        <v>20</v>
      </c>
      <c r="E26" s="13" t="str">
        <f t="shared" si="1"/>
        <v>01120</v>
      </c>
      <c r="F26" s="14" t="s">
        <v>236</v>
      </c>
      <c r="G26" s="13" t="s">
        <v>1115</v>
      </c>
      <c r="H26" s="13" t="s">
        <v>1889</v>
      </c>
      <c r="I26" s="153" t="s">
        <v>1518</v>
      </c>
    </row>
    <row r="27" spans="2:9" ht="13.5" customHeight="1">
      <c r="B27" s="13" t="s">
        <v>0</v>
      </c>
      <c r="C27" s="14">
        <v>1</v>
      </c>
      <c r="D27" s="14">
        <v>21</v>
      </c>
      <c r="E27" s="13" t="str">
        <f t="shared" si="1"/>
        <v>01121</v>
      </c>
      <c r="F27" s="14" t="s">
        <v>237</v>
      </c>
      <c r="G27" s="13" t="s">
        <v>1115</v>
      </c>
      <c r="H27" s="13" t="s">
        <v>1889</v>
      </c>
      <c r="I27" s="153" t="s">
        <v>1979</v>
      </c>
    </row>
    <row r="28" spans="2:9" ht="13.5" customHeight="1">
      <c r="B28" s="13" t="s">
        <v>0</v>
      </c>
      <c r="C28" s="14">
        <v>1</v>
      </c>
      <c r="D28" s="14">
        <v>22</v>
      </c>
      <c r="E28" s="13" t="str">
        <f t="shared" si="1"/>
        <v>01122</v>
      </c>
      <c r="F28" s="14" t="s">
        <v>238</v>
      </c>
      <c r="G28" s="13" t="s">
        <v>1115</v>
      </c>
      <c r="H28" s="13" t="s">
        <v>1889</v>
      </c>
      <c r="I28" s="153" t="s">
        <v>1519</v>
      </c>
    </row>
    <row r="29" spans="2:9" ht="13.5" customHeight="1">
      <c r="B29" s="13" t="s">
        <v>0</v>
      </c>
      <c r="C29" s="14">
        <v>1</v>
      </c>
      <c r="D29" s="14">
        <v>23</v>
      </c>
      <c r="E29" s="13" t="str">
        <f t="shared" si="1"/>
        <v>01123</v>
      </c>
      <c r="F29" s="14" t="s">
        <v>239</v>
      </c>
      <c r="G29" s="13" t="s">
        <v>1115</v>
      </c>
      <c r="H29" s="13" t="s">
        <v>1889</v>
      </c>
      <c r="I29" s="153" t="s">
        <v>1520</v>
      </c>
    </row>
    <row r="30" spans="2:9" ht="13.5" customHeight="1">
      <c r="B30" s="13" t="s">
        <v>0</v>
      </c>
      <c r="C30" s="14">
        <v>1</v>
      </c>
      <c r="D30" s="14">
        <v>24</v>
      </c>
      <c r="E30" s="13" t="str">
        <f t="shared" si="1"/>
        <v>01124</v>
      </c>
      <c r="F30" s="14" t="s">
        <v>240</v>
      </c>
      <c r="G30" s="13" t="s">
        <v>1115</v>
      </c>
      <c r="H30" s="13" t="s">
        <v>1889</v>
      </c>
      <c r="I30" s="153" t="s">
        <v>1521</v>
      </c>
    </row>
    <row r="31" spans="2:9" ht="13.5" customHeight="1">
      <c r="B31" s="13" t="s">
        <v>0</v>
      </c>
      <c r="C31" s="14">
        <v>1</v>
      </c>
      <c r="D31" s="14">
        <v>25</v>
      </c>
      <c r="E31" s="13" t="str">
        <f t="shared" si="1"/>
        <v>01125</v>
      </c>
      <c r="F31" s="14" t="s">
        <v>241</v>
      </c>
      <c r="G31" s="13" t="s">
        <v>1115</v>
      </c>
      <c r="H31" s="13" t="s">
        <v>1889</v>
      </c>
      <c r="I31" s="153" t="s">
        <v>1980</v>
      </c>
    </row>
    <row r="32" spans="2:9" ht="13.5" customHeight="1">
      <c r="B32" s="13" t="s">
        <v>0</v>
      </c>
      <c r="C32" s="14">
        <v>1</v>
      </c>
      <c r="D32" s="14">
        <v>26</v>
      </c>
      <c r="E32" s="13" t="str">
        <f t="shared" si="1"/>
        <v>01126</v>
      </c>
      <c r="F32" s="14" t="s">
        <v>242</v>
      </c>
      <c r="G32" s="13" t="s">
        <v>1115</v>
      </c>
      <c r="H32" s="13" t="s">
        <v>1889</v>
      </c>
      <c r="I32" s="153" t="s">
        <v>1522</v>
      </c>
    </row>
    <row r="33" spans="2:9" ht="13.5" customHeight="1">
      <c r="B33" s="13" t="s">
        <v>0</v>
      </c>
      <c r="C33" s="14">
        <v>1</v>
      </c>
      <c r="D33" s="14">
        <v>27</v>
      </c>
      <c r="E33" s="13" t="str">
        <f t="shared" si="1"/>
        <v>01127</v>
      </c>
      <c r="F33" s="14" t="s">
        <v>243</v>
      </c>
      <c r="G33" s="13" t="s">
        <v>1115</v>
      </c>
      <c r="H33" s="13" t="s">
        <v>1889</v>
      </c>
      <c r="I33" s="153" t="s">
        <v>1981</v>
      </c>
    </row>
    <row r="34" spans="2:9" ht="13.5" customHeight="1">
      <c r="B34" s="13" t="s">
        <v>0</v>
      </c>
      <c r="C34" s="14">
        <v>1</v>
      </c>
      <c r="D34" s="14">
        <v>28</v>
      </c>
      <c r="E34" s="13" t="str">
        <f t="shared" si="1"/>
        <v>01128</v>
      </c>
      <c r="F34" s="14" t="s">
        <v>244</v>
      </c>
      <c r="G34" s="13" t="s">
        <v>1115</v>
      </c>
      <c r="H34" s="13" t="s">
        <v>1889</v>
      </c>
      <c r="I34" s="153" t="s">
        <v>1525</v>
      </c>
    </row>
    <row r="35" spans="2:9" ht="13.5" customHeight="1">
      <c r="B35" s="13" t="s">
        <v>0</v>
      </c>
      <c r="C35" s="14">
        <v>1</v>
      </c>
      <c r="D35" s="14">
        <v>29</v>
      </c>
      <c r="E35" s="13" t="str">
        <f t="shared" si="1"/>
        <v>01129</v>
      </c>
      <c r="F35" s="14" t="s">
        <v>245</v>
      </c>
      <c r="G35" s="13" t="s">
        <v>1115</v>
      </c>
      <c r="H35" s="13" t="s">
        <v>1889</v>
      </c>
      <c r="I35" s="153" t="s">
        <v>1526</v>
      </c>
    </row>
    <row r="36" spans="2:9" ht="13.5" customHeight="1">
      <c r="B36" s="13" t="s">
        <v>0</v>
      </c>
      <c r="C36" s="14">
        <v>1</v>
      </c>
      <c r="D36" s="14">
        <v>30</v>
      </c>
      <c r="E36" s="13" t="str">
        <f t="shared" si="1"/>
        <v>01130</v>
      </c>
      <c r="F36" s="14" t="s">
        <v>246</v>
      </c>
      <c r="G36" s="13" t="s">
        <v>1115</v>
      </c>
      <c r="H36" s="13" t="s">
        <v>1889</v>
      </c>
      <c r="I36" s="2"/>
    </row>
    <row r="37" spans="2:9" ht="13.5" customHeight="1">
      <c r="B37" s="13" t="s">
        <v>0</v>
      </c>
      <c r="C37" s="14">
        <v>1</v>
      </c>
      <c r="D37" s="14">
        <v>31</v>
      </c>
      <c r="E37" s="13" t="str">
        <f t="shared" si="1"/>
        <v>01131</v>
      </c>
      <c r="F37" s="14" t="s">
        <v>247</v>
      </c>
      <c r="G37" s="13" t="s">
        <v>1115</v>
      </c>
      <c r="H37" s="13" t="s">
        <v>1889</v>
      </c>
      <c r="I37" s="2"/>
    </row>
    <row r="38" spans="2:9" ht="13.5" customHeight="1">
      <c r="B38" s="13" t="s">
        <v>0</v>
      </c>
      <c r="C38" s="14">
        <v>1</v>
      </c>
      <c r="D38" s="14">
        <v>32</v>
      </c>
      <c r="E38" s="13" t="str">
        <f t="shared" si="1"/>
        <v>01132</v>
      </c>
      <c r="F38" s="14" t="s">
        <v>248</v>
      </c>
      <c r="G38" s="13" t="s">
        <v>1115</v>
      </c>
      <c r="H38" s="13" t="s">
        <v>1889</v>
      </c>
      <c r="I38" s="2"/>
    </row>
    <row r="39" spans="2:9" ht="13.5" customHeight="1">
      <c r="B39" s="13" t="s">
        <v>0</v>
      </c>
      <c r="C39" s="14">
        <v>1</v>
      </c>
      <c r="D39" s="14">
        <v>33</v>
      </c>
      <c r="E39" s="13" t="str">
        <f t="shared" si="1"/>
        <v>01133</v>
      </c>
      <c r="F39" s="14" t="s">
        <v>249</v>
      </c>
      <c r="G39" s="13" t="s">
        <v>1115</v>
      </c>
      <c r="H39" s="13" t="s">
        <v>1889</v>
      </c>
      <c r="I39" s="2"/>
    </row>
    <row r="40" spans="2:9" ht="13.5" customHeight="1">
      <c r="B40" s="13" t="s">
        <v>0</v>
      </c>
      <c r="C40" s="14">
        <v>1</v>
      </c>
      <c r="D40" s="14">
        <v>34</v>
      </c>
      <c r="E40" s="13" t="str">
        <f t="shared" si="1"/>
        <v>01134</v>
      </c>
      <c r="F40" s="14" t="s">
        <v>250</v>
      </c>
      <c r="G40" s="13" t="s">
        <v>1115</v>
      </c>
      <c r="H40" s="13" t="s">
        <v>1889</v>
      </c>
      <c r="I40" s="2"/>
    </row>
    <row r="41" spans="2:9" ht="13.5" customHeight="1">
      <c r="B41" s="13" t="s">
        <v>0</v>
      </c>
      <c r="C41" s="14">
        <v>1</v>
      </c>
      <c r="D41" s="14">
        <v>35</v>
      </c>
      <c r="E41" s="13" t="str">
        <f t="shared" si="1"/>
        <v>01135</v>
      </c>
      <c r="F41" s="14" t="s">
        <v>251</v>
      </c>
      <c r="G41" s="13" t="s">
        <v>1115</v>
      </c>
      <c r="H41" s="13" t="s">
        <v>1889</v>
      </c>
      <c r="I41" s="2" t="s">
        <v>1529</v>
      </c>
    </row>
    <row r="42" spans="2:9" ht="13.5" customHeight="1">
      <c r="B42" s="13" t="s">
        <v>0</v>
      </c>
      <c r="C42" s="14">
        <v>1</v>
      </c>
      <c r="D42" s="14">
        <v>36</v>
      </c>
      <c r="E42" s="13" t="str">
        <f t="shared" si="1"/>
        <v>01136</v>
      </c>
      <c r="F42" s="14" t="s">
        <v>252</v>
      </c>
      <c r="G42" s="13" t="s">
        <v>1115</v>
      </c>
      <c r="H42" s="13" t="s">
        <v>1889</v>
      </c>
      <c r="I42" s="2" t="s">
        <v>1530</v>
      </c>
    </row>
    <row r="43" spans="2:9" ht="13.5" customHeight="1">
      <c r="B43" s="13" t="s">
        <v>0</v>
      </c>
      <c r="C43" s="14">
        <v>1</v>
      </c>
      <c r="D43" s="14">
        <v>37</v>
      </c>
      <c r="E43" s="13" t="str">
        <f t="shared" si="1"/>
        <v>01137</v>
      </c>
      <c r="F43" s="14" t="s">
        <v>253</v>
      </c>
      <c r="G43" s="13" t="s">
        <v>1115</v>
      </c>
      <c r="H43" s="13" t="s">
        <v>1889</v>
      </c>
      <c r="I43" s="2" t="s">
        <v>1531</v>
      </c>
    </row>
    <row r="44" spans="2:9" ht="13.5" customHeight="1">
      <c r="B44" s="13" t="s">
        <v>0</v>
      </c>
      <c r="C44" s="14">
        <v>1</v>
      </c>
      <c r="D44" s="14">
        <v>38</v>
      </c>
      <c r="E44" s="13" t="str">
        <f t="shared" si="1"/>
        <v>01138</v>
      </c>
      <c r="F44" s="14" t="s">
        <v>254</v>
      </c>
      <c r="G44" s="13" t="s">
        <v>1115</v>
      </c>
      <c r="H44" s="13" t="s">
        <v>1889</v>
      </c>
      <c r="I44" s="2" t="s">
        <v>1532</v>
      </c>
    </row>
    <row r="45" spans="2:9" ht="13.5" customHeight="1">
      <c r="B45" s="13" t="s">
        <v>0</v>
      </c>
      <c r="C45" s="14">
        <v>1</v>
      </c>
      <c r="D45" s="14">
        <v>39</v>
      </c>
      <c r="E45" s="13" t="str">
        <f t="shared" si="1"/>
        <v>01139</v>
      </c>
      <c r="F45" s="14" t="s">
        <v>255</v>
      </c>
      <c r="G45" s="13" t="s">
        <v>1115</v>
      </c>
      <c r="H45" s="13" t="s">
        <v>1889</v>
      </c>
      <c r="I45" s="2" t="s">
        <v>1533</v>
      </c>
    </row>
    <row r="46" spans="2:9" ht="13.5" customHeight="1">
      <c r="B46" s="13" t="s">
        <v>0</v>
      </c>
      <c r="C46" s="14">
        <v>1</v>
      </c>
      <c r="D46" s="14">
        <v>40</v>
      </c>
      <c r="E46" s="13" t="str">
        <f t="shared" si="1"/>
        <v>01140</v>
      </c>
      <c r="F46" s="14" t="s">
        <v>256</v>
      </c>
      <c r="G46" s="13" t="s">
        <v>1115</v>
      </c>
      <c r="H46" s="13" t="s">
        <v>1889</v>
      </c>
      <c r="I46" s="2" t="s">
        <v>1534</v>
      </c>
    </row>
    <row r="47" spans="2:9" ht="13.5" customHeight="1">
      <c r="B47" s="13" t="s">
        <v>0</v>
      </c>
      <c r="C47" s="14">
        <v>1</v>
      </c>
      <c r="D47" s="14">
        <v>41</v>
      </c>
      <c r="E47" s="13" t="str">
        <f t="shared" si="1"/>
        <v>01141</v>
      </c>
      <c r="F47" s="14" t="s">
        <v>257</v>
      </c>
      <c r="G47" s="13" t="s">
        <v>1115</v>
      </c>
      <c r="H47" s="13" t="s">
        <v>1889</v>
      </c>
      <c r="I47" s="2" t="s">
        <v>1748</v>
      </c>
    </row>
    <row r="48" spans="2:9" ht="13.5" customHeight="1">
      <c r="B48" s="13" t="s">
        <v>0</v>
      </c>
      <c r="C48" s="14">
        <v>1</v>
      </c>
      <c r="D48" s="14">
        <v>42</v>
      </c>
      <c r="E48" s="13" t="str">
        <f t="shared" si="1"/>
        <v>01142</v>
      </c>
      <c r="F48" s="14" t="s">
        <v>258</v>
      </c>
      <c r="G48" s="13" t="s">
        <v>1115</v>
      </c>
      <c r="H48" s="13" t="s">
        <v>1889</v>
      </c>
      <c r="I48" s="2" t="s">
        <v>1749</v>
      </c>
    </row>
    <row r="49" spans="2:9" ht="13.5" customHeight="1">
      <c r="B49" s="13" t="s">
        <v>0</v>
      </c>
      <c r="C49" s="14">
        <v>1</v>
      </c>
      <c r="D49" s="14">
        <v>43</v>
      </c>
      <c r="E49" s="13" t="str">
        <f t="shared" si="1"/>
        <v>01143</v>
      </c>
      <c r="F49" s="14" t="s">
        <v>259</v>
      </c>
      <c r="G49" s="13" t="s">
        <v>1115</v>
      </c>
      <c r="H49" s="13" t="s">
        <v>1889</v>
      </c>
      <c r="I49" s="2" t="s">
        <v>1750</v>
      </c>
    </row>
    <row r="50" spans="2:9" ht="13.5" customHeight="1">
      <c r="B50" s="13" t="s">
        <v>0</v>
      </c>
      <c r="C50" s="14">
        <v>1</v>
      </c>
      <c r="D50" s="14">
        <v>44</v>
      </c>
      <c r="E50" s="13" t="str">
        <f t="shared" si="1"/>
        <v>01144</v>
      </c>
      <c r="F50" s="14" t="s">
        <v>260</v>
      </c>
      <c r="G50" s="13" t="s">
        <v>1115</v>
      </c>
      <c r="H50" s="13" t="s">
        <v>1889</v>
      </c>
      <c r="I50" s="3" t="s">
        <v>1751</v>
      </c>
    </row>
    <row r="51" spans="2:9" ht="13.5" customHeight="1">
      <c r="B51" s="13" t="s">
        <v>0</v>
      </c>
      <c r="C51" s="14">
        <v>1</v>
      </c>
      <c r="D51" s="14">
        <v>45</v>
      </c>
      <c r="E51" s="13" t="str">
        <f t="shared" si="1"/>
        <v>01145</v>
      </c>
      <c r="F51" s="14" t="s">
        <v>261</v>
      </c>
      <c r="G51" s="13" t="s">
        <v>1115</v>
      </c>
      <c r="H51" s="13" t="s">
        <v>1889</v>
      </c>
      <c r="I51" s="3" t="s">
        <v>1752</v>
      </c>
    </row>
    <row r="52" spans="2:9" ht="13.5" customHeight="1">
      <c r="B52" s="13" t="s">
        <v>0</v>
      </c>
      <c r="C52" s="14">
        <v>1</v>
      </c>
      <c r="D52" s="14">
        <v>46</v>
      </c>
      <c r="E52" s="13" t="str">
        <f t="shared" si="1"/>
        <v>01146</v>
      </c>
      <c r="F52" s="14" t="s">
        <v>262</v>
      </c>
      <c r="G52" s="13" t="s">
        <v>1115</v>
      </c>
      <c r="H52" s="13" t="s">
        <v>1889</v>
      </c>
      <c r="I52" s="3" t="s">
        <v>1753</v>
      </c>
    </row>
    <row r="53" spans="2:9" ht="13.5" customHeight="1">
      <c r="B53" s="13" t="s">
        <v>0</v>
      </c>
      <c r="C53" s="14">
        <v>1</v>
      </c>
      <c r="D53" s="14">
        <v>47</v>
      </c>
      <c r="E53" s="13" t="str">
        <f t="shared" si="1"/>
        <v>01147</v>
      </c>
      <c r="F53" s="14" t="s">
        <v>263</v>
      </c>
      <c r="G53" s="13" t="s">
        <v>1115</v>
      </c>
      <c r="H53" s="13" t="s">
        <v>1889</v>
      </c>
      <c r="I53" s="3" t="s">
        <v>1754</v>
      </c>
    </row>
    <row r="54" spans="2:9" ht="13.5" customHeight="1">
      <c r="B54" s="13" t="s">
        <v>0</v>
      </c>
      <c r="C54" s="14">
        <v>1</v>
      </c>
      <c r="D54" s="14">
        <v>48</v>
      </c>
      <c r="E54" s="13" t="str">
        <f t="shared" si="1"/>
        <v>01148</v>
      </c>
      <c r="F54" s="14" t="s">
        <v>264</v>
      </c>
      <c r="G54" s="13" t="s">
        <v>1115</v>
      </c>
      <c r="H54" s="13" t="s">
        <v>1889</v>
      </c>
      <c r="I54" s="3" t="s">
        <v>1755</v>
      </c>
    </row>
    <row r="55" spans="2:9" ht="13.5" customHeight="1">
      <c r="B55" s="13" t="s">
        <v>0</v>
      </c>
      <c r="C55" s="14">
        <v>1</v>
      </c>
      <c r="D55" s="14">
        <v>49</v>
      </c>
      <c r="E55" s="13" t="str">
        <f t="shared" si="1"/>
        <v>01149</v>
      </c>
      <c r="F55" s="14" t="s">
        <v>265</v>
      </c>
      <c r="G55" s="13" t="s">
        <v>1115</v>
      </c>
      <c r="H55" s="13" t="s">
        <v>1889</v>
      </c>
      <c r="I55" s="3" t="s">
        <v>1756</v>
      </c>
    </row>
    <row r="56" spans="2:9" ht="13.5" customHeight="1">
      <c r="B56" s="13" t="s">
        <v>0</v>
      </c>
      <c r="C56" s="14">
        <v>1</v>
      </c>
      <c r="D56" s="14">
        <v>50</v>
      </c>
      <c r="E56" s="13" t="str">
        <f t="shared" si="1"/>
        <v>01150</v>
      </c>
      <c r="F56" s="14" t="s">
        <v>266</v>
      </c>
      <c r="G56" s="13" t="s">
        <v>1115</v>
      </c>
      <c r="H56" s="13" t="s">
        <v>1889</v>
      </c>
      <c r="I56" s="3" t="s">
        <v>11</v>
      </c>
    </row>
    <row r="57" spans="2:9" ht="13.5" customHeight="1">
      <c r="B57" s="13" t="s">
        <v>0</v>
      </c>
      <c r="C57" s="14">
        <v>1</v>
      </c>
      <c r="D57" s="14">
        <v>51</v>
      </c>
      <c r="E57" s="13" t="str">
        <f t="shared" si="1"/>
        <v>01151</v>
      </c>
      <c r="F57" s="14" t="s">
        <v>267</v>
      </c>
      <c r="G57" s="13" t="s">
        <v>1115</v>
      </c>
      <c r="H57" s="13" t="s">
        <v>1889</v>
      </c>
      <c r="I57" s="3" t="s">
        <v>12</v>
      </c>
    </row>
    <row r="58" spans="2:9" ht="13.5" customHeight="1">
      <c r="B58" s="13" t="s">
        <v>0</v>
      </c>
      <c r="C58" s="14">
        <v>1</v>
      </c>
      <c r="D58" s="14">
        <v>52</v>
      </c>
      <c r="E58" s="13" t="str">
        <f t="shared" si="1"/>
        <v>01152</v>
      </c>
      <c r="F58" s="14" t="s">
        <v>268</v>
      </c>
      <c r="G58" s="13"/>
      <c r="H58" s="13"/>
      <c r="I58" s="2"/>
    </row>
    <row r="59" spans="2:9" ht="13.5" customHeight="1">
      <c r="B59" s="13" t="s">
        <v>0</v>
      </c>
      <c r="C59" s="14">
        <v>1</v>
      </c>
      <c r="D59" s="14">
        <v>53</v>
      </c>
      <c r="E59" s="13" t="str">
        <f t="shared" si="1"/>
        <v>01153</v>
      </c>
      <c r="F59" s="14" t="s">
        <v>269</v>
      </c>
      <c r="G59" s="13" t="s">
        <v>1115</v>
      </c>
      <c r="H59" s="13" t="s">
        <v>1889</v>
      </c>
      <c r="I59" s="4" t="s">
        <v>1601</v>
      </c>
    </row>
    <row r="60" spans="2:9" ht="13.5" customHeight="1">
      <c r="B60" s="13" t="s">
        <v>0</v>
      </c>
      <c r="C60" s="14">
        <v>1</v>
      </c>
      <c r="D60" s="14">
        <v>54</v>
      </c>
      <c r="E60" s="13" t="str">
        <f t="shared" si="1"/>
        <v>01154</v>
      </c>
      <c r="F60" s="14" t="s">
        <v>270</v>
      </c>
      <c r="G60" s="13" t="s">
        <v>1115</v>
      </c>
      <c r="H60" s="13" t="s">
        <v>1889</v>
      </c>
      <c r="I60" s="4" t="s">
        <v>1535</v>
      </c>
    </row>
    <row r="61" spans="2:9" ht="13.5" customHeight="1">
      <c r="B61" s="13" t="s">
        <v>0</v>
      </c>
      <c r="C61" s="14">
        <v>1</v>
      </c>
      <c r="D61" s="14">
        <v>55</v>
      </c>
      <c r="E61" s="13" t="str">
        <f t="shared" si="1"/>
        <v>01155</v>
      </c>
      <c r="F61" s="14" t="s">
        <v>271</v>
      </c>
      <c r="G61" s="13" t="s">
        <v>1115</v>
      </c>
      <c r="H61" s="13" t="s">
        <v>1889</v>
      </c>
      <c r="I61" s="4" t="s">
        <v>1536</v>
      </c>
    </row>
    <row r="62" spans="2:9" ht="13.5" customHeight="1">
      <c r="B62" s="13" t="s">
        <v>0</v>
      </c>
      <c r="C62" s="14">
        <v>1</v>
      </c>
      <c r="D62" s="14">
        <v>56</v>
      </c>
      <c r="E62" s="13" t="str">
        <f t="shared" si="1"/>
        <v>01156</v>
      </c>
      <c r="F62" s="14" t="s">
        <v>272</v>
      </c>
      <c r="G62" s="13" t="s">
        <v>1115</v>
      </c>
      <c r="H62" s="13" t="s">
        <v>1889</v>
      </c>
      <c r="I62" s="4" t="s">
        <v>1537</v>
      </c>
    </row>
    <row r="63" spans="2:9" ht="13.5" customHeight="1">
      <c r="B63" s="13" t="s">
        <v>0</v>
      </c>
      <c r="C63" s="14">
        <v>1</v>
      </c>
      <c r="D63" s="14">
        <v>57</v>
      </c>
      <c r="E63" s="13" t="str">
        <f t="shared" si="1"/>
        <v>01157</v>
      </c>
      <c r="F63" s="14" t="s">
        <v>273</v>
      </c>
      <c r="G63" s="13" t="s">
        <v>1115</v>
      </c>
      <c r="H63" s="13" t="s">
        <v>1889</v>
      </c>
      <c r="I63" s="4" t="s">
        <v>1538</v>
      </c>
    </row>
    <row r="64" spans="2:9" ht="13.5" customHeight="1">
      <c r="B64" s="13" t="s">
        <v>0</v>
      </c>
      <c r="C64" s="14">
        <v>1</v>
      </c>
      <c r="D64" s="14">
        <v>58</v>
      </c>
      <c r="E64" s="13" t="str">
        <f t="shared" si="1"/>
        <v>01158</v>
      </c>
      <c r="F64" s="14" t="s">
        <v>274</v>
      </c>
      <c r="G64" s="13" t="s">
        <v>1115</v>
      </c>
      <c r="H64" s="13" t="s">
        <v>1889</v>
      </c>
      <c r="I64" s="4" t="s">
        <v>1539</v>
      </c>
    </row>
    <row r="65" spans="2:9" ht="13.5" customHeight="1">
      <c r="B65" s="13" t="s">
        <v>0</v>
      </c>
      <c r="C65" s="14">
        <v>1</v>
      </c>
      <c r="D65" s="14">
        <v>59</v>
      </c>
      <c r="E65" s="13" t="str">
        <f t="shared" si="1"/>
        <v>01159</v>
      </c>
      <c r="F65" s="14" t="s">
        <v>275</v>
      </c>
      <c r="G65" s="13" t="s">
        <v>1115</v>
      </c>
      <c r="H65" s="13" t="s">
        <v>1889</v>
      </c>
      <c r="I65" s="4" t="s">
        <v>1540</v>
      </c>
    </row>
    <row r="66" spans="2:9" ht="13.5" customHeight="1">
      <c r="B66" s="13" t="s">
        <v>0</v>
      </c>
      <c r="C66" s="14">
        <v>1</v>
      </c>
      <c r="D66" s="14">
        <v>60</v>
      </c>
      <c r="E66" s="13" t="str">
        <f t="shared" si="1"/>
        <v>01160</v>
      </c>
      <c r="F66" s="14" t="s">
        <v>276</v>
      </c>
      <c r="G66" s="13" t="s">
        <v>1115</v>
      </c>
      <c r="H66" s="13" t="s">
        <v>1889</v>
      </c>
      <c r="I66" s="4" t="s">
        <v>1541</v>
      </c>
    </row>
    <row r="67" spans="2:9" ht="13.5" customHeight="1">
      <c r="B67" s="13" t="s">
        <v>0</v>
      </c>
      <c r="C67" s="14">
        <v>1</v>
      </c>
      <c r="D67" s="14">
        <v>61</v>
      </c>
      <c r="E67" s="13" t="str">
        <f t="shared" si="1"/>
        <v>01161</v>
      </c>
      <c r="F67" s="14" t="s">
        <v>277</v>
      </c>
      <c r="G67" s="13" t="s">
        <v>1115</v>
      </c>
      <c r="H67" s="13" t="s">
        <v>1889</v>
      </c>
      <c r="I67" s="4" t="s">
        <v>1542</v>
      </c>
    </row>
    <row r="68" spans="2:9" ht="13.5" customHeight="1">
      <c r="B68" s="13" t="s">
        <v>0</v>
      </c>
      <c r="C68" s="14">
        <v>1</v>
      </c>
      <c r="D68" s="16">
        <v>62</v>
      </c>
      <c r="E68" s="13" t="str">
        <f t="shared" si="1"/>
        <v>01162</v>
      </c>
      <c r="F68" s="16" t="s">
        <v>278</v>
      </c>
      <c r="G68" s="13" t="s">
        <v>1115</v>
      </c>
      <c r="H68" s="13" t="s">
        <v>1889</v>
      </c>
      <c r="I68" s="4" t="s">
        <v>1602</v>
      </c>
    </row>
    <row r="69" spans="2:9" ht="13.5" customHeight="1">
      <c r="B69" s="13" t="s">
        <v>0</v>
      </c>
      <c r="C69" s="14">
        <v>1</v>
      </c>
      <c r="D69" s="16">
        <v>63</v>
      </c>
      <c r="E69" s="13" t="str">
        <f t="shared" si="1"/>
        <v>01163</v>
      </c>
      <c r="F69" s="16" t="s">
        <v>279</v>
      </c>
      <c r="G69" s="13" t="s">
        <v>1115</v>
      </c>
      <c r="H69" s="13" t="s">
        <v>1889</v>
      </c>
      <c r="I69" s="4" t="s">
        <v>1603</v>
      </c>
    </row>
    <row r="70" spans="2:9" ht="13.5" customHeight="1">
      <c r="B70" s="13" t="s">
        <v>0</v>
      </c>
      <c r="C70" s="14">
        <v>1</v>
      </c>
      <c r="D70" s="16">
        <v>64</v>
      </c>
      <c r="E70" s="13" t="str">
        <f t="shared" si="1"/>
        <v>01164</v>
      </c>
      <c r="F70" s="16" t="s">
        <v>280</v>
      </c>
      <c r="G70" s="13" t="s">
        <v>1115</v>
      </c>
      <c r="H70" s="13" t="s">
        <v>1889</v>
      </c>
      <c r="I70" s="4" t="s">
        <v>1604</v>
      </c>
    </row>
    <row r="71" spans="2:9" ht="13.5" customHeight="1">
      <c r="B71" s="13" t="s">
        <v>0</v>
      </c>
      <c r="C71" s="14">
        <v>1</v>
      </c>
      <c r="D71" s="16">
        <v>65</v>
      </c>
      <c r="E71" s="13" t="str">
        <f t="shared" si="1"/>
        <v>01165</v>
      </c>
      <c r="F71" s="16" t="s">
        <v>281</v>
      </c>
      <c r="G71" s="13" t="s">
        <v>1115</v>
      </c>
      <c r="H71" s="13" t="s">
        <v>1889</v>
      </c>
      <c r="I71" s="4" t="s">
        <v>1543</v>
      </c>
    </row>
    <row r="72" spans="2:9" ht="13.5" customHeight="1">
      <c r="B72" s="13" t="s">
        <v>0</v>
      </c>
      <c r="C72" s="14">
        <v>1</v>
      </c>
      <c r="D72" s="16">
        <v>66</v>
      </c>
      <c r="E72" s="13" t="str">
        <f t="shared" ref="E72:E135" si="2">B72&amp;C72&amp;D72</f>
        <v>01166</v>
      </c>
      <c r="F72" s="16" t="s">
        <v>282</v>
      </c>
      <c r="G72" s="13" t="s">
        <v>1115</v>
      </c>
      <c r="H72" s="13" t="s">
        <v>1889</v>
      </c>
      <c r="I72" s="4" t="s">
        <v>1544</v>
      </c>
    </row>
    <row r="73" spans="2:9" ht="13.5" customHeight="1">
      <c r="B73" s="13" t="s">
        <v>0</v>
      </c>
      <c r="C73" s="14">
        <v>1</v>
      </c>
      <c r="D73" s="16">
        <v>67</v>
      </c>
      <c r="E73" s="13" t="str">
        <f t="shared" si="2"/>
        <v>01167</v>
      </c>
      <c r="F73" s="16" t="s">
        <v>283</v>
      </c>
      <c r="G73" s="13" t="s">
        <v>1115</v>
      </c>
      <c r="H73" s="13" t="s">
        <v>1889</v>
      </c>
      <c r="I73" s="5" t="s">
        <v>1545</v>
      </c>
    </row>
    <row r="74" spans="2:9" ht="13.5" customHeight="1">
      <c r="B74" s="13" t="s">
        <v>0</v>
      </c>
      <c r="C74" s="14">
        <v>1</v>
      </c>
      <c r="D74" s="16">
        <v>68</v>
      </c>
      <c r="E74" s="13" t="str">
        <f t="shared" si="2"/>
        <v>01168</v>
      </c>
      <c r="F74" s="16" t="s">
        <v>284</v>
      </c>
      <c r="G74" s="13" t="s">
        <v>1115</v>
      </c>
      <c r="H74" s="13" t="s">
        <v>1889</v>
      </c>
      <c r="I74" s="5" t="s">
        <v>1546</v>
      </c>
    </row>
    <row r="75" spans="2:9" ht="13.5" customHeight="1">
      <c r="B75" s="13" t="s">
        <v>0</v>
      </c>
      <c r="C75" s="14">
        <v>1</v>
      </c>
      <c r="D75" s="16">
        <v>69</v>
      </c>
      <c r="E75" s="13" t="str">
        <f t="shared" si="2"/>
        <v>01169</v>
      </c>
      <c r="F75" s="16" t="s">
        <v>285</v>
      </c>
      <c r="G75" s="13" t="s">
        <v>1115</v>
      </c>
      <c r="H75" s="13" t="s">
        <v>1889</v>
      </c>
      <c r="I75" s="5" t="s">
        <v>1547</v>
      </c>
    </row>
    <row r="76" spans="2:9" ht="13.5" customHeight="1">
      <c r="B76" s="13" t="s">
        <v>0</v>
      </c>
      <c r="C76" s="14">
        <v>1</v>
      </c>
      <c r="D76" s="16">
        <v>70</v>
      </c>
      <c r="E76" s="13" t="str">
        <f t="shared" si="2"/>
        <v>01170</v>
      </c>
      <c r="F76" s="16" t="s">
        <v>286</v>
      </c>
      <c r="G76" s="13" t="s">
        <v>1115</v>
      </c>
      <c r="H76" s="13" t="s">
        <v>1889</v>
      </c>
      <c r="I76" s="5" t="s">
        <v>1548</v>
      </c>
    </row>
    <row r="77" spans="2:9" ht="13.5" customHeight="1">
      <c r="B77" s="13" t="s">
        <v>0</v>
      </c>
      <c r="C77" s="14">
        <v>1</v>
      </c>
      <c r="D77" s="16">
        <v>71</v>
      </c>
      <c r="E77" s="13" t="str">
        <f t="shared" si="2"/>
        <v>01171</v>
      </c>
      <c r="F77" s="16" t="s">
        <v>287</v>
      </c>
      <c r="G77" s="13" t="s">
        <v>1115</v>
      </c>
      <c r="H77" s="13" t="s">
        <v>1889</v>
      </c>
      <c r="I77" s="5" t="s">
        <v>1605</v>
      </c>
    </row>
    <row r="78" spans="2:9" ht="13.5" customHeight="1">
      <c r="B78" s="13" t="s">
        <v>0</v>
      </c>
      <c r="C78" s="14">
        <v>1</v>
      </c>
      <c r="D78" s="16">
        <v>72</v>
      </c>
      <c r="E78" s="13" t="str">
        <f t="shared" si="2"/>
        <v>01172</v>
      </c>
      <c r="F78" s="16" t="s">
        <v>288</v>
      </c>
      <c r="G78" s="13" t="s">
        <v>1115</v>
      </c>
      <c r="H78" s="13" t="s">
        <v>1889</v>
      </c>
      <c r="I78" s="5" t="s">
        <v>1606</v>
      </c>
    </row>
    <row r="79" spans="2:9" ht="13.5" customHeight="1">
      <c r="B79" s="13" t="s">
        <v>0</v>
      </c>
      <c r="C79" s="14">
        <v>1</v>
      </c>
      <c r="D79" s="16">
        <v>73</v>
      </c>
      <c r="E79" s="13" t="str">
        <f t="shared" si="2"/>
        <v>01173</v>
      </c>
      <c r="F79" s="16" t="s">
        <v>289</v>
      </c>
      <c r="G79" s="13" t="s">
        <v>1115</v>
      </c>
      <c r="H79" s="13" t="s">
        <v>1889</v>
      </c>
      <c r="I79" s="5" t="s">
        <v>1549</v>
      </c>
    </row>
    <row r="80" spans="2:9" ht="13.5" customHeight="1">
      <c r="B80" s="13" t="s">
        <v>0</v>
      </c>
      <c r="C80" s="14">
        <v>1</v>
      </c>
      <c r="D80" s="16">
        <v>74</v>
      </c>
      <c r="E80" s="13" t="str">
        <f t="shared" si="2"/>
        <v>01174</v>
      </c>
      <c r="F80" s="16" t="s">
        <v>290</v>
      </c>
      <c r="G80" s="13" t="s">
        <v>1115</v>
      </c>
      <c r="H80" s="13" t="s">
        <v>1889</v>
      </c>
      <c r="I80" s="6" t="s">
        <v>1550</v>
      </c>
    </row>
    <row r="81" spans="2:9" ht="13.5" customHeight="1">
      <c r="B81" s="13" t="s">
        <v>0</v>
      </c>
      <c r="C81" s="14">
        <v>1</v>
      </c>
      <c r="D81" s="16">
        <v>75</v>
      </c>
      <c r="E81" s="13" t="str">
        <f t="shared" si="2"/>
        <v>01175</v>
      </c>
      <c r="F81" s="16" t="s">
        <v>291</v>
      </c>
      <c r="G81" s="13" t="s">
        <v>1115</v>
      </c>
      <c r="H81" s="13" t="s">
        <v>1889</v>
      </c>
      <c r="I81" s="7" t="s">
        <v>1551</v>
      </c>
    </row>
    <row r="82" spans="2:9" ht="13.5" customHeight="1">
      <c r="B82" s="13" t="s">
        <v>0</v>
      </c>
      <c r="C82" s="14">
        <v>1</v>
      </c>
      <c r="D82" s="16">
        <v>76</v>
      </c>
      <c r="E82" s="13" t="str">
        <f t="shared" si="2"/>
        <v>01176</v>
      </c>
      <c r="F82" s="16" t="s">
        <v>292</v>
      </c>
      <c r="G82" s="13" t="s">
        <v>1115</v>
      </c>
      <c r="H82" s="13" t="s">
        <v>1889</v>
      </c>
      <c r="I82" s="7" t="s">
        <v>1552</v>
      </c>
    </row>
    <row r="83" spans="2:9" ht="13.5" customHeight="1">
      <c r="B83" s="13" t="s">
        <v>0</v>
      </c>
      <c r="C83" s="14">
        <v>1</v>
      </c>
      <c r="D83" s="16">
        <v>77</v>
      </c>
      <c r="E83" s="13" t="str">
        <f t="shared" si="2"/>
        <v>01177</v>
      </c>
      <c r="F83" s="16" t="s">
        <v>293</v>
      </c>
      <c r="G83" s="13" t="s">
        <v>1115</v>
      </c>
      <c r="H83" s="13" t="s">
        <v>1889</v>
      </c>
      <c r="I83" s="6" t="s">
        <v>1553</v>
      </c>
    </row>
    <row r="84" spans="2:9" ht="13.5" customHeight="1">
      <c r="B84" s="13" t="s">
        <v>0</v>
      </c>
      <c r="C84" s="14">
        <v>1</v>
      </c>
      <c r="D84" s="16">
        <v>78</v>
      </c>
      <c r="E84" s="13" t="str">
        <f t="shared" si="2"/>
        <v>01178</v>
      </c>
      <c r="F84" s="16" t="s">
        <v>294</v>
      </c>
      <c r="G84" s="13" t="s">
        <v>1115</v>
      </c>
      <c r="H84" s="13" t="s">
        <v>1889</v>
      </c>
      <c r="I84" s="6" t="s">
        <v>1554</v>
      </c>
    </row>
    <row r="85" spans="2:9" ht="13.5" customHeight="1">
      <c r="B85" s="13" t="s">
        <v>0</v>
      </c>
      <c r="C85" s="14">
        <v>1</v>
      </c>
      <c r="D85" s="16">
        <v>79</v>
      </c>
      <c r="E85" s="13" t="str">
        <f t="shared" si="2"/>
        <v>01179</v>
      </c>
      <c r="F85" s="16" t="s">
        <v>295</v>
      </c>
      <c r="G85" s="13" t="s">
        <v>1115</v>
      </c>
      <c r="H85" s="13" t="s">
        <v>1889</v>
      </c>
      <c r="I85" s="7" t="s">
        <v>1555</v>
      </c>
    </row>
    <row r="86" spans="2:9" ht="13.5" customHeight="1">
      <c r="B86" s="13" t="s">
        <v>0</v>
      </c>
      <c r="C86" s="14">
        <v>1</v>
      </c>
      <c r="D86" s="16">
        <v>80</v>
      </c>
      <c r="E86" s="13" t="str">
        <f t="shared" si="2"/>
        <v>01180</v>
      </c>
      <c r="F86" s="16" t="s">
        <v>296</v>
      </c>
      <c r="G86" s="13" t="s">
        <v>1115</v>
      </c>
      <c r="H86" s="13" t="s">
        <v>1889</v>
      </c>
      <c r="I86" s="6" t="s">
        <v>1556</v>
      </c>
    </row>
    <row r="87" spans="2:9" ht="13.5" customHeight="1">
      <c r="B87" s="13" t="s">
        <v>0</v>
      </c>
      <c r="C87" s="14">
        <v>1</v>
      </c>
      <c r="D87" s="16">
        <v>81</v>
      </c>
      <c r="E87" s="13" t="str">
        <f t="shared" si="2"/>
        <v>01181</v>
      </c>
      <c r="F87" s="16" t="s">
        <v>297</v>
      </c>
      <c r="G87" s="13" t="s">
        <v>1115</v>
      </c>
      <c r="H87" s="13" t="s">
        <v>1889</v>
      </c>
      <c r="I87" s="6" t="s">
        <v>1557</v>
      </c>
    </row>
    <row r="88" spans="2:9" ht="13.5" customHeight="1">
      <c r="B88" s="13" t="s">
        <v>0</v>
      </c>
      <c r="C88" s="14">
        <v>1</v>
      </c>
      <c r="D88" s="16">
        <v>82</v>
      </c>
      <c r="E88" s="13" t="str">
        <f t="shared" si="2"/>
        <v>01182</v>
      </c>
      <c r="F88" s="16" t="s">
        <v>298</v>
      </c>
      <c r="G88" s="13" t="s">
        <v>1115</v>
      </c>
      <c r="H88" s="13" t="s">
        <v>1889</v>
      </c>
      <c r="I88" s="6" t="s">
        <v>1558</v>
      </c>
    </row>
    <row r="89" spans="2:9" ht="13.5" customHeight="1">
      <c r="B89" s="13" t="s">
        <v>0</v>
      </c>
      <c r="C89" s="14">
        <v>1</v>
      </c>
      <c r="D89" s="16">
        <v>83</v>
      </c>
      <c r="E89" s="13" t="str">
        <f t="shared" si="2"/>
        <v>01183</v>
      </c>
      <c r="F89" s="16" t="s">
        <v>299</v>
      </c>
      <c r="G89" s="13" t="s">
        <v>1115</v>
      </c>
      <c r="H89" s="13" t="s">
        <v>1889</v>
      </c>
      <c r="I89" s="7" t="s">
        <v>1559</v>
      </c>
    </row>
    <row r="90" spans="2:9" ht="13.5" customHeight="1">
      <c r="B90" s="13" t="s">
        <v>0</v>
      </c>
      <c r="C90" s="14">
        <v>1</v>
      </c>
      <c r="D90" s="16">
        <v>84</v>
      </c>
      <c r="E90" s="13" t="str">
        <f t="shared" si="2"/>
        <v>01184</v>
      </c>
      <c r="F90" s="16" t="s">
        <v>300</v>
      </c>
      <c r="G90" s="13" t="s">
        <v>1115</v>
      </c>
      <c r="H90" s="13" t="s">
        <v>1889</v>
      </c>
      <c r="I90" s="6" t="s">
        <v>1560</v>
      </c>
    </row>
    <row r="91" spans="2:9" ht="13.5" customHeight="1">
      <c r="B91" s="13" t="s">
        <v>0</v>
      </c>
      <c r="C91" s="14">
        <v>1</v>
      </c>
      <c r="D91" s="16">
        <v>85</v>
      </c>
      <c r="E91" s="13" t="str">
        <f t="shared" si="2"/>
        <v>01185</v>
      </c>
      <c r="F91" s="16" t="s">
        <v>301</v>
      </c>
      <c r="G91" s="13" t="s">
        <v>1115</v>
      </c>
      <c r="H91" s="13" t="s">
        <v>1889</v>
      </c>
      <c r="I91" s="6" t="s">
        <v>1561</v>
      </c>
    </row>
    <row r="92" spans="2:9" ht="13.5" customHeight="1">
      <c r="B92" s="13" t="s">
        <v>0</v>
      </c>
      <c r="C92" s="14">
        <v>1</v>
      </c>
      <c r="D92" s="16">
        <v>86</v>
      </c>
      <c r="E92" s="13" t="str">
        <f t="shared" si="2"/>
        <v>01186</v>
      </c>
      <c r="F92" s="16" t="s">
        <v>302</v>
      </c>
      <c r="G92" s="13" t="s">
        <v>1115</v>
      </c>
      <c r="H92" s="13" t="s">
        <v>1889</v>
      </c>
      <c r="I92" s="6" t="s">
        <v>1562</v>
      </c>
    </row>
    <row r="93" spans="2:9" ht="13.5" customHeight="1">
      <c r="B93" s="13" t="s">
        <v>0</v>
      </c>
      <c r="C93" s="14">
        <v>1</v>
      </c>
      <c r="D93" s="16">
        <v>87</v>
      </c>
      <c r="E93" s="13" t="str">
        <f t="shared" si="2"/>
        <v>01187</v>
      </c>
      <c r="F93" s="16" t="s">
        <v>303</v>
      </c>
      <c r="G93" s="13" t="s">
        <v>1115</v>
      </c>
      <c r="H93" s="13" t="s">
        <v>1889</v>
      </c>
      <c r="I93" s="6" t="s">
        <v>1563</v>
      </c>
    </row>
    <row r="94" spans="2:9" ht="13.5" customHeight="1">
      <c r="B94" s="13" t="s">
        <v>0</v>
      </c>
      <c r="C94" s="14">
        <v>1</v>
      </c>
      <c r="D94" s="16">
        <v>88</v>
      </c>
      <c r="E94" s="13" t="str">
        <f t="shared" si="2"/>
        <v>01188</v>
      </c>
      <c r="F94" s="16" t="s">
        <v>304</v>
      </c>
      <c r="G94" s="13" t="s">
        <v>1115</v>
      </c>
      <c r="H94" s="13" t="s">
        <v>1889</v>
      </c>
      <c r="I94" s="7" t="s">
        <v>1564</v>
      </c>
    </row>
    <row r="95" spans="2:9" ht="13.5" customHeight="1">
      <c r="B95" s="13" t="s">
        <v>0</v>
      </c>
      <c r="C95" s="14">
        <v>1</v>
      </c>
      <c r="D95" s="16">
        <v>89</v>
      </c>
      <c r="E95" s="13" t="str">
        <f t="shared" si="2"/>
        <v>01189</v>
      </c>
      <c r="F95" s="16" t="s">
        <v>305</v>
      </c>
      <c r="G95" s="13" t="s">
        <v>1115</v>
      </c>
      <c r="H95" s="13" t="s">
        <v>1889</v>
      </c>
      <c r="I95" s="7" t="s">
        <v>1565</v>
      </c>
    </row>
    <row r="96" spans="2:9" ht="13.5" customHeight="1">
      <c r="B96" s="13" t="s">
        <v>0</v>
      </c>
      <c r="C96" s="14">
        <v>1</v>
      </c>
      <c r="D96" s="16">
        <v>90</v>
      </c>
      <c r="E96" s="13" t="str">
        <f t="shared" si="2"/>
        <v>01190</v>
      </c>
      <c r="F96" s="16" t="s">
        <v>306</v>
      </c>
      <c r="G96" s="13" t="s">
        <v>1115</v>
      </c>
      <c r="H96" s="13" t="s">
        <v>1889</v>
      </c>
      <c r="I96" s="7" t="s">
        <v>1566</v>
      </c>
    </row>
    <row r="97" spans="2:9" ht="13.5" customHeight="1">
      <c r="B97" s="13" t="s">
        <v>0</v>
      </c>
      <c r="C97" s="14">
        <v>1</v>
      </c>
      <c r="D97" s="16">
        <v>91</v>
      </c>
      <c r="E97" s="13" t="str">
        <f t="shared" si="2"/>
        <v>01191</v>
      </c>
      <c r="F97" s="16" t="s">
        <v>307</v>
      </c>
      <c r="G97" s="13" t="s">
        <v>1115</v>
      </c>
      <c r="H97" s="13" t="s">
        <v>1889</v>
      </c>
      <c r="I97" s="7" t="s">
        <v>1567</v>
      </c>
    </row>
    <row r="98" spans="2:9" ht="13.5" customHeight="1">
      <c r="B98" s="13" t="s">
        <v>0</v>
      </c>
      <c r="C98" s="14">
        <v>1</v>
      </c>
      <c r="D98" s="16">
        <v>92</v>
      </c>
      <c r="E98" s="13" t="str">
        <f t="shared" si="2"/>
        <v>01192</v>
      </c>
      <c r="F98" s="16" t="s">
        <v>308</v>
      </c>
      <c r="G98" s="13" t="s">
        <v>1115</v>
      </c>
      <c r="H98" s="13" t="s">
        <v>1889</v>
      </c>
      <c r="I98" s="7" t="s">
        <v>1568</v>
      </c>
    </row>
    <row r="99" spans="2:9" ht="13.5" customHeight="1">
      <c r="B99" s="13" t="s">
        <v>0</v>
      </c>
      <c r="C99" s="14">
        <v>1</v>
      </c>
      <c r="D99" s="16">
        <v>93</v>
      </c>
      <c r="E99" s="13" t="str">
        <f t="shared" si="2"/>
        <v>01193</v>
      </c>
      <c r="F99" s="16" t="s">
        <v>309</v>
      </c>
      <c r="G99" s="13" t="s">
        <v>1115</v>
      </c>
      <c r="H99" s="13" t="s">
        <v>1889</v>
      </c>
      <c r="I99" s="6" t="s">
        <v>1569</v>
      </c>
    </row>
    <row r="100" spans="2:9" ht="13.5" customHeight="1">
      <c r="B100" s="13" t="s">
        <v>0</v>
      </c>
      <c r="C100" s="14">
        <v>1</v>
      </c>
      <c r="D100" s="16">
        <v>94</v>
      </c>
      <c r="E100" s="13" t="str">
        <f t="shared" si="2"/>
        <v>01194</v>
      </c>
      <c r="F100" s="16" t="s">
        <v>310</v>
      </c>
      <c r="G100" s="13" t="s">
        <v>1115</v>
      </c>
      <c r="H100" s="13" t="s">
        <v>1889</v>
      </c>
      <c r="I100" s="7" t="s">
        <v>1570</v>
      </c>
    </row>
    <row r="101" spans="2:9" ht="13.5" customHeight="1">
      <c r="B101" s="13" t="s">
        <v>0</v>
      </c>
      <c r="C101" s="14">
        <v>1</v>
      </c>
      <c r="D101" s="16">
        <v>95</v>
      </c>
      <c r="E101" s="13" t="str">
        <f t="shared" si="2"/>
        <v>01195</v>
      </c>
      <c r="F101" s="16" t="s">
        <v>311</v>
      </c>
      <c r="G101" s="13" t="s">
        <v>1115</v>
      </c>
      <c r="H101" s="13" t="s">
        <v>1889</v>
      </c>
      <c r="I101" s="8" t="s">
        <v>1607</v>
      </c>
    </row>
    <row r="102" spans="2:9" ht="13.5" customHeight="1">
      <c r="B102" s="13" t="s">
        <v>0</v>
      </c>
      <c r="C102" s="14">
        <v>1</v>
      </c>
      <c r="D102" s="16">
        <v>96</v>
      </c>
      <c r="E102" s="13" t="str">
        <f t="shared" si="2"/>
        <v>01196</v>
      </c>
      <c r="F102" s="16" t="s">
        <v>312</v>
      </c>
      <c r="G102" s="13" t="s">
        <v>1115</v>
      </c>
      <c r="H102" s="13" t="s">
        <v>1889</v>
      </c>
      <c r="I102" s="7" t="s">
        <v>1608</v>
      </c>
    </row>
    <row r="103" spans="2:9" ht="13.5" customHeight="1">
      <c r="B103" s="13" t="s">
        <v>0</v>
      </c>
      <c r="C103" s="14">
        <v>1</v>
      </c>
      <c r="D103" s="16">
        <v>97</v>
      </c>
      <c r="E103" s="13" t="str">
        <f t="shared" si="2"/>
        <v>01197</v>
      </c>
      <c r="F103" s="16" t="s">
        <v>313</v>
      </c>
      <c r="G103" s="13" t="s">
        <v>1115</v>
      </c>
      <c r="H103" s="13" t="s">
        <v>1889</v>
      </c>
      <c r="I103" s="6" t="s">
        <v>1571</v>
      </c>
    </row>
    <row r="104" spans="2:9" ht="13.5" customHeight="1">
      <c r="B104" s="13" t="s">
        <v>0</v>
      </c>
      <c r="C104" s="14">
        <v>1</v>
      </c>
      <c r="D104" s="16">
        <v>98</v>
      </c>
      <c r="E104" s="13" t="str">
        <f t="shared" si="2"/>
        <v>01198</v>
      </c>
      <c r="F104" s="16" t="s">
        <v>314</v>
      </c>
      <c r="G104" s="13" t="s">
        <v>1115</v>
      </c>
      <c r="H104" s="13" t="s">
        <v>1889</v>
      </c>
      <c r="I104" s="6" t="s">
        <v>1572</v>
      </c>
    </row>
    <row r="105" spans="2:9" ht="13.5" customHeight="1">
      <c r="B105" s="13" t="s">
        <v>0</v>
      </c>
      <c r="C105" s="14">
        <v>1</v>
      </c>
      <c r="D105" s="16">
        <v>99</v>
      </c>
      <c r="E105" s="13" t="str">
        <f t="shared" si="2"/>
        <v>01199</v>
      </c>
      <c r="F105" s="16" t="s">
        <v>315</v>
      </c>
      <c r="G105" s="13" t="s">
        <v>1115</v>
      </c>
      <c r="H105" s="13" t="s">
        <v>1889</v>
      </c>
      <c r="I105" s="6" t="s">
        <v>1573</v>
      </c>
    </row>
    <row r="106" spans="2:9" ht="13.5" customHeight="1">
      <c r="B106" s="13"/>
      <c r="C106" s="14"/>
      <c r="D106" s="16"/>
      <c r="E106" s="13"/>
      <c r="F106" s="121"/>
      <c r="G106" s="121"/>
      <c r="H106" s="121"/>
      <c r="I106" s="9"/>
    </row>
    <row r="107" spans="2:9" ht="13.5" customHeight="1">
      <c r="B107" s="13" t="s">
        <v>0</v>
      </c>
      <c r="C107" s="14">
        <v>1</v>
      </c>
      <c r="D107" s="16" t="s">
        <v>1884</v>
      </c>
      <c r="E107" s="13" t="str">
        <f t="shared" ref="E107" si="3">B107&amp;C107&amp;D107</f>
        <v>011A0</v>
      </c>
      <c r="F107" s="121" t="s">
        <v>1610</v>
      </c>
      <c r="G107" s="121"/>
      <c r="H107" s="121"/>
      <c r="I107" s="9"/>
    </row>
    <row r="108" spans="2:9" ht="13.5" customHeight="1">
      <c r="B108" s="13" t="s">
        <v>0</v>
      </c>
      <c r="C108" s="14">
        <v>1</v>
      </c>
      <c r="D108" s="16" t="s">
        <v>28</v>
      </c>
      <c r="E108" s="13" t="str">
        <f t="shared" si="2"/>
        <v>011A1</v>
      </c>
      <c r="F108" s="16" t="s">
        <v>317</v>
      </c>
      <c r="G108" s="16" t="s">
        <v>1116</v>
      </c>
      <c r="H108" s="13" t="s">
        <v>1889</v>
      </c>
      <c r="I108" s="6" t="s">
        <v>1574</v>
      </c>
    </row>
    <row r="109" spans="2:9" ht="13.5" customHeight="1">
      <c r="B109" s="13" t="s">
        <v>0</v>
      </c>
      <c r="C109" s="14">
        <v>1</v>
      </c>
      <c r="D109" s="16" t="s">
        <v>13</v>
      </c>
      <c r="E109" s="13" t="str">
        <f t="shared" si="2"/>
        <v>011A2</v>
      </c>
      <c r="F109" s="16" t="s">
        <v>318</v>
      </c>
      <c r="G109" s="16" t="s">
        <v>1116</v>
      </c>
      <c r="H109" s="13" t="s">
        <v>1889</v>
      </c>
      <c r="I109" s="6" t="s">
        <v>1575</v>
      </c>
    </row>
    <row r="110" spans="2:9" ht="13.5" customHeight="1">
      <c r="B110" s="13" t="s">
        <v>0</v>
      </c>
      <c r="C110" s="14">
        <v>1</v>
      </c>
      <c r="D110" s="16" t="s">
        <v>14</v>
      </c>
      <c r="E110" s="13" t="str">
        <f t="shared" si="2"/>
        <v>011A3</v>
      </c>
      <c r="F110" s="16" t="s">
        <v>319</v>
      </c>
      <c r="G110" s="16" t="s">
        <v>1116</v>
      </c>
      <c r="H110" s="13" t="s">
        <v>1889</v>
      </c>
      <c r="I110" s="6" t="s">
        <v>154</v>
      </c>
    </row>
    <row r="111" spans="2:9" ht="13.5" customHeight="1">
      <c r="B111" s="13" t="s">
        <v>0</v>
      </c>
      <c r="C111" s="14">
        <v>1</v>
      </c>
      <c r="D111" s="16" t="s">
        <v>15</v>
      </c>
      <c r="E111" s="13" t="str">
        <f t="shared" si="2"/>
        <v>011A4</v>
      </c>
      <c r="F111" s="16" t="s">
        <v>320</v>
      </c>
      <c r="G111" s="16" t="s">
        <v>1116</v>
      </c>
      <c r="H111" s="13" t="s">
        <v>1889</v>
      </c>
      <c r="I111" s="6" t="s">
        <v>1576</v>
      </c>
    </row>
    <row r="112" spans="2:9" ht="13.5" customHeight="1">
      <c r="B112" s="13" t="s">
        <v>0</v>
      </c>
      <c r="C112" s="14">
        <v>1</v>
      </c>
      <c r="D112" s="16" t="s">
        <v>16</v>
      </c>
      <c r="E112" s="13" t="str">
        <f t="shared" si="2"/>
        <v>011A5</v>
      </c>
      <c r="F112" s="16" t="s">
        <v>321</v>
      </c>
      <c r="G112" s="16" t="s">
        <v>1116</v>
      </c>
      <c r="H112" s="13" t="s">
        <v>1889</v>
      </c>
      <c r="I112" s="6" t="s">
        <v>1577</v>
      </c>
    </row>
    <row r="113" spans="2:9" ht="13.5" customHeight="1">
      <c r="B113" s="13" t="s">
        <v>0</v>
      </c>
      <c r="C113" s="14">
        <v>1</v>
      </c>
      <c r="D113" s="16" t="s">
        <v>17</v>
      </c>
      <c r="E113" s="13" t="str">
        <f t="shared" si="2"/>
        <v>011A6</v>
      </c>
      <c r="F113" s="16" t="s">
        <v>322</v>
      </c>
      <c r="G113" s="16" t="s">
        <v>1116</v>
      </c>
      <c r="H113" s="13" t="s">
        <v>1889</v>
      </c>
      <c r="I113" s="7" t="s">
        <v>1578</v>
      </c>
    </row>
    <row r="114" spans="2:9" ht="13.5" customHeight="1">
      <c r="B114" s="13" t="s">
        <v>0</v>
      </c>
      <c r="C114" s="14">
        <v>1</v>
      </c>
      <c r="D114" s="16" t="s">
        <v>18</v>
      </c>
      <c r="E114" s="13" t="str">
        <f t="shared" si="2"/>
        <v>011A7</v>
      </c>
      <c r="F114" s="16" t="s">
        <v>323</v>
      </c>
      <c r="G114" s="16" t="s">
        <v>1116</v>
      </c>
      <c r="H114" s="13" t="s">
        <v>1889</v>
      </c>
      <c r="I114" s="6" t="s">
        <v>1579</v>
      </c>
    </row>
    <row r="115" spans="2:9" ht="13.5" customHeight="1">
      <c r="B115" s="13" t="s">
        <v>0</v>
      </c>
      <c r="C115" s="14">
        <v>1</v>
      </c>
      <c r="D115" s="16" t="s">
        <v>19</v>
      </c>
      <c r="E115" s="13" t="str">
        <f t="shared" si="2"/>
        <v>011A8</v>
      </c>
      <c r="F115" s="16" t="s">
        <v>324</v>
      </c>
      <c r="G115" s="16" t="s">
        <v>1116</v>
      </c>
      <c r="H115" s="13" t="s">
        <v>1889</v>
      </c>
      <c r="I115" s="6" t="s">
        <v>1580</v>
      </c>
    </row>
    <row r="116" spans="2:9" ht="13.5" customHeight="1">
      <c r="B116" s="13" t="s">
        <v>0</v>
      </c>
      <c r="C116" s="14">
        <v>1</v>
      </c>
      <c r="D116" s="16" t="s">
        <v>20</v>
      </c>
      <c r="E116" s="13" t="str">
        <f t="shared" si="2"/>
        <v>011A9</v>
      </c>
      <c r="F116" s="16" t="s">
        <v>325</v>
      </c>
      <c r="G116" s="16" t="s">
        <v>1116</v>
      </c>
      <c r="H116" s="13" t="s">
        <v>1889</v>
      </c>
      <c r="I116" s="6" t="s">
        <v>1581</v>
      </c>
    </row>
    <row r="117" spans="2:9" ht="13.5" customHeight="1">
      <c r="B117" s="13"/>
      <c r="C117" s="14"/>
      <c r="D117" s="16"/>
      <c r="E117" s="13"/>
      <c r="F117" s="121"/>
      <c r="G117" s="121"/>
      <c r="H117" s="121"/>
      <c r="I117" s="9"/>
    </row>
    <row r="118" spans="2:9" ht="13.5" customHeight="1">
      <c r="B118" s="13" t="s">
        <v>0</v>
      </c>
      <c r="C118" s="14">
        <v>1</v>
      </c>
      <c r="D118" s="16" t="s">
        <v>1885</v>
      </c>
      <c r="E118" s="13" t="str">
        <f>B118&amp;C118&amp;D118</f>
        <v>011B0</v>
      </c>
      <c r="F118" s="121" t="s">
        <v>1611</v>
      </c>
      <c r="G118" s="121"/>
      <c r="H118" s="121"/>
      <c r="I118" s="9"/>
    </row>
    <row r="119" spans="2:9" ht="13.5" customHeight="1">
      <c r="B119" s="13" t="s">
        <v>0</v>
      </c>
      <c r="C119" s="14">
        <v>1</v>
      </c>
      <c r="D119" s="16" t="s">
        <v>29</v>
      </c>
      <c r="E119" s="13" t="str">
        <f t="shared" si="2"/>
        <v>011B1</v>
      </c>
      <c r="F119" s="16" t="s">
        <v>326</v>
      </c>
      <c r="G119" s="16" t="s">
        <v>1116</v>
      </c>
      <c r="H119" s="13" t="s">
        <v>1889</v>
      </c>
      <c r="I119" s="6" t="s">
        <v>1582</v>
      </c>
    </row>
    <row r="120" spans="2:9" ht="13.5" customHeight="1">
      <c r="B120" s="13" t="s">
        <v>0</v>
      </c>
      <c r="C120" s="14">
        <v>1</v>
      </c>
      <c r="D120" s="16" t="s">
        <v>21</v>
      </c>
      <c r="E120" s="13" t="str">
        <f t="shared" si="2"/>
        <v>011B2</v>
      </c>
      <c r="F120" s="16" t="s">
        <v>327</v>
      </c>
      <c r="G120" s="16" t="s">
        <v>1116</v>
      </c>
      <c r="H120" s="13" t="s">
        <v>1889</v>
      </c>
      <c r="I120" s="6" t="s">
        <v>1583</v>
      </c>
    </row>
    <row r="121" spans="2:9" ht="13.5" customHeight="1">
      <c r="B121" s="13" t="s">
        <v>0</v>
      </c>
      <c r="C121" s="14">
        <v>1</v>
      </c>
      <c r="D121" s="16" t="s">
        <v>22</v>
      </c>
      <c r="E121" s="13" t="str">
        <f t="shared" si="2"/>
        <v>011B3</v>
      </c>
      <c r="F121" s="16" t="s">
        <v>328</v>
      </c>
      <c r="G121" s="16" t="s">
        <v>1116</v>
      </c>
      <c r="H121" s="13" t="s">
        <v>1889</v>
      </c>
      <c r="I121" s="6" t="s">
        <v>1584</v>
      </c>
    </row>
    <row r="122" spans="2:9" ht="13.5" customHeight="1">
      <c r="B122" s="13" t="s">
        <v>0</v>
      </c>
      <c r="C122" s="14">
        <v>1</v>
      </c>
      <c r="D122" s="16" t="s">
        <v>23</v>
      </c>
      <c r="E122" s="13" t="str">
        <f t="shared" si="2"/>
        <v>011B4</v>
      </c>
      <c r="F122" s="16" t="s">
        <v>329</v>
      </c>
      <c r="G122" s="16" t="s">
        <v>1116</v>
      </c>
      <c r="H122" s="13" t="s">
        <v>1889</v>
      </c>
      <c r="I122" s="7" t="s">
        <v>1585</v>
      </c>
    </row>
    <row r="123" spans="2:9" ht="13.5" customHeight="1">
      <c r="B123" s="13" t="s">
        <v>0</v>
      </c>
      <c r="C123" s="14">
        <v>1</v>
      </c>
      <c r="D123" s="16" t="s">
        <v>24</v>
      </c>
      <c r="E123" s="13" t="str">
        <f t="shared" si="2"/>
        <v>011B5</v>
      </c>
      <c r="F123" s="16" t="s">
        <v>330</v>
      </c>
      <c r="G123" s="16" t="s">
        <v>1116</v>
      </c>
      <c r="H123" s="13" t="s">
        <v>1889</v>
      </c>
      <c r="I123" s="7" t="s">
        <v>1586</v>
      </c>
    </row>
    <row r="124" spans="2:9" ht="13.5" customHeight="1">
      <c r="B124" s="13" t="s">
        <v>0</v>
      </c>
      <c r="C124" s="14">
        <v>1</v>
      </c>
      <c r="D124" s="16" t="s">
        <v>25</v>
      </c>
      <c r="E124" s="13" t="str">
        <f t="shared" si="2"/>
        <v>011B6</v>
      </c>
      <c r="F124" s="16" t="s">
        <v>331</v>
      </c>
      <c r="G124" s="16" t="s">
        <v>1116</v>
      </c>
      <c r="H124" s="13" t="s">
        <v>1889</v>
      </c>
      <c r="I124" s="6" t="s">
        <v>1587</v>
      </c>
    </row>
    <row r="125" spans="2:9" ht="13.5" customHeight="1">
      <c r="B125" s="13" t="s">
        <v>0</v>
      </c>
      <c r="C125" s="14">
        <v>1</v>
      </c>
      <c r="D125" s="16" t="s">
        <v>26</v>
      </c>
      <c r="E125" s="13" t="str">
        <f t="shared" si="2"/>
        <v>011B7</v>
      </c>
      <c r="F125" s="16" t="s">
        <v>332</v>
      </c>
      <c r="G125" s="16" t="s">
        <v>1116</v>
      </c>
      <c r="H125" s="13" t="s">
        <v>1889</v>
      </c>
      <c r="I125" s="7" t="s">
        <v>1588</v>
      </c>
    </row>
    <row r="126" spans="2:9" ht="13.5" customHeight="1">
      <c r="B126" s="13" t="s">
        <v>0</v>
      </c>
      <c r="C126" s="14">
        <v>1</v>
      </c>
      <c r="D126" s="16" t="s">
        <v>27</v>
      </c>
      <c r="E126" s="13" t="str">
        <f t="shared" si="2"/>
        <v>011B8</v>
      </c>
      <c r="F126" s="16" t="s">
        <v>333</v>
      </c>
      <c r="G126" s="16" t="s">
        <v>1116</v>
      </c>
      <c r="H126" s="13" t="s">
        <v>1889</v>
      </c>
      <c r="I126" s="6" t="s">
        <v>1589</v>
      </c>
    </row>
    <row r="127" spans="2:9" ht="13.5" customHeight="1">
      <c r="B127" s="13" t="s">
        <v>0</v>
      </c>
      <c r="C127" s="14">
        <v>1</v>
      </c>
      <c r="D127" s="16" t="s">
        <v>1886</v>
      </c>
      <c r="E127" s="13" t="str">
        <f t="shared" si="2"/>
        <v>011B9</v>
      </c>
      <c r="F127" s="121" t="s">
        <v>1612</v>
      </c>
      <c r="G127" s="121"/>
      <c r="H127" s="121"/>
      <c r="I127" s="9"/>
    </row>
    <row r="128" spans="2:9" ht="13.5" customHeight="1">
      <c r="B128" s="13" t="s">
        <v>0</v>
      </c>
      <c r="C128" s="14">
        <v>2</v>
      </c>
      <c r="D128" s="13" t="s">
        <v>1887</v>
      </c>
      <c r="E128" s="13" t="str">
        <f t="shared" si="2"/>
        <v>01200</v>
      </c>
      <c r="F128" s="15" t="s">
        <v>1609</v>
      </c>
      <c r="G128" s="15"/>
      <c r="H128" s="15"/>
    </row>
    <row r="129" spans="2:9" ht="13.5" customHeight="1">
      <c r="B129" s="13" t="s">
        <v>0</v>
      </c>
      <c r="C129" s="14">
        <v>2</v>
      </c>
      <c r="D129" s="13" t="s">
        <v>9</v>
      </c>
      <c r="E129" s="13" t="str">
        <f t="shared" si="2"/>
        <v>01201</v>
      </c>
      <c r="F129" s="13" t="s">
        <v>334</v>
      </c>
      <c r="G129" s="13" t="s">
        <v>1115</v>
      </c>
      <c r="H129" s="13" t="s">
        <v>1117</v>
      </c>
      <c r="I129" s="2" t="s">
        <v>1472</v>
      </c>
    </row>
    <row r="130" spans="2:9" ht="13.5" customHeight="1">
      <c r="B130" s="13" t="s">
        <v>0</v>
      </c>
      <c r="C130" s="14">
        <v>2</v>
      </c>
      <c r="D130" s="13" t="s">
        <v>10</v>
      </c>
      <c r="E130" s="13" t="str">
        <f t="shared" si="2"/>
        <v>01202</v>
      </c>
      <c r="F130" s="13" t="s">
        <v>335</v>
      </c>
      <c r="G130" s="13" t="s">
        <v>1115</v>
      </c>
      <c r="H130" s="13" t="s">
        <v>1117</v>
      </c>
      <c r="I130" s="2" t="s">
        <v>1473</v>
      </c>
    </row>
    <row r="131" spans="2:9" ht="13.5" customHeight="1">
      <c r="B131" s="13" t="s">
        <v>0</v>
      </c>
      <c r="C131" s="14">
        <v>2</v>
      </c>
      <c r="D131" s="13" t="s">
        <v>2</v>
      </c>
      <c r="E131" s="13" t="str">
        <f t="shared" si="2"/>
        <v>01203</v>
      </c>
      <c r="F131" s="13" t="s">
        <v>336</v>
      </c>
      <c r="G131" s="13" t="s">
        <v>1115</v>
      </c>
      <c r="H131" s="13" t="s">
        <v>1117</v>
      </c>
      <c r="I131" s="2" t="s">
        <v>1474</v>
      </c>
    </row>
    <row r="132" spans="2:9" ht="13.5" customHeight="1">
      <c r="B132" s="13" t="s">
        <v>0</v>
      </c>
      <c r="C132" s="14">
        <v>2</v>
      </c>
      <c r="D132" s="13" t="s">
        <v>3</v>
      </c>
      <c r="E132" s="13" t="str">
        <f t="shared" si="2"/>
        <v>01204</v>
      </c>
      <c r="F132" s="13" t="s">
        <v>337</v>
      </c>
      <c r="G132" s="13" t="s">
        <v>1115</v>
      </c>
      <c r="H132" s="13" t="s">
        <v>1117</v>
      </c>
      <c r="I132" s="2" t="s">
        <v>1475</v>
      </c>
    </row>
    <row r="133" spans="2:9" ht="13.5" customHeight="1">
      <c r="B133" s="13" t="s">
        <v>0</v>
      </c>
      <c r="C133" s="14">
        <v>2</v>
      </c>
      <c r="D133" s="13" t="s">
        <v>4</v>
      </c>
      <c r="E133" s="13" t="str">
        <f t="shared" si="2"/>
        <v>01205</v>
      </c>
      <c r="F133" s="13" t="s">
        <v>338</v>
      </c>
      <c r="G133" s="13" t="s">
        <v>1115</v>
      </c>
      <c r="H133" s="13" t="s">
        <v>1117</v>
      </c>
      <c r="I133" s="2" t="s">
        <v>1476</v>
      </c>
    </row>
    <row r="134" spans="2:9" ht="13.5" customHeight="1">
      <c r="B134" s="13" t="s">
        <v>0</v>
      </c>
      <c r="C134" s="14">
        <v>2</v>
      </c>
      <c r="D134" s="13" t="s">
        <v>5</v>
      </c>
      <c r="E134" s="13" t="str">
        <f t="shared" si="2"/>
        <v>01206</v>
      </c>
      <c r="F134" s="13" t="s">
        <v>339</v>
      </c>
      <c r="G134" s="13" t="s">
        <v>1115</v>
      </c>
      <c r="H134" s="13" t="s">
        <v>1117</v>
      </c>
      <c r="I134" s="2" t="s">
        <v>1477</v>
      </c>
    </row>
    <row r="135" spans="2:9" ht="13.5" customHeight="1">
      <c r="B135" s="13" t="s">
        <v>0</v>
      </c>
      <c r="C135" s="14">
        <v>2</v>
      </c>
      <c r="D135" s="13" t="s">
        <v>6</v>
      </c>
      <c r="E135" s="13" t="str">
        <f t="shared" si="2"/>
        <v>01207</v>
      </c>
      <c r="F135" s="13" t="s">
        <v>340</v>
      </c>
      <c r="G135" s="13" t="s">
        <v>1115</v>
      </c>
      <c r="H135" s="13" t="s">
        <v>1117</v>
      </c>
      <c r="I135" s="2" t="s">
        <v>1478</v>
      </c>
    </row>
    <row r="136" spans="2:9" ht="13.5" customHeight="1">
      <c r="B136" s="13" t="s">
        <v>0</v>
      </c>
      <c r="C136" s="14">
        <v>2</v>
      </c>
      <c r="D136" s="13" t="s">
        <v>7</v>
      </c>
      <c r="E136" s="13" t="str">
        <f t="shared" ref="E136:E199" si="4">B136&amp;C136&amp;D136</f>
        <v>01208</v>
      </c>
      <c r="F136" s="13" t="s">
        <v>341</v>
      </c>
      <c r="G136" s="13" t="s">
        <v>1115</v>
      </c>
      <c r="H136" s="13" t="s">
        <v>1117</v>
      </c>
      <c r="I136" s="2" t="s">
        <v>1479</v>
      </c>
    </row>
    <row r="137" spans="2:9" ht="13.5" customHeight="1">
      <c r="B137" s="13" t="s">
        <v>0</v>
      </c>
      <c r="C137" s="14">
        <v>2</v>
      </c>
      <c r="D137" s="13" t="s">
        <v>8</v>
      </c>
      <c r="E137" s="13" t="str">
        <f t="shared" si="4"/>
        <v>01209</v>
      </c>
      <c r="F137" s="13" t="s">
        <v>342</v>
      </c>
      <c r="G137" s="13" t="s">
        <v>1115</v>
      </c>
      <c r="H137" s="13" t="s">
        <v>1117</v>
      </c>
      <c r="I137" s="2" t="s">
        <v>1480</v>
      </c>
    </row>
    <row r="138" spans="2:9" ht="13.5" customHeight="1">
      <c r="B138" s="13" t="s">
        <v>0</v>
      </c>
      <c r="C138" s="14">
        <v>2</v>
      </c>
      <c r="D138" s="14">
        <v>10</v>
      </c>
      <c r="E138" s="13" t="str">
        <f t="shared" si="4"/>
        <v>01210</v>
      </c>
      <c r="F138" s="14" t="s">
        <v>343</v>
      </c>
      <c r="G138" s="13" t="s">
        <v>1115</v>
      </c>
      <c r="H138" s="13" t="s">
        <v>1117</v>
      </c>
      <c r="I138" s="2" t="s">
        <v>1481</v>
      </c>
    </row>
    <row r="139" spans="2:9" ht="13.5" customHeight="1">
      <c r="B139" s="13" t="s">
        <v>0</v>
      </c>
      <c r="C139" s="14">
        <v>2</v>
      </c>
      <c r="D139" s="14">
        <v>11</v>
      </c>
      <c r="E139" s="13" t="str">
        <f t="shared" si="4"/>
        <v>01211</v>
      </c>
      <c r="F139" s="14" t="s">
        <v>344</v>
      </c>
      <c r="G139" s="13" t="s">
        <v>1115</v>
      </c>
      <c r="H139" s="13" t="s">
        <v>1117</v>
      </c>
      <c r="I139" s="2" t="s">
        <v>1482</v>
      </c>
    </row>
    <row r="140" spans="2:9" ht="13.5" customHeight="1">
      <c r="B140" s="13" t="s">
        <v>0</v>
      </c>
      <c r="C140" s="14">
        <v>2</v>
      </c>
      <c r="D140" s="14">
        <v>12</v>
      </c>
      <c r="E140" s="13" t="str">
        <f t="shared" si="4"/>
        <v>01212</v>
      </c>
      <c r="F140" s="14" t="s">
        <v>345</v>
      </c>
      <c r="G140" s="13" t="s">
        <v>1115</v>
      </c>
      <c r="H140" s="13" t="s">
        <v>1117</v>
      </c>
      <c r="I140" s="2" t="s">
        <v>1483</v>
      </c>
    </row>
    <row r="141" spans="2:9" ht="13.5" customHeight="1">
      <c r="B141" s="13" t="s">
        <v>0</v>
      </c>
      <c r="C141" s="14">
        <v>2</v>
      </c>
      <c r="D141" s="14">
        <v>13</v>
      </c>
      <c r="E141" s="13" t="str">
        <f t="shared" si="4"/>
        <v>01213</v>
      </c>
      <c r="F141" s="14" t="s">
        <v>346</v>
      </c>
      <c r="G141" s="13" t="s">
        <v>1115</v>
      </c>
      <c r="H141" s="13" t="s">
        <v>1117</v>
      </c>
      <c r="I141" s="2" t="s">
        <v>1484</v>
      </c>
    </row>
    <row r="142" spans="2:9" ht="13.5" customHeight="1">
      <c r="B142" s="13" t="s">
        <v>0</v>
      </c>
      <c r="C142" s="14">
        <v>2</v>
      </c>
      <c r="D142" s="14">
        <v>14</v>
      </c>
      <c r="E142" s="13" t="str">
        <f t="shared" si="4"/>
        <v>01214</v>
      </c>
      <c r="F142" s="14" t="s">
        <v>347</v>
      </c>
      <c r="G142" s="13" t="s">
        <v>1115</v>
      </c>
      <c r="H142" s="13" t="s">
        <v>1117</v>
      </c>
      <c r="I142" s="2" t="s">
        <v>1485</v>
      </c>
    </row>
    <row r="143" spans="2:9" ht="13.5" customHeight="1">
      <c r="B143" s="13" t="s">
        <v>0</v>
      </c>
      <c r="C143" s="14">
        <v>2</v>
      </c>
      <c r="D143" s="14">
        <v>15</v>
      </c>
      <c r="E143" s="13" t="str">
        <f t="shared" si="4"/>
        <v>01215</v>
      </c>
      <c r="F143" s="14" t="s">
        <v>348</v>
      </c>
      <c r="G143" s="13" t="s">
        <v>1115</v>
      </c>
      <c r="H143" s="13" t="s">
        <v>1117</v>
      </c>
      <c r="I143" s="2" t="s">
        <v>1486</v>
      </c>
    </row>
    <row r="144" spans="2:9" ht="13.5" customHeight="1">
      <c r="B144" s="13" t="s">
        <v>0</v>
      </c>
      <c r="C144" s="14">
        <v>2</v>
      </c>
      <c r="D144" s="14">
        <v>16</v>
      </c>
      <c r="E144" s="13" t="str">
        <f t="shared" si="4"/>
        <v>01216</v>
      </c>
      <c r="F144" s="14" t="s">
        <v>349</v>
      </c>
      <c r="G144" s="13" t="s">
        <v>1115</v>
      </c>
      <c r="H144" s="13" t="s">
        <v>1117</v>
      </c>
      <c r="I144" s="2" t="s">
        <v>1487</v>
      </c>
    </row>
    <row r="145" spans="2:9" ht="13.5" customHeight="1">
      <c r="B145" s="13" t="s">
        <v>0</v>
      </c>
      <c r="C145" s="14">
        <v>2</v>
      </c>
      <c r="D145" s="14">
        <v>17</v>
      </c>
      <c r="E145" s="13" t="str">
        <f t="shared" si="4"/>
        <v>01217</v>
      </c>
      <c r="F145" s="14" t="s">
        <v>350</v>
      </c>
      <c r="G145" s="13" t="s">
        <v>1115</v>
      </c>
      <c r="H145" s="13" t="s">
        <v>1117</v>
      </c>
      <c r="I145" s="2" t="s">
        <v>1488</v>
      </c>
    </row>
    <row r="146" spans="2:9" ht="13.5" customHeight="1">
      <c r="B146" s="13" t="s">
        <v>0</v>
      </c>
      <c r="C146" s="14">
        <v>2</v>
      </c>
      <c r="D146" s="14">
        <v>18</v>
      </c>
      <c r="E146" s="13" t="str">
        <f t="shared" si="4"/>
        <v>01218</v>
      </c>
      <c r="F146" s="14" t="s">
        <v>351</v>
      </c>
      <c r="G146" s="13" t="s">
        <v>1115</v>
      </c>
      <c r="H146" s="13" t="s">
        <v>1117</v>
      </c>
      <c r="I146" s="2" t="s">
        <v>1489</v>
      </c>
    </row>
    <row r="147" spans="2:9" ht="13.5" customHeight="1">
      <c r="B147" s="13" t="s">
        <v>0</v>
      </c>
      <c r="C147" s="14">
        <v>2</v>
      </c>
      <c r="D147" s="14">
        <v>19</v>
      </c>
      <c r="E147" s="13" t="str">
        <f t="shared" si="4"/>
        <v>01219</v>
      </c>
      <c r="F147" s="14" t="s">
        <v>352</v>
      </c>
      <c r="G147" s="13" t="s">
        <v>1115</v>
      </c>
      <c r="H147" s="13" t="s">
        <v>1117</v>
      </c>
      <c r="I147" s="2" t="s">
        <v>1490</v>
      </c>
    </row>
    <row r="148" spans="2:9" ht="13.5" customHeight="1">
      <c r="B148" s="13" t="s">
        <v>0</v>
      </c>
      <c r="C148" s="14">
        <v>2</v>
      </c>
      <c r="D148" s="14">
        <v>20</v>
      </c>
      <c r="E148" s="13" t="str">
        <f t="shared" si="4"/>
        <v>01220</v>
      </c>
      <c r="F148" s="14" t="s">
        <v>353</v>
      </c>
      <c r="G148" s="13" t="s">
        <v>1115</v>
      </c>
      <c r="H148" s="13" t="s">
        <v>1117</v>
      </c>
      <c r="I148" s="2" t="s">
        <v>1491</v>
      </c>
    </row>
    <row r="149" spans="2:9" ht="13.5" customHeight="1">
      <c r="B149" s="13" t="s">
        <v>0</v>
      </c>
      <c r="C149" s="14">
        <v>2</v>
      </c>
      <c r="D149" s="14">
        <v>21</v>
      </c>
      <c r="E149" s="13" t="str">
        <f t="shared" si="4"/>
        <v>01221</v>
      </c>
      <c r="F149" s="14" t="s">
        <v>354</v>
      </c>
      <c r="G149" s="13" t="s">
        <v>1115</v>
      </c>
      <c r="H149" s="13" t="s">
        <v>1117</v>
      </c>
      <c r="I149" s="2" t="s">
        <v>1492</v>
      </c>
    </row>
    <row r="150" spans="2:9" ht="13.5" customHeight="1">
      <c r="B150" s="13" t="s">
        <v>0</v>
      </c>
      <c r="C150" s="14">
        <v>2</v>
      </c>
      <c r="D150" s="14">
        <v>22</v>
      </c>
      <c r="E150" s="13" t="str">
        <f t="shared" si="4"/>
        <v>01222</v>
      </c>
      <c r="F150" s="14" t="s">
        <v>355</v>
      </c>
      <c r="G150" s="13" t="s">
        <v>1115</v>
      </c>
      <c r="H150" s="13" t="s">
        <v>1117</v>
      </c>
      <c r="I150" s="2" t="s">
        <v>1493</v>
      </c>
    </row>
    <row r="151" spans="2:9" ht="13.5" customHeight="1">
      <c r="B151" s="13" t="s">
        <v>0</v>
      </c>
      <c r="C151" s="14">
        <v>2</v>
      </c>
      <c r="D151" s="14">
        <v>23</v>
      </c>
      <c r="E151" s="13" t="str">
        <f t="shared" si="4"/>
        <v>01223</v>
      </c>
      <c r="F151" s="14" t="s">
        <v>356</v>
      </c>
      <c r="G151" s="13" t="s">
        <v>1115</v>
      </c>
      <c r="H151" s="13" t="s">
        <v>1117</v>
      </c>
      <c r="I151" s="2" t="s">
        <v>1494</v>
      </c>
    </row>
    <row r="152" spans="2:9" ht="13.5" customHeight="1">
      <c r="B152" s="13" t="s">
        <v>0</v>
      </c>
      <c r="C152" s="14">
        <v>2</v>
      </c>
      <c r="D152" s="14">
        <v>24</v>
      </c>
      <c r="E152" s="13" t="str">
        <f t="shared" si="4"/>
        <v>01224</v>
      </c>
      <c r="F152" s="14" t="s">
        <v>357</v>
      </c>
      <c r="G152" s="13" t="s">
        <v>1115</v>
      </c>
      <c r="H152" s="13" t="s">
        <v>1117</v>
      </c>
      <c r="I152" s="2" t="s">
        <v>1495</v>
      </c>
    </row>
    <row r="153" spans="2:9" ht="13.5" customHeight="1">
      <c r="B153" s="13" t="s">
        <v>0</v>
      </c>
      <c r="C153" s="14">
        <v>2</v>
      </c>
      <c r="D153" s="14">
        <v>25</v>
      </c>
      <c r="E153" s="13" t="str">
        <f t="shared" si="4"/>
        <v>01225</v>
      </c>
      <c r="F153" s="14" t="s">
        <v>358</v>
      </c>
      <c r="G153" s="13" t="s">
        <v>1115</v>
      </c>
      <c r="H153" s="13" t="s">
        <v>1117</v>
      </c>
      <c r="I153" s="2" t="s">
        <v>1496</v>
      </c>
    </row>
    <row r="154" spans="2:9" ht="13.5" customHeight="1">
      <c r="B154" s="13" t="s">
        <v>0</v>
      </c>
      <c r="C154" s="14">
        <v>2</v>
      </c>
      <c r="D154" s="14">
        <v>26</v>
      </c>
      <c r="E154" s="13" t="str">
        <f t="shared" si="4"/>
        <v>01226</v>
      </c>
      <c r="F154" s="14" t="s">
        <v>359</v>
      </c>
      <c r="G154" s="13" t="s">
        <v>1115</v>
      </c>
      <c r="H154" s="13" t="s">
        <v>1117</v>
      </c>
      <c r="I154" s="2" t="s">
        <v>1497</v>
      </c>
    </row>
    <row r="155" spans="2:9" ht="13.5" customHeight="1">
      <c r="B155" s="13" t="s">
        <v>0</v>
      </c>
      <c r="C155" s="14">
        <v>2</v>
      </c>
      <c r="D155" s="14">
        <v>27</v>
      </c>
      <c r="E155" s="13" t="str">
        <f t="shared" si="4"/>
        <v>01227</v>
      </c>
      <c r="F155" s="14" t="s">
        <v>360</v>
      </c>
      <c r="G155" s="13" t="s">
        <v>1115</v>
      </c>
      <c r="H155" s="13" t="s">
        <v>1117</v>
      </c>
      <c r="I155" s="2" t="s">
        <v>1498</v>
      </c>
    </row>
    <row r="156" spans="2:9" ht="13.5" customHeight="1">
      <c r="B156" s="13" t="s">
        <v>0</v>
      </c>
      <c r="C156" s="14">
        <v>2</v>
      </c>
      <c r="D156" s="14">
        <v>28</v>
      </c>
      <c r="E156" s="13" t="str">
        <f t="shared" si="4"/>
        <v>01228</v>
      </c>
      <c r="F156" s="14" t="s">
        <v>361</v>
      </c>
      <c r="G156" s="13" t="s">
        <v>1115</v>
      </c>
      <c r="H156" s="13" t="s">
        <v>1117</v>
      </c>
      <c r="I156" s="2" t="s">
        <v>1499</v>
      </c>
    </row>
    <row r="157" spans="2:9" ht="13.5" customHeight="1">
      <c r="B157" s="13" t="s">
        <v>0</v>
      </c>
      <c r="C157" s="14">
        <v>2</v>
      </c>
      <c r="D157" s="14">
        <v>29</v>
      </c>
      <c r="E157" s="13" t="str">
        <f t="shared" si="4"/>
        <v>01229</v>
      </c>
      <c r="F157" s="14" t="s">
        <v>362</v>
      </c>
      <c r="G157" s="13" t="s">
        <v>1115</v>
      </c>
      <c r="H157" s="13" t="s">
        <v>1117</v>
      </c>
      <c r="I157" s="2" t="s">
        <v>1500</v>
      </c>
    </row>
    <row r="158" spans="2:9" ht="13.5" customHeight="1">
      <c r="B158" s="13" t="s">
        <v>0</v>
      </c>
      <c r="C158" s="14">
        <v>2</v>
      </c>
      <c r="D158" s="14">
        <v>30</v>
      </c>
      <c r="E158" s="13" t="str">
        <f t="shared" si="4"/>
        <v>01230</v>
      </c>
      <c r="F158" s="14" t="s">
        <v>363</v>
      </c>
      <c r="G158" s="13" t="s">
        <v>1115</v>
      </c>
      <c r="H158" s="13" t="s">
        <v>1117</v>
      </c>
      <c r="I158" s="2" t="s">
        <v>1501</v>
      </c>
    </row>
    <row r="159" spans="2:9" ht="13.5" customHeight="1">
      <c r="B159" s="13" t="s">
        <v>0</v>
      </c>
      <c r="C159" s="14">
        <v>2</v>
      </c>
      <c r="D159" s="14">
        <v>31</v>
      </c>
      <c r="E159" s="13" t="str">
        <f t="shared" si="4"/>
        <v>01231</v>
      </c>
      <c r="F159" s="14" t="s">
        <v>364</v>
      </c>
      <c r="G159" s="13" t="s">
        <v>1115</v>
      </c>
      <c r="H159" s="13" t="s">
        <v>1117</v>
      </c>
      <c r="I159" s="2" t="s">
        <v>1502</v>
      </c>
    </row>
    <row r="160" spans="2:9" ht="13.5" customHeight="1">
      <c r="B160" s="13" t="s">
        <v>0</v>
      </c>
      <c r="C160" s="14">
        <v>2</v>
      </c>
      <c r="D160" s="14">
        <v>32</v>
      </c>
      <c r="E160" s="13" t="str">
        <f t="shared" si="4"/>
        <v>01232</v>
      </c>
      <c r="F160" s="14" t="s">
        <v>365</v>
      </c>
      <c r="G160" s="13" t="s">
        <v>1115</v>
      </c>
      <c r="H160" s="13" t="s">
        <v>1117</v>
      </c>
      <c r="I160" s="2" t="s">
        <v>1503</v>
      </c>
    </row>
    <row r="161" spans="2:9" ht="13.5" customHeight="1">
      <c r="B161" s="13" t="s">
        <v>0</v>
      </c>
      <c r="C161" s="14">
        <v>2</v>
      </c>
      <c r="D161" s="14">
        <v>33</v>
      </c>
      <c r="E161" s="13" t="str">
        <f t="shared" si="4"/>
        <v>01233</v>
      </c>
      <c r="F161" s="14" t="s">
        <v>366</v>
      </c>
      <c r="G161" s="13" t="s">
        <v>1115</v>
      </c>
      <c r="H161" s="13" t="s">
        <v>1117</v>
      </c>
      <c r="I161" s="2" t="s">
        <v>1504</v>
      </c>
    </row>
    <row r="162" spans="2:9" ht="13.5" customHeight="1">
      <c r="B162" s="13" t="s">
        <v>0</v>
      </c>
      <c r="C162" s="14">
        <v>2</v>
      </c>
      <c r="D162" s="14">
        <v>34</v>
      </c>
      <c r="E162" s="13" t="str">
        <f t="shared" si="4"/>
        <v>01234</v>
      </c>
      <c r="F162" s="14" t="s">
        <v>367</v>
      </c>
      <c r="G162" s="13" t="s">
        <v>1115</v>
      </c>
      <c r="H162" s="13" t="s">
        <v>1117</v>
      </c>
      <c r="I162" s="2" t="s">
        <v>1505</v>
      </c>
    </row>
    <row r="163" spans="2:9" ht="13.5" customHeight="1">
      <c r="B163" s="13" t="s">
        <v>0</v>
      </c>
      <c r="C163" s="14">
        <v>2</v>
      </c>
      <c r="D163" s="14">
        <v>35</v>
      </c>
      <c r="E163" s="13" t="str">
        <f t="shared" si="4"/>
        <v>01235</v>
      </c>
      <c r="F163" s="14" t="s">
        <v>368</v>
      </c>
      <c r="G163" s="13" t="s">
        <v>1115</v>
      </c>
      <c r="H163" s="13" t="s">
        <v>1117</v>
      </c>
      <c r="I163" s="2" t="s">
        <v>1892</v>
      </c>
    </row>
    <row r="164" spans="2:9" ht="13.5" customHeight="1">
      <c r="B164" s="13" t="s">
        <v>0</v>
      </c>
      <c r="C164" s="14">
        <v>2</v>
      </c>
      <c r="D164" s="14">
        <v>36</v>
      </c>
      <c r="E164" s="13" t="str">
        <f t="shared" si="4"/>
        <v>01236</v>
      </c>
      <c r="F164" s="14" t="s">
        <v>369</v>
      </c>
      <c r="G164" s="13" t="s">
        <v>1115</v>
      </c>
      <c r="H164" s="13" t="s">
        <v>1117</v>
      </c>
      <c r="I164" s="2" t="s">
        <v>1506</v>
      </c>
    </row>
    <row r="165" spans="2:9" ht="13.5" customHeight="1">
      <c r="B165" s="13" t="s">
        <v>0</v>
      </c>
      <c r="C165" s="14">
        <v>2</v>
      </c>
      <c r="D165" s="14">
        <v>37</v>
      </c>
      <c r="E165" s="13" t="str">
        <f t="shared" si="4"/>
        <v>01237</v>
      </c>
      <c r="F165" s="14" t="s">
        <v>370</v>
      </c>
      <c r="G165" s="13" t="s">
        <v>1115</v>
      </c>
      <c r="H165" s="13" t="s">
        <v>1117</v>
      </c>
      <c r="I165" s="2" t="s">
        <v>1507</v>
      </c>
    </row>
    <row r="166" spans="2:9" ht="13.5" customHeight="1">
      <c r="B166" s="13" t="s">
        <v>0</v>
      </c>
      <c r="C166" s="14">
        <v>2</v>
      </c>
      <c r="D166" s="14">
        <v>38</v>
      </c>
      <c r="E166" s="13" t="str">
        <f t="shared" si="4"/>
        <v>01238</v>
      </c>
      <c r="F166" s="14" t="s">
        <v>371</v>
      </c>
      <c r="G166" s="13"/>
      <c r="H166" s="13"/>
      <c r="I166" s="2"/>
    </row>
    <row r="167" spans="2:9" ht="13.5" customHeight="1">
      <c r="B167" s="13" t="s">
        <v>0</v>
      </c>
      <c r="C167" s="14">
        <v>2</v>
      </c>
      <c r="D167" s="14">
        <v>39</v>
      </c>
      <c r="E167" s="13" t="str">
        <f t="shared" si="4"/>
        <v>01239</v>
      </c>
      <c r="F167" s="15" t="s">
        <v>1613</v>
      </c>
      <c r="G167" s="15"/>
      <c r="H167" s="15"/>
      <c r="I167" s="10"/>
    </row>
    <row r="168" spans="2:9" ht="13.5" customHeight="1">
      <c r="B168" s="13" t="s">
        <v>0</v>
      </c>
      <c r="C168" s="14">
        <v>3</v>
      </c>
      <c r="D168" s="13" t="s">
        <v>1887</v>
      </c>
      <c r="E168" s="13" t="str">
        <f t="shared" si="4"/>
        <v>01300</v>
      </c>
      <c r="F168" s="15" t="s">
        <v>1614</v>
      </c>
      <c r="G168" s="15"/>
      <c r="H168" s="15"/>
    </row>
    <row r="169" spans="2:9" ht="13.5" customHeight="1">
      <c r="B169" s="13" t="s">
        <v>0</v>
      </c>
      <c r="C169" s="14">
        <v>3</v>
      </c>
      <c r="D169" s="13" t="s">
        <v>9</v>
      </c>
      <c r="E169" s="13" t="str">
        <f t="shared" si="4"/>
        <v>01301</v>
      </c>
      <c r="F169" s="13" t="s">
        <v>372</v>
      </c>
      <c r="G169" s="13" t="s">
        <v>1115</v>
      </c>
      <c r="H169" s="13" t="s">
        <v>1118</v>
      </c>
      <c r="I169" s="2" t="s">
        <v>1452</v>
      </c>
    </row>
    <row r="170" spans="2:9" ht="13.5" customHeight="1">
      <c r="B170" s="13" t="s">
        <v>0</v>
      </c>
      <c r="C170" s="14">
        <v>3</v>
      </c>
      <c r="D170" s="13" t="s">
        <v>10</v>
      </c>
      <c r="E170" s="13" t="str">
        <f t="shared" si="4"/>
        <v>01302</v>
      </c>
      <c r="F170" s="13" t="s">
        <v>373</v>
      </c>
      <c r="G170" s="13" t="s">
        <v>1115</v>
      </c>
      <c r="H170" s="13" t="s">
        <v>1118</v>
      </c>
      <c r="I170" s="2" t="s">
        <v>1453</v>
      </c>
    </row>
    <row r="171" spans="2:9" ht="13.5" customHeight="1">
      <c r="B171" s="13" t="s">
        <v>0</v>
      </c>
      <c r="C171" s="14">
        <v>3</v>
      </c>
      <c r="D171" s="13" t="s">
        <v>2</v>
      </c>
      <c r="E171" s="13" t="str">
        <f t="shared" si="4"/>
        <v>01303</v>
      </c>
      <c r="F171" s="13" t="s">
        <v>374</v>
      </c>
      <c r="G171" s="13" t="s">
        <v>1115</v>
      </c>
      <c r="H171" s="13" t="s">
        <v>1118</v>
      </c>
      <c r="I171" s="2" t="s">
        <v>1454</v>
      </c>
    </row>
    <row r="172" spans="2:9" ht="13.5" customHeight="1">
      <c r="B172" s="13" t="s">
        <v>0</v>
      </c>
      <c r="C172" s="14">
        <v>3</v>
      </c>
      <c r="D172" s="13" t="s">
        <v>3</v>
      </c>
      <c r="E172" s="13" t="str">
        <f t="shared" si="4"/>
        <v>01304</v>
      </c>
      <c r="F172" s="13" t="s">
        <v>375</v>
      </c>
      <c r="G172" s="13" t="s">
        <v>1115</v>
      </c>
      <c r="H172" s="13" t="s">
        <v>1118</v>
      </c>
      <c r="I172" s="2" t="s">
        <v>1455</v>
      </c>
    </row>
    <row r="173" spans="2:9" ht="13.5" customHeight="1">
      <c r="B173" s="13" t="s">
        <v>0</v>
      </c>
      <c r="C173" s="14">
        <v>3</v>
      </c>
      <c r="D173" s="13" t="s">
        <v>4</v>
      </c>
      <c r="E173" s="13" t="str">
        <f t="shared" si="4"/>
        <v>01305</v>
      </c>
      <c r="F173" s="13" t="s">
        <v>376</v>
      </c>
      <c r="G173" s="13" t="s">
        <v>1115</v>
      </c>
      <c r="H173" s="13" t="s">
        <v>1118</v>
      </c>
      <c r="I173" s="2" t="s">
        <v>1456</v>
      </c>
    </row>
    <row r="174" spans="2:9" ht="13.5" customHeight="1">
      <c r="B174" s="13" t="s">
        <v>0</v>
      </c>
      <c r="C174" s="14">
        <v>3</v>
      </c>
      <c r="D174" s="13" t="s">
        <v>5</v>
      </c>
      <c r="E174" s="13" t="str">
        <f t="shared" si="4"/>
        <v>01306</v>
      </c>
      <c r="F174" s="13" t="s">
        <v>377</v>
      </c>
      <c r="G174" s="13" t="s">
        <v>1115</v>
      </c>
      <c r="H174" s="13" t="s">
        <v>1118</v>
      </c>
      <c r="I174" s="2" t="s">
        <v>1457</v>
      </c>
    </row>
    <row r="175" spans="2:9" ht="13.5" customHeight="1">
      <c r="B175" s="13" t="s">
        <v>0</v>
      </c>
      <c r="C175" s="14">
        <v>3</v>
      </c>
      <c r="D175" s="13" t="s">
        <v>6</v>
      </c>
      <c r="E175" s="13" t="str">
        <f t="shared" si="4"/>
        <v>01307</v>
      </c>
      <c r="F175" s="13" t="s">
        <v>378</v>
      </c>
      <c r="G175" s="13" t="s">
        <v>1115</v>
      </c>
      <c r="H175" s="13" t="s">
        <v>1118</v>
      </c>
      <c r="I175" s="2" t="s">
        <v>1458</v>
      </c>
    </row>
    <row r="176" spans="2:9" ht="13.5" customHeight="1">
      <c r="B176" s="13" t="s">
        <v>0</v>
      </c>
      <c r="C176" s="14">
        <v>3</v>
      </c>
      <c r="D176" s="13" t="s">
        <v>7</v>
      </c>
      <c r="E176" s="13" t="str">
        <f t="shared" si="4"/>
        <v>01308</v>
      </c>
      <c r="F176" s="13" t="s">
        <v>379</v>
      </c>
      <c r="G176" s="13" t="s">
        <v>1115</v>
      </c>
      <c r="H176" s="13" t="s">
        <v>1118</v>
      </c>
      <c r="I176" s="2" t="s">
        <v>1459</v>
      </c>
    </row>
    <row r="177" spans="2:9" ht="13.5" customHeight="1">
      <c r="B177" s="13" t="s">
        <v>0</v>
      </c>
      <c r="C177" s="14">
        <v>3</v>
      </c>
      <c r="D177" s="13" t="s">
        <v>8</v>
      </c>
      <c r="E177" s="13" t="str">
        <f t="shared" si="4"/>
        <v>01309</v>
      </c>
      <c r="F177" s="13" t="s">
        <v>380</v>
      </c>
      <c r="G177" s="13" t="s">
        <v>1115</v>
      </c>
      <c r="H177" s="13" t="s">
        <v>1118</v>
      </c>
      <c r="I177" s="2" t="s">
        <v>1460</v>
      </c>
    </row>
    <row r="178" spans="2:9" ht="13.5" customHeight="1">
      <c r="B178" s="13" t="s">
        <v>0</v>
      </c>
      <c r="C178" s="14">
        <v>3</v>
      </c>
      <c r="D178" s="14">
        <v>10</v>
      </c>
      <c r="E178" s="13" t="str">
        <f t="shared" si="4"/>
        <v>01310</v>
      </c>
      <c r="F178" s="14" t="s">
        <v>381</v>
      </c>
      <c r="G178" s="13" t="s">
        <v>1115</v>
      </c>
      <c r="H178" s="13" t="s">
        <v>1118</v>
      </c>
      <c r="I178" s="2" t="s">
        <v>1461</v>
      </c>
    </row>
    <row r="179" spans="2:9" ht="13.5" customHeight="1">
      <c r="B179" s="13" t="s">
        <v>0</v>
      </c>
      <c r="C179" s="14">
        <v>3</v>
      </c>
      <c r="D179" s="14">
        <v>11</v>
      </c>
      <c r="E179" s="13" t="str">
        <f t="shared" si="4"/>
        <v>01311</v>
      </c>
      <c r="F179" s="14" t="s">
        <v>382</v>
      </c>
      <c r="G179" s="13" t="s">
        <v>1115</v>
      </c>
      <c r="H179" s="13" t="s">
        <v>1118</v>
      </c>
      <c r="I179" s="2" t="s">
        <v>1462</v>
      </c>
    </row>
    <row r="180" spans="2:9" ht="13.5" customHeight="1">
      <c r="B180" s="13" t="s">
        <v>0</v>
      </c>
      <c r="C180" s="14">
        <v>3</v>
      </c>
      <c r="D180" s="14">
        <v>12</v>
      </c>
      <c r="E180" s="13" t="str">
        <f t="shared" si="4"/>
        <v>01312</v>
      </c>
      <c r="F180" s="14" t="s">
        <v>383</v>
      </c>
      <c r="G180" s="13" t="s">
        <v>1115</v>
      </c>
      <c r="H180" s="13" t="s">
        <v>1118</v>
      </c>
      <c r="I180" s="2" t="s">
        <v>1463</v>
      </c>
    </row>
    <row r="181" spans="2:9" ht="13.5" customHeight="1">
      <c r="B181" s="13" t="s">
        <v>0</v>
      </c>
      <c r="C181" s="14">
        <v>3</v>
      </c>
      <c r="D181" s="14">
        <v>13</v>
      </c>
      <c r="E181" s="13" t="str">
        <f t="shared" si="4"/>
        <v>01313</v>
      </c>
      <c r="F181" s="14" t="s">
        <v>384</v>
      </c>
      <c r="G181" s="13" t="s">
        <v>1115</v>
      </c>
      <c r="H181" s="13" t="s">
        <v>1118</v>
      </c>
      <c r="I181" s="2" t="s">
        <v>1464</v>
      </c>
    </row>
    <row r="182" spans="2:9" ht="13.5" customHeight="1">
      <c r="B182" s="13" t="s">
        <v>0</v>
      </c>
      <c r="C182" s="14">
        <v>3</v>
      </c>
      <c r="D182" s="14">
        <v>14</v>
      </c>
      <c r="E182" s="13" t="str">
        <f t="shared" si="4"/>
        <v>01314</v>
      </c>
      <c r="F182" s="14" t="s">
        <v>385</v>
      </c>
      <c r="G182" s="13" t="s">
        <v>1115</v>
      </c>
      <c r="H182" s="13" t="s">
        <v>1118</v>
      </c>
      <c r="I182" s="2" t="s">
        <v>1465</v>
      </c>
    </row>
    <row r="183" spans="2:9" ht="13.5" customHeight="1">
      <c r="B183" s="13" t="s">
        <v>0</v>
      </c>
      <c r="C183" s="14">
        <v>3</v>
      </c>
      <c r="D183" s="14">
        <v>15</v>
      </c>
      <c r="E183" s="13" t="str">
        <f t="shared" si="4"/>
        <v>01315</v>
      </c>
      <c r="F183" s="14" t="s">
        <v>386</v>
      </c>
      <c r="G183" s="13" t="s">
        <v>1115</v>
      </c>
      <c r="H183" s="13" t="s">
        <v>1118</v>
      </c>
      <c r="I183" s="2" t="s">
        <v>1466</v>
      </c>
    </row>
    <row r="184" spans="2:9" ht="13.5" customHeight="1">
      <c r="B184" s="13" t="s">
        <v>0</v>
      </c>
      <c r="C184" s="14">
        <v>3</v>
      </c>
      <c r="D184" s="14">
        <v>16</v>
      </c>
      <c r="E184" s="13" t="str">
        <f t="shared" si="4"/>
        <v>01316</v>
      </c>
      <c r="F184" s="14" t="s">
        <v>387</v>
      </c>
      <c r="G184" s="13" t="s">
        <v>1115</v>
      </c>
      <c r="H184" s="13" t="s">
        <v>1118</v>
      </c>
      <c r="I184" s="2" t="s">
        <v>1467</v>
      </c>
    </row>
    <row r="185" spans="2:9" ht="13.5" customHeight="1">
      <c r="B185" s="13" t="s">
        <v>0</v>
      </c>
      <c r="C185" s="14">
        <v>3</v>
      </c>
      <c r="D185" s="14">
        <v>17</v>
      </c>
      <c r="E185" s="13" t="str">
        <f t="shared" si="4"/>
        <v>01317</v>
      </c>
      <c r="F185" s="14" t="s">
        <v>388</v>
      </c>
      <c r="G185" s="13" t="s">
        <v>1115</v>
      </c>
      <c r="H185" s="13" t="s">
        <v>1118</v>
      </c>
      <c r="I185" s="2" t="s">
        <v>1468</v>
      </c>
    </row>
    <row r="186" spans="2:9" ht="13.5" customHeight="1">
      <c r="B186" s="13" t="s">
        <v>0</v>
      </c>
      <c r="C186" s="14">
        <v>3</v>
      </c>
      <c r="D186" s="14">
        <v>18</v>
      </c>
      <c r="E186" s="13" t="str">
        <f t="shared" si="4"/>
        <v>01318</v>
      </c>
      <c r="F186" s="14" t="s">
        <v>389</v>
      </c>
      <c r="G186" s="13" t="s">
        <v>1115</v>
      </c>
      <c r="H186" s="13" t="s">
        <v>1118</v>
      </c>
      <c r="I186" s="2" t="s">
        <v>1469</v>
      </c>
    </row>
    <row r="187" spans="2:9" ht="13.5" customHeight="1">
      <c r="B187" s="13" t="s">
        <v>0</v>
      </c>
      <c r="C187" s="14">
        <v>3</v>
      </c>
      <c r="D187" s="14">
        <v>19</v>
      </c>
      <c r="E187" s="13" t="str">
        <f t="shared" si="4"/>
        <v>01319</v>
      </c>
      <c r="F187" s="14" t="s">
        <v>390</v>
      </c>
      <c r="G187" s="13" t="s">
        <v>1115</v>
      </c>
      <c r="H187" s="13" t="s">
        <v>1118</v>
      </c>
      <c r="I187" s="2" t="s">
        <v>1470</v>
      </c>
    </row>
    <row r="188" spans="2:9" ht="13.5" customHeight="1">
      <c r="B188" s="13" t="s">
        <v>0</v>
      </c>
      <c r="C188" s="14">
        <v>3</v>
      </c>
      <c r="D188" s="14">
        <v>20</v>
      </c>
      <c r="E188" s="13" t="str">
        <f t="shared" si="4"/>
        <v>01320</v>
      </c>
      <c r="F188" s="14" t="s">
        <v>391</v>
      </c>
      <c r="G188" s="13" t="s">
        <v>1115</v>
      </c>
      <c r="H188" s="13" t="s">
        <v>1118</v>
      </c>
      <c r="I188" s="2" t="s">
        <v>1471</v>
      </c>
    </row>
    <row r="189" spans="2:9" ht="13.5" customHeight="1">
      <c r="B189" s="13" t="s">
        <v>0</v>
      </c>
      <c r="C189" s="14">
        <v>3</v>
      </c>
      <c r="D189" s="14">
        <v>21</v>
      </c>
      <c r="E189" s="13" t="str">
        <f t="shared" si="4"/>
        <v>01321</v>
      </c>
      <c r="F189" s="14" t="s">
        <v>392</v>
      </c>
      <c r="G189" s="13"/>
      <c r="H189" s="13"/>
      <c r="I189" s="2"/>
    </row>
    <row r="190" spans="2:9" ht="13.5" customHeight="1">
      <c r="B190" s="13" t="s">
        <v>0</v>
      </c>
      <c r="C190" s="14">
        <v>3</v>
      </c>
      <c r="D190" s="14">
        <v>22</v>
      </c>
      <c r="E190" s="13" t="str">
        <f t="shared" si="4"/>
        <v>01322</v>
      </c>
      <c r="F190" s="15" t="s">
        <v>1615</v>
      </c>
      <c r="G190" s="15"/>
      <c r="H190" s="15"/>
      <c r="I190" s="10"/>
    </row>
    <row r="191" spans="2:9" ht="13.5" customHeight="1">
      <c r="B191" s="13" t="s">
        <v>1</v>
      </c>
      <c r="C191" s="13">
        <v>1</v>
      </c>
      <c r="D191" s="13" t="s">
        <v>1887</v>
      </c>
      <c r="E191" s="13" t="str">
        <f t="shared" si="4"/>
        <v>02100</v>
      </c>
      <c r="F191" s="15" t="s">
        <v>1616</v>
      </c>
      <c r="G191" s="15"/>
      <c r="H191" s="15"/>
    </row>
    <row r="192" spans="2:9" ht="13.5" customHeight="1">
      <c r="B192" s="13" t="s">
        <v>69</v>
      </c>
      <c r="C192" s="13">
        <v>1</v>
      </c>
      <c r="D192" s="13" t="s">
        <v>9</v>
      </c>
      <c r="E192" s="13" t="str">
        <f t="shared" si="4"/>
        <v>02101</v>
      </c>
      <c r="F192" s="13" t="s">
        <v>393</v>
      </c>
      <c r="G192" s="13" t="s">
        <v>1119</v>
      </c>
      <c r="H192" s="13" t="s">
        <v>1889</v>
      </c>
      <c r="I192" s="2" t="s">
        <v>1757</v>
      </c>
    </row>
    <row r="193" spans="2:9" ht="13.5" customHeight="1">
      <c r="B193" s="13" t="s">
        <v>69</v>
      </c>
      <c r="C193" s="13">
        <v>1</v>
      </c>
      <c r="D193" s="13" t="s">
        <v>10</v>
      </c>
      <c r="E193" s="13" t="str">
        <f t="shared" si="4"/>
        <v>02102</v>
      </c>
      <c r="F193" s="13" t="s">
        <v>394</v>
      </c>
      <c r="G193" s="13" t="s">
        <v>1119</v>
      </c>
      <c r="H193" s="13" t="s">
        <v>1889</v>
      </c>
      <c r="I193" s="2" t="s">
        <v>1617</v>
      </c>
    </row>
    <row r="194" spans="2:9" ht="13.5" customHeight="1">
      <c r="B194" s="13" t="s">
        <v>1</v>
      </c>
      <c r="C194" s="13">
        <v>1</v>
      </c>
      <c r="D194" s="13" t="s">
        <v>2</v>
      </c>
      <c r="E194" s="13" t="str">
        <f t="shared" si="4"/>
        <v>02103</v>
      </c>
      <c r="F194" s="13" t="s">
        <v>395</v>
      </c>
      <c r="G194" s="13" t="s">
        <v>1119</v>
      </c>
      <c r="H194" s="13" t="s">
        <v>1889</v>
      </c>
      <c r="I194" s="2" t="s">
        <v>1618</v>
      </c>
    </row>
    <row r="195" spans="2:9" ht="13.5" customHeight="1">
      <c r="B195" s="13" t="s">
        <v>1</v>
      </c>
      <c r="C195" s="13">
        <v>1</v>
      </c>
      <c r="D195" s="13" t="s">
        <v>3</v>
      </c>
      <c r="E195" s="13" t="str">
        <f t="shared" si="4"/>
        <v>02104</v>
      </c>
      <c r="F195" s="13" t="s">
        <v>396</v>
      </c>
      <c r="G195" s="13" t="s">
        <v>1119</v>
      </c>
      <c r="H195" s="13" t="s">
        <v>1889</v>
      </c>
      <c r="I195" s="2" t="s">
        <v>1758</v>
      </c>
    </row>
    <row r="196" spans="2:9" ht="13.5" customHeight="1">
      <c r="B196" s="13" t="s">
        <v>1</v>
      </c>
      <c r="C196" s="13">
        <v>1</v>
      </c>
      <c r="D196" s="13" t="s">
        <v>4</v>
      </c>
      <c r="E196" s="13" t="str">
        <f t="shared" si="4"/>
        <v>02105</v>
      </c>
      <c r="F196" s="13" t="s">
        <v>397</v>
      </c>
      <c r="G196" s="13" t="s">
        <v>1119</v>
      </c>
      <c r="H196" s="13" t="s">
        <v>1889</v>
      </c>
      <c r="I196" s="2" t="s">
        <v>1619</v>
      </c>
    </row>
    <row r="197" spans="2:9" ht="13.5" customHeight="1">
      <c r="B197" s="13" t="s">
        <v>1</v>
      </c>
      <c r="C197" s="13">
        <v>1</v>
      </c>
      <c r="D197" s="13" t="s">
        <v>5</v>
      </c>
      <c r="E197" s="13" t="str">
        <f t="shared" si="4"/>
        <v>02106</v>
      </c>
      <c r="F197" s="13" t="s">
        <v>398</v>
      </c>
      <c r="G197" s="13" t="s">
        <v>1119</v>
      </c>
      <c r="H197" s="13" t="s">
        <v>1889</v>
      </c>
      <c r="I197" s="2" t="s">
        <v>1759</v>
      </c>
    </row>
    <row r="198" spans="2:9" ht="13.5" customHeight="1">
      <c r="B198" s="13" t="s">
        <v>1</v>
      </c>
      <c r="C198" s="13">
        <v>1</v>
      </c>
      <c r="D198" s="13" t="s">
        <v>6</v>
      </c>
      <c r="E198" s="13" t="str">
        <f t="shared" si="4"/>
        <v>02107</v>
      </c>
      <c r="F198" s="13" t="s">
        <v>399</v>
      </c>
      <c r="G198" s="13" t="s">
        <v>1119</v>
      </c>
      <c r="H198" s="13" t="s">
        <v>1889</v>
      </c>
      <c r="I198" s="2" t="s">
        <v>1620</v>
      </c>
    </row>
    <row r="199" spans="2:9" ht="13.5" customHeight="1">
      <c r="B199" s="13" t="s">
        <v>1</v>
      </c>
      <c r="C199" s="13">
        <v>1</v>
      </c>
      <c r="D199" s="13" t="s">
        <v>7</v>
      </c>
      <c r="E199" s="13" t="str">
        <f t="shared" si="4"/>
        <v>02108</v>
      </c>
      <c r="F199" s="13" t="s">
        <v>400</v>
      </c>
      <c r="G199" s="13" t="s">
        <v>1119</v>
      </c>
      <c r="H199" s="13" t="s">
        <v>1889</v>
      </c>
      <c r="I199" s="2" t="s">
        <v>1621</v>
      </c>
    </row>
    <row r="200" spans="2:9" ht="13.5" customHeight="1">
      <c r="B200" s="13" t="s">
        <v>1</v>
      </c>
      <c r="C200" s="13">
        <v>1</v>
      </c>
      <c r="D200" s="13" t="s">
        <v>8</v>
      </c>
      <c r="E200" s="13" t="str">
        <f t="shared" ref="E200:E264" si="5">B200&amp;C200&amp;D200</f>
        <v>02109</v>
      </c>
      <c r="F200" s="13" t="s">
        <v>401</v>
      </c>
      <c r="G200" s="13" t="s">
        <v>1119</v>
      </c>
      <c r="H200" s="13" t="s">
        <v>1889</v>
      </c>
      <c r="I200" s="2" t="s">
        <v>1622</v>
      </c>
    </row>
    <row r="201" spans="2:9" ht="13.5" customHeight="1">
      <c r="B201" s="13" t="s">
        <v>1</v>
      </c>
      <c r="C201" s="13">
        <v>1</v>
      </c>
      <c r="D201" s="13" t="s">
        <v>30</v>
      </c>
      <c r="E201" s="13" t="str">
        <f t="shared" si="5"/>
        <v>02110</v>
      </c>
      <c r="F201" s="13" t="s">
        <v>402</v>
      </c>
      <c r="G201" s="13" t="s">
        <v>1119</v>
      </c>
      <c r="H201" s="13" t="s">
        <v>1889</v>
      </c>
      <c r="I201" s="2" t="s">
        <v>1623</v>
      </c>
    </row>
    <row r="202" spans="2:9" ht="13.5" customHeight="1">
      <c r="B202" s="13" t="s">
        <v>1</v>
      </c>
      <c r="C202" s="13">
        <v>1</v>
      </c>
      <c r="D202" s="13" t="s">
        <v>31</v>
      </c>
      <c r="E202" s="13" t="str">
        <f t="shared" si="5"/>
        <v>02111</v>
      </c>
      <c r="F202" s="13" t="s">
        <v>403</v>
      </c>
      <c r="G202" s="13" t="s">
        <v>1119</v>
      </c>
      <c r="H202" s="13" t="s">
        <v>1889</v>
      </c>
      <c r="I202" s="2" t="s">
        <v>1760</v>
      </c>
    </row>
    <row r="203" spans="2:9" ht="13.5" customHeight="1">
      <c r="B203" s="13" t="s">
        <v>1</v>
      </c>
      <c r="C203" s="13">
        <v>1</v>
      </c>
      <c r="D203" s="13" t="s">
        <v>32</v>
      </c>
      <c r="E203" s="13" t="str">
        <f t="shared" si="5"/>
        <v>02112</v>
      </c>
      <c r="F203" s="13" t="s">
        <v>404</v>
      </c>
      <c r="G203" s="13" t="s">
        <v>1119</v>
      </c>
      <c r="H203" s="13" t="s">
        <v>1889</v>
      </c>
      <c r="I203" s="23" t="s">
        <v>1624</v>
      </c>
    </row>
    <row r="204" spans="2:9" ht="13.5" customHeight="1">
      <c r="B204" s="13" t="s">
        <v>1</v>
      </c>
      <c r="C204" s="13">
        <v>1</v>
      </c>
      <c r="D204" s="13" t="s">
        <v>33</v>
      </c>
      <c r="E204" s="13" t="str">
        <f t="shared" si="5"/>
        <v>02113</v>
      </c>
      <c r="F204" s="13" t="s">
        <v>405</v>
      </c>
      <c r="G204" s="13" t="s">
        <v>1119</v>
      </c>
      <c r="H204" s="13" t="s">
        <v>1889</v>
      </c>
      <c r="I204" s="8" t="s">
        <v>1761</v>
      </c>
    </row>
    <row r="205" spans="2:9" ht="13.5" customHeight="1">
      <c r="B205" s="13" t="s">
        <v>1</v>
      </c>
      <c r="C205" s="13">
        <v>1</v>
      </c>
      <c r="D205" s="13" t="s">
        <v>34</v>
      </c>
      <c r="E205" s="13" t="str">
        <f t="shared" si="5"/>
        <v>02114</v>
      </c>
      <c r="F205" s="13" t="s">
        <v>406</v>
      </c>
      <c r="G205" s="13" t="s">
        <v>1119</v>
      </c>
      <c r="H205" s="13" t="s">
        <v>1889</v>
      </c>
      <c r="I205" s="23" t="s">
        <v>1625</v>
      </c>
    </row>
    <row r="206" spans="2:9" ht="13.5" customHeight="1">
      <c r="B206" s="13" t="s">
        <v>1</v>
      </c>
      <c r="C206" s="13">
        <v>1</v>
      </c>
      <c r="D206" s="13" t="s">
        <v>35</v>
      </c>
      <c r="E206" s="13" t="str">
        <f t="shared" si="5"/>
        <v>02115</v>
      </c>
      <c r="F206" s="13" t="s">
        <v>407</v>
      </c>
      <c r="G206" s="13" t="s">
        <v>1119</v>
      </c>
      <c r="H206" s="13" t="s">
        <v>1889</v>
      </c>
      <c r="I206" s="8" t="s">
        <v>70</v>
      </c>
    </row>
    <row r="207" spans="2:9" ht="13.5" customHeight="1">
      <c r="B207" s="13" t="s">
        <v>1</v>
      </c>
      <c r="C207" s="13">
        <v>1</v>
      </c>
      <c r="D207" s="13" t="s">
        <v>36</v>
      </c>
      <c r="E207" s="13" t="str">
        <f t="shared" si="5"/>
        <v>02116</v>
      </c>
      <c r="F207" s="13" t="s">
        <v>408</v>
      </c>
      <c r="G207" s="13" t="s">
        <v>1119</v>
      </c>
      <c r="H207" s="13" t="s">
        <v>1889</v>
      </c>
      <c r="I207" s="8" t="s">
        <v>71</v>
      </c>
    </row>
    <row r="208" spans="2:9" ht="13.5" customHeight="1">
      <c r="B208" s="13" t="s">
        <v>1</v>
      </c>
      <c r="C208" s="13">
        <v>1</v>
      </c>
      <c r="D208" s="13" t="s">
        <v>37</v>
      </c>
      <c r="E208" s="13" t="str">
        <f t="shared" si="5"/>
        <v>02117</v>
      </c>
      <c r="F208" s="13" t="s">
        <v>409</v>
      </c>
      <c r="G208" s="13" t="s">
        <v>1119</v>
      </c>
      <c r="H208" s="13" t="s">
        <v>1889</v>
      </c>
      <c r="I208" s="8" t="s">
        <v>72</v>
      </c>
    </row>
    <row r="209" spans="2:9" ht="13.5" customHeight="1">
      <c r="B209" s="13" t="s">
        <v>1</v>
      </c>
      <c r="C209" s="13">
        <v>1</v>
      </c>
      <c r="D209" s="13" t="s">
        <v>38</v>
      </c>
      <c r="E209" s="13" t="str">
        <f t="shared" si="5"/>
        <v>02118</v>
      </c>
      <c r="F209" s="13" t="s">
        <v>410</v>
      </c>
      <c r="G209" s="13" t="s">
        <v>1119</v>
      </c>
      <c r="H209" s="13" t="s">
        <v>1889</v>
      </c>
      <c r="I209" s="8" t="s">
        <v>73</v>
      </c>
    </row>
    <row r="210" spans="2:9" ht="13.5" customHeight="1">
      <c r="B210" s="13" t="s">
        <v>1</v>
      </c>
      <c r="C210" s="13">
        <v>1</v>
      </c>
      <c r="D210" s="13" t="s">
        <v>39</v>
      </c>
      <c r="E210" s="13" t="str">
        <f t="shared" si="5"/>
        <v>02119</v>
      </c>
      <c r="F210" s="13" t="s">
        <v>411</v>
      </c>
      <c r="G210" s="13" t="s">
        <v>1119</v>
      </c>
      <c r="H210" s="13" t="s">
        <v>1889</v>
      </c>
      <c r="I210" s="8" t="s">
        <v>74</v>
      </c>
    </row>
    <row r="211" spans="2:9" ht="13.5" customHeight="1">
      <c r="B211" s="13" t="s">
        <v>1</v>
      </c>
      <c r="C211" s="13">
        <v>1</v>
      </c>
      <c r="D211" s="13" t="s">
        <v>40</v>
      </c>
      <c r="E211" s="13" t="str">
        <f t="shared" si="5"/>
        <v>02120</v>
      </c>
      <c r="F211" s="13" t="s">
        <v>412</v>
      </c>
      <c r="G211" s="13" t="s">
        <v>1119</v>
      </c>
      <c r="H211" s="13" t="s">
        <v>1889</v>
      </c>
      <c r="I211" s="8" t="s">
        <v>75</v>
      </c>
    </row>
    <row r="212" spans="2:9" ht="13.5" customHeight="1">
      <c r="B212" s="13" t="s">
        <v>1</v>
      </c>
      <c r="C212" s="13">
        <v>1</v>
      </c>
      <c r="D212" s="13" t="s">
        <v>41</v>
      </c>
      <c r="E212" s="13" t="str">
        <f t="shared" si="5"/>
        <v>02121</v>
      </c>
      <c r="F212" s="13" t="s">
        <v>413</v>
      </c>
      <c r="G212" s="13" t="s">
        <v>1119</v>
      </c>
      <c r="H212" s="13" t="s">
        <v>1889</v>
      </c>
      <c r="I212" s="8" t="s">
        <v>76</v>
      </c>
    </row>
    <row r="213" spans="2:9" ht="13.5" customHeight="1">
      <c r="B213" s="13" t="s">
        <v>1</v>
      </c>
      <c r="C213" s="13">
        <v>1</v>
      </c>
      <c r="D213" s="13" t="s">
        <v>42</v>
      </c>
      <c r="E213" s="13" t="str">
        <f t="shared" si="5"/>
        <v>02122</v>
      </c>
      <c r="F213" s="13" t="s">
        <v>414</v>
      </c>
      <c r="G213" s="13" t="s">
        <v>1119</v>
      </c>
      <c r="H213" s="13" t="s">
        <v>1889</v>
      </c>
      <c r="I213" s="8" t="s">
        <v>77</v>
      </c>
    </row>
    <row r="214" spans="2:9" ht="13.5" customHeight="1">
      <c r="B214" s="13" t="s">
        <v>1</v>
      </c>
      <c r="C214" s="13">
        <v>1</v>
      </c>
      <c r="D214" s="13" t="s">
        <v>43</v>
      </c>
      <c r="E214" s="13" t="str">
        <f t="shared" si="5"/>
        <v>02123</v>
      </c>
      <c r="F214" s="13" t="s">
        <v>415</v>
      </c>
      <c r="G214" s="13" t="s">
        <v>1119</v>
      </c>
      <c r="H214" s="13" t="s">
        <v>1889</v>
      </c>
      <c r="I214" s="8" t="s">
        <v>78</v>
      </c>
    </row>
    <row r="215" spans="2:9" ht="13.5" customHeight="1">
      <c r="B215" s="13" t="s">
        <v>1</v>
      </c>
      <c r="C215" s="13">
        <v>1</v>
      </c>
      <c r="D215" s="13" t="s">
        <v>44</v>
      </c>
      <c r="E215" s="13" t="str">
        <f t="shared" si="5"/>
        <v>02124</v>
      </c>
      <c r="F215" s="13" t="s">
        <v>416</v>
      </c>
      <c r="G215" s="13" t="s">
        <v>1119</v>
      </c>
      <c r="H215" s="13" t="s">
        <v>1889</v>
      </c>
      <c r="I215" s="8" t="s">
        <v>79</v>
      </c>
    </row>
    <row r="216" spans="2:9" ht="13.5" customHeight="1">
      <c r="B216" s="13" t="s">
        <v>1</v>
      </c>
      <c r="C216" s="13">
        <v>1</v>
      </c>
      <c r="D216" s="13" t="s">
        <v>45</v>
      </c>
      <c r="E216" s="13" t="str">
        <f t="shared" si="5"/>
        <v>02125</v>
      </c>
      <c r="F216" s="13" t="s">
        <v>417</v>
      </c>
      <c r="G216" s="13" t="s">
        <v>1119</v>
      </c>
      <c r="H216" s="13" t="s">
        <v>1889</v>
      </c>
      <c r="I216" s="8" t="s">
        <v>80</v>
      </c>
    </row>
    <row r="217" spans="2:9" ht="13.5" customHeight="1">
      <c r="B217" s="13" t="s">
        <v>1</v>
      </c>
      <c r="C217" s="13">
        <v>1</v>
      </c>
      <c r="D217" s="13" t="s">
        <v>46</v>
      </c>
      <c r="E217" s="13" t="str">
        <f t="shared" si="5"/>
        <v>02126</v>
      </c>
      <c r="F217" s="13" t="s">
        <v>418</v>
      </c>
      <c r="G217" s="13" t="s">
        <v>1119</v>
      </c>
      <c r="H217" s="13" t="s">
        <v>1889</v>
      </c>
      <c r="I217" s="8" t="s">
        <v>81</v>
      </c>
    </row>
    <row r="218" spans="2:9" ht="13.5" customHeight="1">
      <c r="B218" s="13" t="s">
        <v>1</v>
      </c>
      <c r="C218" s="13">
        <v>1</v>
      </c>
      <c r="D218" s="13" t="s">
        <v>47</v>
      </c>
      <c r="E218" s="13" t="str">
        <f t="shared" si="5"/>
        <v>02127</v>
      </c>
      <c r="F218" s="13" t="s">
        <v>419</v>
      </c>
      <c r="G218" s="13" t="s">
        <v>1119</v>
      </c>
      <c r="H218" s="13" t="s">
        <v>1889</v>
      </c>
      <c r="I218" s="8" t="s">
        <v>82</v>
      </c>
    </row>
    <row r="219" spans="2:9" ht="13.5" customHeight="1">
      <c r="B219" s="13" t="s">
        <v>1</v>
      </c>
      <c r="C219" s="13">
        <v>1</v>
      </c>
      <c r="D219" s="13" t="s">
        <v>48</v>
      </c>
      <c r="E219" s="13" t="str">
        <f t="shared" si="5"/>
        <v>02128</v>
      </c>
      <c r="F219" s="13" t="s">
        <v>420</v>
      </c>
      <c r="G219" s="13" t="s">
        <v>1119</v>
      </c>
      <c r="H219" s="13" t="s">
        <v>1889</v>
      </c>
      <c r="I219" s="8" t="s">
        <v>83</v>
      </c>
    </row>
    <row r="220" spans="2:9" ht="13.5" customHeight="1">
      <c r="B220" s="13" t="s">
        <v>1</v>
      </c>
      <c r="C220" s="13">
        <v>1</v>
      </c>
      <c r="D220" s="13" t="s">
        <v>49</v>
      </c>
      <c r="E220" s="13" t="str">
        <f t="shared" si="5"/>
        <v>02129</v>
      </c>
      <c r="F220" s="13" t="s">
        <v>421</v>
      </c>
      <c r="G220" s="13" t="s">
        <v>1119</v>
      </c>
      <c r="H220" s="13" t="s">
        <v>1889</v>
      </c>
      <c r="I220" s="8" t="s">
        <v>84</v>
      </c>
    </row>
    <row r="221" spans="2:9" ht="13.5" customHeight="1">
      <c r="B221" s="13" t="s">
        <v>1</v>
      </c>
      <c r="C221" s="13">
        <v>1</v>
      </c>
      <c r="D221" s="13" t="s">
        <v>50</v>
      </c>
      <c r="E221" s="13" t="str">
        <f t="shared" si="5"/>
        <v>02130</v>
      </c>
      <c r="F221" s="13" t="s">
        <v>422</v>
      </c>
      <c r="G221" s="13" t="s">
        <v>1119</v>
      </c>
      <c r="H221" s="13" t="s">
        <v>1889</v>
      </c>
      <c r="I221" s="8" t="s">
        <v>85</v>
      </c>
    </row>
    <row r="222" spans="2:9" ht="13.5" customHeight="1">
      <c r="B222" s="13" t="s">
        <v>1</v>
      </c>
      <c r="C222" s="13">
        <v>1</v>
      </c>
      <c r="D222" s="13" t="s">
        <v>51</v>
      </c>
      <c r="E222" s="13" t="str">
        <f t="shared" si="5"/>
        <v>02131</v>
      </c>
      <c r="F222" s="13" t="s">
        <v>423</v>
      </c>
      <c r="G222" s="13" t="s">
        <v>1119</v>
      </c>
      <c r="H222" s="13" t="s">
        <v>1889</v>
      </c>
      <c r="I222" s="8" t="s">
        <v>86</v>
      </c>
    </row>
    <row r="223" spans="2:9" ht="13.5" customHeight="1">
      <c r="B223" s="13" t="s">
        <v>1</v>
      </c>
      <c r="C223" s="13">
        <v>1</v>
      </c>
      <c r="D223" s="13" t="s">
        <v>52</v>
      </c>
      <c r="E223" s="13" t="str">
        <f t="shared" si="5"/>
        <v>02132</v>
      </c>
      <c r="F223" s="13" t="s">
        <v>424</v>
      </c>
      <c r="G223" s="13" t="s">
        <v>1119</v>
      </c>
      <c r="H223" s="13" t="s">
        <v>1889</v>
      </c>
      <c r="I223" s="8" t="s">
        <v>1762</v>
      </c>
    </row>
    <row r="224" spans="2:9" ht="13.5" customHeight="1">
      <c r="B224" s="13" t="s">
        <v>1</v>
      </c>
      <c r="C224" s="13">
        <v>1</v>
      </c>
      <c r="D224" s="13" t="s">
        <v>53</v>
      </c>
      <c r="E224" s="13" t="str">
        <f t="shared" si="5"/>
        <v>02133</v>
      </c>
      <c r="F224" s="13" t="s">
        <v>425</v>
      </c>
      <c r="G224" s="13" t="s">
        <v>1119</v>
      </c>
      <c r="H224" s="13" t="s">
        <v>1889</v>
      </c>
      <c r="I224" s="8" t="s">
        <v>1626</v>
      </c>
    </row>
    <row r="225" spans="2:9" ht="13.5" customHeight="1">
      <c r="B225" s="13" t="s">
        <v>1</v>
      </c>
      <c r="C225" s="13">
        <v>1</v>
      </c>
      <c r="D225" s="13" t="s">
        <v>54</v>
      </c>
      <c r="E225" s="13" t="str">
        <f t="shared" si="5"/>
        <v>02134</v>
      </c>
      <c r="F225" s="13" t="s">
        <v>426</v>
      </c>
      <c r="G225" s="13" t="s">
        <v>1119</v>
      </c>
      <c r="H225" s="13" t="s">
        <v>1889</v>
      </c>
      <c r="I225" s="8" t="s">
        <v>1763</v>
      </c>
    </row>
    <row r="226" spans="2:9" ht="13.5" customHeight="1">
      <c r="B226" s="13">
        <v>2</v>
      </c>
      <c r="C226" s="13">
        <v>1</v>
      </c>
      <c r="D226" s="13">
        <v>35</v>
      </c>
      <c r="E226" s="13" t="str">
        <f t="shared" si="5"/>
        <v>2135</v>
      </c>
      <c r="F226" s="13" t="s">
        <v>1627</v>
      </c>
      <c r="G226" s="13" t="s">
        <v>1119</v>
      </c>
      <c r="H226" s="13" t="s">
        <v>1889</v>
      </c>
      <c r="I226" s="357" t="s">
        <v>1987</v>
      </c>
    </row>
    <row r="227" spans="2:9" ht="13.5" customHeight="1">
      <c r="B227" s="13" t="s">
        <v>1</v>
      </c>
      <c r="C227" s="13">
        <v>1</v>
      </c>
      <c r="D227" s="13">
        <v>36</v>
      </c>
      <c r="E227" s="13" t="str">
        <f t="shared" si="5"/>
        <v>02136</v>
      </c>
      <c r="F227" s="13" t="s">
        <v>1986</v>
      </c>
      <c r="G227" s="15"/>
      <c r="H227" s="15"/>
    </row>
    <row r="228" spans="2:9" ht="13.5" customHeight="1">
      <c r="B228" s="13" t="s">
        <v>1</v>
      </c>
      <c r="C228" s="13">
        <v>2</v>
      </c>
      <c r="D228" s="13" t="s">
        <v>1887</v>
      </c>
      <c r="E228" s="13" t="str">
        <f t="shared" si="5"/>
        <v>02200</v>
      </c>
      <c r="F228" s="15" t="s">
        <v>1628</v>
      </c>
      <c r="G228" s="15"/>
      <c r="H228" s="15"/>
    </row>
    <row r="229" spans="2:9" ht="13.5" customHeight="1">
      <c r="B229" s="13" t="s">
        <v>1</v>
      </c>
      <c r="C229" s="13">
        <v>2</v>
      </c>
      <c r="D229" s="13" t="s">
        <v>9</v>
      </c>
      <c r="E229" s="13" t="str">
        <f t="shared" si="5"/>
        <v>02201</v>
      </c>
      <c r="F229" s="13" t="s">
        <v>427</v>
      </c>
      <c r="G229" s="13" t="s">
        <v>1119</v>
      </c>
      <c r="H229" s="13" t="s">
        <v>1117</v>
      </c>
      <c r="I229" s="2" t="s">
        <v>1430</v>
      </c>
    </row>
    <row r="230" spans="2:9" ht="13.5" customHeight="1">
      <c r="B230" s="13" t="s">
        <v>1</v>
      </c>
      <c r="C230" s="13">
        <v>2</v>
      </c>
      <c r="D230" s="13" t="s">
        <v>10</v>
      </c>
      <c r="E230" s="13" t="str">
        <f t="shared" si="5"/>
        <v>02202</v>
      </c>
      <c r="F230" s="13" t="s">
        <v>428</v>
      </c>
      <c r="G230" s="13" t="s">
        <v>1119</v>
      </c>
      <c r="H230" s="13" t="s">
        <v>1117</v>
      </c>
      <c r="I230" s="2" t="s">
        <v>1431</v>
      </c>
    </row>
    <row r="231" spans="2:9" ht="13.5" customHeight="1">
      <c r="B231" s="13" t="s">
        <v>1</v>
      </c>
      <c r="C231" s="13">
        <v>2</v>
      </c>
      <c r="D231" s="13" t="s">
        <v>2</v>
      </c>
      <c r="E231" s="13" t="str">
        <f t="shared" si="5"/>
        <v>02203</v>
      </c>
      <c r="F231" s="13" t="s">
        <v>429</v>
      </c>
      <c r="G231" s="13" t="s">
        <v>1119</v>
      </c>
      <c r="H231" s="13" t="s">
        <v>1117</v>
      </c>
      <c r="I231" s="2" t="s">
        <v>1432</v>
      </c>
    </row>
    <row r="232" spans="2:9" ht="13.5" customHeight="1">
      <c r="B232" s="13" t="s">
        <v>1</v>
      </c>
      <c r="C232" s="13">
        <v>2</v>
      </c>
      <c r="D232" s="13" t="s">
        <v>3</v>
      </c>
      <c r="E232" s="13" t="str">
        <f t="shared" si="5"/>
        <v>02204</v>
      </c>
      <c r="F232" s="13" t="s">
        <v>430</v>
      </c>
      <c r="G232" s="13" t="s">
        <v>1119</v>
      </c>
      <c r="H232" s="13" t="s">
        <v>1117</v>
      </c>
      <c r="I232" s="2" t="s">
        <v>1433</v>
      </c>
    </row>
    <row r="233" spans="2:9" ht="13.5" customHeight="1">
      <c r="B233" s="13" t="s">
        <v>1</v>
      </c>
      <c r="C233" s="13">
        <v>2</v>
      </c>
      <c r="D233" s="13" t="s">
        <v>4</v>
      </c>
      <c r="E233" s="13" t="str">
        <f t="shared" si="5"/>
        <v>02205</v>
      </c>
      <c r="F233" s="13" t="s">
        <v>431</v>
      </c>
      <c r="G233" s="13" t="s">
        <v>1119</v>
      </c>
      <c r="H233" s="13" t="s">
        <v>1117</v>
      </c>
      <c r="I233" s="2" t="s">
        <v>1434</v>
      </c>
    </row>
    <row r="234" spans="2:9" ht="13.5" customHeight="1">
      <c r="B234" s="13" t="s">
        <v>1</v>
      </c>
      <c r="C234" s="13">
        <v>2</v>
      </c>
      <c r="D234" s="13" t="s">
        <v>5</v>
      </c>
      <c r="E234" s="13" t="str">
        <f t="shared" si="5"/>
        <v>02206</v>
      </c>
      <c r="F234" s="13" t="s">
        <v>432</v>
      </c>
      <c r="G234" s="13" t="s">
        <v>1119</v>
      </c>
      <c r="H234" s="13" t="s">
        <v>1117</v>
      </c>
      <c r="I234" s="2" t="s">
        <v>1435</v>
      </c>
    </row>
    <row r="235" spans="2:9" ht="13.5" customHeight="1">
      <c r="B235" s="13" t="s">
        <v>1</v>
      </c>
      <c r="C235" s="13">
        <v>2</v>
      </c>
      <c r="D235" s="13" t="s">
        <v>6</v>
      </c>
      <c r="E235" s="13" t="str">
        <f t="shared" si="5"/>
        <v>02207</v>
      </c>
      <c r="F235" s="13" t="s">
        <v>433</v>
      </c>
      <c r="G235" s="13" t="s">
        <v>1119</v>
      </c>
      <c r="H235" s="13" t="s">
        <v>1117</v>
      </c>
      <c r="I235" s="2" t="s">
        <v>1436</v>
      </c>
    </row>
    <row r="236" spans="2:9" ht="13.5" customHeight="1">
      <c r="B236" s="13" t="s">
        <v>1</v>
      </c>
      <c r="C236" s="13">
        <v>2</v>
      </c>
      <c r="D236" s="13" t="s">
        <v>7</v>
      </c>
      <c r="E236" s="13" t="str">
        <f t="shared" si="5"/>
        <v>02208</v>
      </c>
      <c r="F236" s="13" t="s">
        <v>434</v>
      </c>
      <c r="G236" s="13" t="s">
        <v>1119</v>
      </c>
      <c r="H236" s="13" t="s">
        <v>1117</v>
      </c>
      <c r="I236" s="2" t="s">
        <v>1437</v>
      </c>
    </row>
    <row r="237" spans="2:9" ht="13.5" customHeight="1">
      <c r="B237" s="13" t="s">
        <v>1</v>
      </c>
      <c r="C237" s="13">
        <v>2</v>
      </c>
      <c r="D237" s="13" t="s">
        <v>8</v>
      </c>
      <c r="E237" s="13" t="str">
        <f t="shared" si="5"/>
        <v>02209</v>
      </c>
      <c r="F237" s="13" t="s">
        <v>435</v>
      </c>
      <c r="G237" s="13" t="s">
        <v>1119</v>
      </c>
      <c r="H237" s="13" t="s">
        <v>1117</v>
      </c>
      <c r="I237" s="2" t="s">
        <v>1438</v>
      </c>
    </row>
    <row r="238" spans="2:9" ht="13.5" customHeight="1">
      <c r="B238" s="13" t="s">
        <v>1</v>
      </c>
      <c r="C238" s="13">
        <v>2</v>
      </c>
      <c r="D238" s="14">
        <v>10</v>
      </c>
      <c r="E238" s="13" t="str">
        <f t="shared" si="5"/>
        <v>02210</v>
      </c>
      <c r="F238" s="14" t="s">
        <v>436</v>
      </c>
      <c r="G238" s="13" t="s">
        <v>1119</v>
      </c>
      <c r="H238" s="13" t="s">
        <v>1117</v>
      </c>
      <c r="I238" s="2" t="s">
        <v>1439</v>
      </c>
    </row>
    <row r="239" spans="2:9" ht="13.5" customHeight="1">
      <c r="B239" s="13" t="s">
        <v>1</v>
      </c>
      <c r="C239" s="13">
        <v>2</v>
      </c>
      <c r="D239" s="14">
        <v>11</v>
      </c>
      <c r="E239" s="13" t="str">
        <f t="shared" si="5"/>
        <v>02211</v>
      </c>
      <c r="F239" s="14" t="s">
        <v>437</v>
      </c>
      <c r="G239" s="13" t="s">
        <v>1119</v>
      </c>
      <c r="H239" s="13" t="s">
        <v>1117</v>
      </c>
      <c r="I239" s="2" t="s">
        <v>1440</v>
      </c>
    </row>
    <row r="240" spans="2:9" ht="13.5" customHeight="1">
      <c r="B240" s="13" t="s">
        <v>1</v>
      </c>
      <c r="C240" s="13">
        <v>2</v>
      </c>
      <c r="D240" s="14">
        <v>12</v>
      </c>
      <c r="E240" s="13" t="str">
        <f t="shared" si="5"/>
        <v>02212</v>
      </c>
      <c r="F240" s="14" t="s">
        <v>438</v>
      </c>
      <c r="G240" s="13" t="s">
        <v>1119</v>
      </c>
      <c r="H240" s="13" t="s">
        <v>1117</v>
      </c>
      <c r="I240" s="2" t="s">
        <v>1441</v>
      </c>
    </row>
    <row r="241" spans="2:9" ht="13.5" customHeight="1">
      <c r="B241" s="13" t="s">
        <v>1</v>
      </c>
      <c r="C241" s="13">
        <v>2</v>
      </c>
      <c r="D241" s="14">
        <v>13</v>
      </c>
      <c r="E241" s="13" t="str">
        <f t="shared" si="5"/>
        <v>02213</v>
      </c>
      <c r="F241" s="14" t="s">
        <v>439</v>
      </c>
      <c r="G241" s="13" t="s">
        <v>1119</v>
      </c>
      <c r="H241" s="13" t="s">
        <v>1117</v>
      </c>
      <c r="I241" s="2" t="s">
        <v>1442</v>
      </c>
    </row>
    <row r="242" spans="2:9" ht="13.5" customHeight="1">
      <c r="B242" s="13" t="s">
        <v>1</v>
      </c>
      <c r="C242" s="13">
        <v>2</v>
      </c>
      <c r="D242" s="14">
        <v>14</v>
      </c>
      <c r="E242" s="13" t="str">
        <f t="shared" si="5"/>
        <v>02214</v>
      </c>
      <c r="F242" s="14" t="s">
        <v>440</v>
      </c>
      <c r="G242" s="13" t="s">
        <v>1119</v>
      </c>
      <c r="H242" s="13" t="s">
        <v>1117</v>
      </c>
      <c r="I242" s="2" t="s">
        <v>1443</v>
      </c>
    </row>
    <row r="243" spans="2:9" ht="13.5" customHeight="1">
      <c r="B243" s="13" t="s">
        <v>1</v>
      </c>
      <c r="C243" s="13">
        <v>2</v>
      </c>
      <c r="D243" s="14">
        <v>15</v>
      </c>
      <c r="E243" s="13" t="str">
        <f t="shared" si="5"/>
        <v>02215</v>
      </c>
      <c r="F243" s="14" t="s">
        <v>441</v>
      </c>
      <c r="G243" s="13" t="s">
        <v>1119</v>
      </c>
      <c r="H243" s="13" t="s">
        <v>1117</v>
      </c>
      <c r="I243" s="2" t="s">
        <v>1444</v>
      </c>
    </row>
    <row r="244" spans="2:9" ht="13.5" customHeight="1">
      <c r="B244" s="13" t="s">
        <v>1</v>
      </c>
      <c r="C244" s="13">
        <v>2</v>
      </c>
      <c r="D244" s="14">
        <v>16</v>
      </c>
      <c r="E244" s="13" t="str">
        <f t="shared" si="5"/>
        <v>02216</v>
      </c>
      <c r="F244" s="14" t="s">
        <v>442</v>
      </c>
      <c r="G244" s="13" t="s">
        <v>1119</v>
      </c>
      <c r="H244" s="13" t="s">
        <v>1117</v>
      </c>
      <c r="I244" s="2" t="s">
        <v>1445</v>
      </c>
    </row>
    <row r="245" spans="2:9" ht="13.5" customHeight="1">
      <c r="B245" s="13" t="s">
        <v>1</v>
      </c>
      <c r="C245" s="13">
        <v>2</v>
      </c>
      <c r="D245" s="14">
        <v>17</v>
      </c>
      <c r="E245" s="13" t="str">
        <f t="shared" si="5"/>
        <v>02217</v>
      </c>
      <c r="F245" s="14" t="s">
        <v>443</v>
      </c>
      <c r="G245" s="13" t="s">
        <v>1119</v>
      </c>
      <c r="H245" s="13" t="s">
        <v>1117</v>
      </c>
      <c r="I245" s="2" t="s">
        <v>1446</v>
      </c>
    </row>
    <row r="246" spans="2:9" ht="13.5" customHeight="1">
      <c r="B246" s="13" t="s">
        <v>1</v>
      </c>
      <c r="C246" s="13">
        <v>2</v>
      </c>
      <c r="D246" s="14">
        <v>18</v>
      </c>
      <c r="E246" s="13" t="str">
        <f t="shared" si="5"/>
        <v>02218</v>
      </c>
      <c r="F246" s="15" t="s">
        <v>1629</v>
      </c>
      <c r="G246" s="15"/>
      <c r="H246" s="15"/>
      <c r="I246" s="10" t="s">
        <v>316</v>
      </c>
    </row>
    <row r="247" spans="2:9" ht="13.5" customHeight="1">
      <c r="B247" s="13" t="s">
        <v>1</v>
      </c>
      <c r="C247" s="13">
        <v>3</v>
      </c>
      <c r="D247" s="13" t="s">
        <v>1887</v>
      </c>
      <c r="E247" s="13" t="str">
        <f t="shared" si="5"/>
        <v>02300</v>
      </c>
      <c r="F247" s="15" t="s">
        <v>1630</v>
      </c>
      <c r="G247" s="15"/>
      <c r="H247" s="15"/>
      <c r="I247" s="1" t="s">
        <v>316</v>
      </c>
    </row>
    <row r="248" spans="2:9" ht="13.5" customHeight="1">
      <c r="B248" s="13" t="s">
        <v>1</v>
      </c>
      <c r="C248" s="13">
        <v>3</v>
      </c>
      <c r="D248" s="13" t="s">
        <v>9</v>
      </c>
      <c r="E248" s="13" t="str">
        <f t="shared" si="5"/>
        <v>02301</v>
      </c>
      <c r="F248" s="13" t="s">
        <v>444</v>
      </c>
      <c r="G248" s="13" t="s">
        <v>1119</v>
      </c>
      <c r="H248" s="13" t="s">
        <v>1118</v>
      </c>
      <c r="I248" s="2" t="s">
        <v>1421</v>
      </c>
    </row>
    <row r="249" spans="2:9" ht="13.5" customHeight="1">
      <c r="B249" s="13" t="s">
        <v>1</v>
      </c>
      <c r="C249" s="13">
        <v>3</v>
      </c>
      <c r="D249" s="13" t="s">
        <v>10</v>
      </c>
      <c r="E249" s="13" t="str">
        <f t="shared" si="5"/>
        <v>02302</v>
      </c>
      <c r="F249" s="13" t="s">
        <v>445</v>
      </c>
      <c r="G249" s="13" t="s">
        <v>1119</v>
      </c>
      <c r="H249" s="13" t="s">
        <v>1118</v>
      </c>
      <c r="I249" s="2" t="s">
        <v>1419</v>
      </c>
    </row>
    <row r="250" spans="2:9" ht="13.5" customHeight="1">
      <c r="B250" s="13" t="s">
        <v>1</v>
      </c>
      <c r="C250" s="13">
        <v>3</v>
      </c>
      <c r="D250" s="13" t="s">
        <v>2</v>
      </c>
      <c r="E250" s="13" t="str">
        <f t="shared" si="5"/>
        <v>02303</v>
      </c>
      <c r="F250" s="13" t="s">
        <v>446</v>
      </c>
      <c r="G250" s="13" t="s">
        <v>1119</v>
      </c>
      <c r="H250" s="13" t="s">
        <v>1118</v>
      </c>
      <c r="I250" s="2" t="s">
        <v>1422</v>
      </c>
    </row>
    <row r="251" spans="2:9" ht="13.5" customHeight="1">
      <c r="B251" s="13" t="s">
        <v>1</v>
      </c>
      <c r="C251" s="13">
        <v>3</v>
      </c>
      <c r="D251" s="13" t="s">
        <v>3</v>
      </c>
      <c r="E251" s="13" t="str">
        <f t="shared" si="5"/>
        <v>02304</v>
      </c>
      <c r="F251" s="13" t="s">
        <v>447</v>
      </c>
      <c r="G251" s="13" t="s">
        <v>1119</v>
      </c>
      <c r="H251" s="13" t="s">
        <v>1118</v>
      </c>
      <c r="I251" s="2" t="s">
        <v>1447</v>
      </c>
    </row>
    <row r="252" spans="2:9" ht="13.5" customHeight="1">
      <c r="B252" s="13" t="s">
        <v>1</v>
      </c>
      <c r="C252" s="13">
        <v>3</v>
      </c>
      <c r="D252" s="13" t="s">
        <v>4</v>
      </c>
      <c r="E252" s="13" t="str">
        <f t="shared" si="5"/>
        <v>02305</v>
      </c>
      <c r="F252" s="13" t="s">
        <v>448</v>
      </c>
      <c r="G252" s="13" t="s">
        <v>1119</v>
      </c>
      <c r="H252" s="13" t="s">
        <v>1118</v>
      </c>
      <c r="I252" s="2" t="s">
        <v>1448</v>
      </c>
    </row>
    <row r="253" spans="2:9" ht="13.5" customHeight="1">
      <c r="B253" s="13" t="s">
        <v>1</v>
      </c>
      <c r="C253" s="13">
        <v>3</v>
      </c>
      <c r="D253" s="13" t="s">
        <v>5</v>
      </c>
      <c r="E253" s="13" t="str">
        <f t="shared" si="5"/>
        <v>02306</v>
      </c>
      <c r="F253" s="13" t="s">
        <v>449</v>
      </c>
      <c r="G253" s="13" t="s">
        <v>1119</v>
      </c>
      <c r="H253" s="13" t="s">
        <v>1118</v>
      </c>
      <c r="I253" s="2" t="s">
        <v>1449</v>
      </c>
    </row>
    <row r="254" spans="2:9" ht="13.5" customHeight="1">
      <c r="B254" s="13" t="s">
        <v>1</v>
      </c>
      <c r="C254" s="13">
        <v>3</v>
      </c>
      <c r="D254" s="13" t="s">
        <v>6</v>
      </c>
      <c r="E254" s="13" t="str">
        <f t="shared" si="5"/>
        <v>02307</v>
      </c>
      <c r="F254" s="13" t="s">
        <v>450</v>
      </c>
      <c r="G254" s="13" t="s">
        <v>1119</v>
      </c>
      <c r="H254" s="13" t="s">
        <v>1118</v>
      </c>
      <c r="I254" s="2" t="s">
        <v>1450</v>
      </c>
    </row>
    <row r="255" spans="2:9" ht="13.5" customHeight="1">
      <c r="B255" s="13" t="s">
        <v>1</v>
      </c>
      <c r="C255" s="13">
        <v>3</v>
      </c>
      <c r="D255" s="13" t="s">
        <v>7</v>
      </c>
      <c r="E255" s="13" t="str">
        <f t="shared" si="5"/>
        <v>02308</v>
      </c>
      <c r="F255" s="13" t="s">
        <v>451</v>
      </c>
      <c r="G255" s="13" t="s">
        <v>1119</v>
      </c>
      <c r="H255" s="13" t="s">
        <v>1118</v>
      </c>
      <c r="I255" s="2" t="s">
        <v>1451</v>
      </c>
    </row>
    <row r="256" spans="2:9" ht="13.5" customHeight="1">
      <c r="B256" s="13" t="s">
        <v>1</v>
      </c>
      <c r="C256" s="13">
        <v>3</v>
      </c>
      <c r="D256" s="13" t="s">
        <v>8</v>
      </c>
      <c r="E256" s="13" t="str">
        <f t="shared" si="5"/>
        <v>02309</v>
      </c>
      <c r="F256" s="15" t="s">
        <v>1631</v>
      </c>
      <c r="G256" s="15"/>
      <c r="H256" s="15"/>
      <c r="I256" s="10"/>
    </row>
    <row r="257" spans="2:9" ht="13.5" customHeight="1">
      <c r="B257" s="13" t="s">
        <v>2</v>
      </c>
      <c r="C257" s="13">
        <v>1</v>
      </c>
      <c r="D257" s="13" t="s">
        <v>1887</v>
      </c>
      <c r="E257" s="13" t="str">
        <f t="shared" si="5"/>
        <v>03100</v>
      </c>
      <c r="F257" s="15" t="s">
        <v>1632</v>
      </c>
      <c r="G257" s="15"/>
      <c r="H257" s="15"/>
    </row>
    <row r="258" spans="2:9" ht="13.5" customHeight="1">
      <c r="B258" s="13" t="s">
        <v>87</v>
      </c>
      <c r="C258" s="13">
        <v>1</v>
      </c>
      <c r="D258" s="13" t="s">
        <v>9</v>
      </c>
      <c r="E258" s="13" t="str">
        <f t="shared" si="5"/>
        <v>03101</v>
      </c>
      <c r="F258" s="13" t="s">
        <v>452</v>
      </c>
      <c r="G258" s="13" t="s">
        <v>1120</v>
      </c>
      <c r="H258" s="13" t="s">
        <v>1889</v>
      </c>
      <c r="I258" s="2" t="s">
        <v>1633</v>
      </c>
    </row>
    <row r="259" spans="2:9" ht="13.5" customHeight="1">
      <c r="B259" s="13" t="s">
        <v>87</v>
      </c>
      <c r="C259" s="13">
        <v>1</v>
      </c>
      <c r="D259" s="13" t="s">
        <v>10</v>
      </c>
      <c r="E259" s="13" t="str">
        <f t="shared" si="5"/>
        <v>03102</v>
      </c>
      <c r="F259" s="13" t="s">
        <v>453</v>
      </c>
      <c r="G259" s="13" t="s">
        <v>1120</v>
      </c>
      <c r="H259" s="13" t="s">
        <v>1889</v>
      </c>
      <c r="I259" s="2" t="s">
        <v>1634</v>
      </c>
    </row>
    <row r="260" spans="2:9" ht="13.5" customHeight="1">
      <c r="B260" s="13" t="s">
        <v>2</v>
      </c>
      <c r="C260" s="13">
        <v>1</v>
      </c>
      <c r="D260" s="13" t="s">
        <v>2</v>
      </c>
      <c r="E260" s="13" t="str">
        <f t="shared" si="5"/>
        <v>03103</v>
      </c>
      <c r="F260" s="13" t="s">
        <v>454</v>
      </c>
      <c r="G260" s="13" t="s">
        <v>1120</v>
      </c>
      <c r="H260" s="13" t="s">
        <v>1889</v>
      </c>
      <c r="I260" s="2" t="s">
        <v>1635</v>
      </c>
    </row>
    <row r="261" spans="2:9" ht="13.5" customHeight="1">
      <c r="B261" s="13" t="s">
        <v>2</v>
      </c>
      <c r="C261" s="13">
        <v>1</v>
      </c>
      <c r="D261" s="13" t="s">
        <v>3</v>
      </c>
      <c r="E261" s="13" t="str">
        <f t="shared" si="5"/>
        <v>03104</v>
      </c>
      <c r="F261" s="13" t="s">
        <v>455</v>
      </c>
      <c r="G261" s="13" t="s">
        <v>1120</v>
      </c>
      <c r="H261" s="13" t="s">
        <v>1889</v>
      </c>
      <c r="I261" s="2" t="s">
        <v>1636</v>
      </c>
    </row>
    <row r="262" spans="2:9" ht="13.5" customHeight="1">
      <c r="B262" s="13" t="s">
        <v>2</v>
      </c>
      <c r="C262" s="13">
        <v>1</v>
      </c>
      <c r="D262" s="13" t="s">
        <v>4</v>
      </c>
      <c r="E262" s="13" t="str">
        <f t="shared" si="5"/>
        <v>03105</v>
      </c>
      <c r="F262" s="13" t="s">
        <v>456</v>
      </c>
      <c r="G262" s="13" t="s">
        <v>1120</v>
      </c>
      <c r="H262" s="13" t="s">
        <v>1889</v>
      </c>
      <c r="I262" s="2" t="s">
        <v>1637</v>
      </c>
    </row>
    <row r="263" spans="2:9" ht="13.5" customHeight="1">
      <c r="B263" s="13" t="s">
        <v>2</v>
      </c>
      <c r="C263" s="13">
        <v>1</v>
      </c>
      <c r="D263" s="13" t="s">
        <v>5</v>
      </c>
      <c r="E263" s="13" t="str">
        <f t="shared" si="5"/>
        <v>03106</v>
      </c>
      <c r="F263" s="13" t="s">
        <v>457</v>
      </c>
      <c r="G263" s="13" t="s">
        <v>1120</v>
      </c>
      <c r="H263" s="13" t="s">
        <v>1889</v>
      </c>
      <c r="I263" s="2" t="s">
        <v>1898</v>
      </c>
    </row>
    <row r="264" spans="2:9" ht="13.5" customHeight="1">
      <c r="B264" s="13" t="s">
        <v>2</v>
      </c>
      <c r="C264" s="13">
        <v>1</v>
      </c>
      <c r="D264" s="13" t="s">
        <v>6</v>
      </c>
      <c r="E264" s="13" t="str">
        <f t="shared" si="5"/>
        <v>03107</v>
      </c>
      <c r="F264" s="13" t="s">
        <v>458</v>
      </c>
      <c r="G264" s="13" t="s">
        <v>1120</v>
      </c>
      <c r="H264" s="13" t="s">
        <v>1889</v>
      </c>
      <c r="I264" s="2" t="s">
        <v>1638</v>
      </c>
    </row>
    <row r="265" spans="2:9" ht="13.5" customHeight="1">
      <c r="B265" s="13" t="s">
        <v>2</v>
      </c>
      <c r="C265" s="13">
        <v>1</v>
      </c>
      <c r="D265" s="13" t="s">
        <v>7</v>
      </c>
      <c r="E265" s="13" t="str">
        <f t="shared" ref="E265:E328" si="6">B265&amp;C265&amp;D265</f>
        <v>03108</v>
      </c>
      <c r="F265" s="13" t="s">
        <v>459</v>
      </c>
      <c r="G265" s="13" t="s">
        <v>1120</v>
      </c>
      <c r="H265" s="13" t="s">
        <v>1889</v>
      </c>
      <c r="I265" s="2" t="s">
        <v>1639</v>
      </c>
    </row>
    <row r="266" spans="2:9" ht="13.5" customHeight="1">
      <c r="B266" s="13" t="s">
        <v>2</v>
      </c>
      <c r="C266" s="13">
        <v>1</v>
      </c>
      <c r="D266" s="13" t="s">
        <v>8</v>
      </c>
      <c r="E266" s="13" t="str">
        <f t="shared" si="6"/>
        <v>03109</v>
      </c>
      <c r="F266" s="13" t="s">
        <v>460</v>
      </c>
      <c r="G266" s="13" t="s">
        <v>1120</v>
      </c>
      <c r="H266" s="13" t="s">
        <v>1889</v>
      </c>
      <c r="I266" s="2" t="s">
        <v>1764</v>
      </c>
    </row>
    <row r="267" spans="2:9" ht="13.5" customHeight="1">
      <c r="B267" s="13" t="s">
        <v>2</v>
      </c>
      <c r="C267" s="13">
        <v>1</v>
      </c>
      <c r="D267" s="14">
        <v>10</v>
      </c>
      <c r="E267" s="13" t="str">
        <f t="shared" si="6"/>
        <v>03110</v>
      </c>
      <c r="F267" s="14" t="s">
        <v>461</v>
      </c>
      <c r="G267" s="13" t="s">
        <v>1120</v>
      </c>
      <c r="H267" s="13" t="s">
        <v>1889</v>
      </c>
      <c r="I267" s="2" t="s">
        <v>1765</v>
      </c>
    </row>
    <row r="268" spans="2:9" ht="13.5" customHeight="1">
      <c r="B268" s="13" t="s">
        <v>2</v>
      </c>
      <c r="C268" s="13">
        <v>1</v>
      </c>
      <c r="D268" s="14">
        <v>11</v>
      </c>
      <c r="E268" s="13" t="str">
        <f t="shared" si="6"/>
        <v>03111</v>
      </c>
      <c r="F268" s="14" t="s">
        <v>462</v>
      </c>
      <c r="G268" s="13" t="s">
        <v>1120</v>
      </c>
      <c r="H268" s="13" t="s">
        <v>1889</v>
      </c>
      <c r="I268" s="2" t="s">
        <v>1766</v>
      </c>
    </row>
    <row r="269" spans="2:9" ht="13.5" customHeight="1">
      <c r="B269" s="13" t="s">
        <v>2</v>
      </c>
      <c r="C269" s="13">
        <v>1</v>
      </c>
      <c r="D269" s="14">
        <v>12</v>
      </c>
      <c r="E269" s="13" t="str">
        <f t="shared" si="6"/>
        <v>03112</v>
      </c>
      <c r="F269" s="14" t="s">
        <v>463</v>
      </c>
      <c r="G269" s="13" t="s">
        <v>1120</v>
      </c>
      <c r="H269" s="13" t="s">
        <v>1889</v>
      </c>
      <c r="I269" s="2" t="s">
        <v>1767</v>
      </c>
    </row>
    <row r="270" spans="2:9" ht="13.5" customHeight="1">
      <c r="B270" s="13" t="s">
        <v>2</v>
      </c>
      <c r="C270" s="13">
        <v>1</v>
      </c>
      <c r="D270" s="14">
        <v>13</v>
      </c>
      <c r="E270" s="13" t="str">
        <f t="shared" si="6"/>
        <v>03113</v>
      </c>
      <c r="F270" s="14" t="s">
        <v>464</v>
      </c>
      <c r="G270" s="13" t="s">
        <v>1120</v>
      </c>
      <c r="H270" s="13" t="s">
        <v>1889</v>
      </c>
      <c r="I270" s="2" t="s">
        <v>1768</v>
      </c>
    </row>
    <row r="271" spans="2:9" ht="13.5" customHeight="1">
      <c r="B271" s="13" t="s">
        <v>2</v>
      </c>
      <c r="C271" s="13">
        <v>1</v>
      </c>
      <c r="D271" s="14">
        <v>14</v>
      </c>
      <c r="E271" s="13" t="str">
        <f t="shared" si="6"/>
        <v>03114</v>
      </c>
      <c r="F271" s="14" t="s">
        <v>465</v>
      </c>
      <c r="G271" s="13" t="s">
        <v>1120</v>
      </c>
      <c r="H271" s="13" t="s">
        <v>1889</v>
      </c>
      <c r="I271" s="2" t="s">
        <v>1769</v>
      </c>
    </row>
    <row r="272" spans="2:9" ht="13.5" customHeight="1">
      <c r="B272" s="13" t="s">
        <v>2</v>
      </c>
      <c r="C272" s="13">
        <v>1</v>
      </c>
      <c r="D272" s="14">
        <v>15</v>
      </c>
      <c r="E272" s="13" t="str">
        <f t="shared" si="6"/>
        <v>03115</v>
      </c>
      <c r="F272" s="14" t="s">
        <v>466</v>
      </c>
      <c r="G272" s="13" t="s">
        <v>1120</v>
      </c>
      <c r="H272" s="13" t="s">
        <v>1889</v>
      </c>
      <c r="I272" s="2" t="s">
        <v>1770</v>
      </c>
    </row>
    <row r="273" spans="2:9" ht="13.5" customHeight="1">
      <c r="B273" s="13" t="s">
        <v>2</v>
      </c>
      <c r="C273" s="13">
        <v>1</v>
      </c>
      <c r="D273" s="14">
        <v>16</v>
      </c>
      <c r="E273" s="13" t="str">
        <f t="shared" si="6"/>
        <v>03116</v>
      </c>
      <c r="F273" s="14" t="s">
        <v>467</v>
      </c>
      <c r="G273" s="13" t="s">
        <v>1120</v>
      </c>
      <c r="H273" s="13" t="s">
        <v>1889</v>
      </c>
      <c r="I273" s="2" t="s">
        <v>1771</v>
      </c>
    </row>
    <row r="274" spans="2:9" ht="13.5" customHeight="1">
      <c r="B274" s="13" t="s">
        <v>2</v>
      </c>
      <c r="C274" s="13">
        <v>1</v>
      </c>
      <c r="D274" s="14">
        <v>17</v>
      </c>
      <c r="E274" s="13" t="str">
        <f t="shared" si="6"/>
        <v>03117</v>
      </c>
      <c r="F274" s="14" t="s">
        <v>468</v>
      </c>
      <c r="G274" s="13" t="s">
        <v>1120</v>
      </c>
      <c r="H274" s="13" t="s">
        <v>1889</v>
      </c>
      <c r="I274" s="3" t="s">
        <v>1772</v>
      </c>
    </row>
    <row r="275" spans="2:9" ht="13.5" customHeight="1">
      <c r="B275" s="13" t="s">
        <v>2</v>
      </c>
      <c r="C275" s="13">
        <v>1</v>
      </c>
      <c r="D275" s="14">
        <v>18</v>
      </c>
      <c r="E275" s="13" t="str">
        <f t="shared" si="6"/>
        <v>03118</v>
      </c>
      <c r="F275" s="14" t="s">
        <v>469</v>
      </c>
      <c r="G275" s="13" t="s">
        <v>1120</v>
      </c>
      <c r="H275" s="13" t="s">
        <v>1889</v>
      </c>
      <c r="I275" s="3" t="s">
        <v>1773</v>
      </c>
    </row>
    <row r="276" spans="2:9" ht="13.5" customHeight="1">
      <c r="B276" s="13" t="s">
        <v>2</v>
      </c>
      <c r="C276" s="13">
        <v>1</v>
      </c>
      <c r="D276" s="14">
        <v>19</v>
      </c>
      <c r="E276" s="13" t="str">
        <f t="shared" si="6"/>
        <v>03119</v>
      </c>
      <c r="F276" s="14" t="s">
        <v>470</v>
      </c>
      <c r="G276" s="13" t="s">
        <v>1120</v>
      </c>
      <c r="H276" s="13" t="s">
        <v>1889</v>
      </c>
      <c r="I276" s="2" t="s">
        <v>1774</v>
      </c>
    </row>
    <row r="277" spans="2:9" ht="13.5" customHeight="1">
      <c r="B277" s="13" t="s">
        <v>2</v>
      </c>
      <c r="C277" s="13">
        <v>1</v>
      </c>
      <c r="D277" s="14">
        <v>20</v>
      </c>
      <c r="E277" s="13" t="str">
        <f t="shared" si="6"/>
        <v>03120</v>
      </c>
      <c r="F277" s="14" t="s">
        <v>471</v>
      </c>
      <c r="G277" s="13" t="s">
        <v>1120</v>
      </c>
      <c r="H277" s="13" t="s">
        <v>1889</v>
      </c>
      <c r="I277" s="8" t="s">
        <v>1775</v>
      </c>
    </row>
    <row r="278" spans="2:9" ht="13.5" customHeight="1">
      <c r="B278" s="13" t="s">
        <v>2</v>
      </c>
      <c r="C278" s="13">
        <v>1</v>
      </c>
      <c r="D278" s="14">
        <v>21</v>
      </c>
      <c r="E278" s="13" t="str">
        <f t="shared" si="6"/>
        <v>03121</v>
      </c>
      <c r="F278" s="14" t="s">
        <v>472</v>
      </c>
      <c r="G278" s="13" t="s">
        <v>1120</v>
      </c>
      <c r="H278" s="13" t="s">
        <v>1889</v>
      </c>
      <c r="I278" s="2" t="s">
        <v>1776</v>
      </c>
    </row>
    <row r="279" spans="2:9" ht="13.5" customHeight="1">
      <c r="B279" s="13" t="s">
        <v>2</v>
      </c>
      <c r="C279" s="13">
        <v>1</v>
      </c>
      <c r="D279" s="14">
        <v>22</v>
      </c>
      <c r="E279" s="13" t="str">
        <f t="shared" si="6"/>
        <v>03122</v>
      </c>
      <c r="F279" s="14" t="s">
        <v>473</v>
      </c>
      <c r="G279" s="13" t="s">
        <v>1120</v>
      </c>
      <c r="H279" s="13" t="s">
        <v>1889</v>
      </c>
      <c r="I279" s="8" t="s">
        <v>1963</v>
      </c>
    </row>
    <row r="280" spans="2:9" ht="13.5" customHeight="1">
      <c r="B280" s="13" t="s">
        <v>2</v>
      </c>
      <c r="C280" s="13">
        <v>1</v>
      </c>
      <c r="D280" s="14">
        <v>23</v>
      </c>
      <c r="E280" s="13" t="str">
        <f t="shared" si="6"/>
        <v>03123</v>
      </c>
      <c r="F280" s="14" t="s">
        <v>474</v>
      </c>
      <c r="G280" s="13" t="s">
        <v>1120</v>
      </c>
      <c r="H280" s="13" t="s">
        <v>1889</v>
      </c>
      <c r="I280" s="8" t="s">
        <v>1777</v>
      </c>
    </row>
    <row r="281" spans="2:9" ht="13.5" customHeight="1">
      <c r="B281" s="13" t="s">
        <v>2</v>
      </c>
      <c r="C281" s="13">
        <v>1</v>
      </c>
      <c r="D281" s="14">
        <v>24</v>
      </c>
      <c r="E281" s="13" t="str">
        <f t="shared" si="6"/>
        <v>03124</v>
      </c>
      <c r="F281" s="14" t="s">
        <v>475</v>
      </c>
      <c r="G281" s="13" t="s">
        <v>1120</v>
      </c>
      <c r="H281" s="13" t="s">
        <v>1889</v>
      </c>
      <c r="I281" s="3" t="s">
        <v>1640</v>
      </c>
    </row>
    <row r="282" spans="2:9" ht="13.5" customHeight="1">
      <c r="B282" s="13" t="s">
        <v>2</v>
      </c>
      <c r="C282" s="13">
        <v>1</v>
      </c>
      <c r="D282" s="14">
        <v>25</v>
      </c>
      <c r="E282" s="13" t="str">
        <f t="shared" si="6"/>
        <v>03125</v>
      </c>
      <c r="F282" s="14" t="s">
        <v>476</v>
      </c>
      <c r="G282" s="13" t="s">
        <v>1120</v>
      </c>
      <c r="H282" s="13" t="s">
        <v>1889</v>
      </c>
      <c r="I282" s="3" t="s">
        <v>1778</v>
      </c>
    </row>
    <row r="283" spans="2:9" ht="13.5" customHeight="1">
      <c r="B283" s="13" t="s">
        <v>2</v>
      </c>
      <c r="C283" s="13">
        <v>1</v>
      </c>
      <c r="D283" s="14">
        <v>26</v>
      </c>
      <c r="E283" s="13" t="str">
        <f t="shared" si="6"/>
        <v>03126</v>
      </c>
      <c r="F283" s="14" t="s">
        <v>477</v>
      </c>
      <c r="G283" s="13" t="s">
        <v>1120</v>
      </c>
      <c r="H283" s="13" t="s">
        <v>1889</v>
      </c>
      <c r="I283" s="8" t="s">
        <v>1779</v>
      </c>
    </row>
    <row r="284" spans="2:9" ht="13.5" customHeight="1">
      <c r="B284" s="13" t="s">
        <v>2</v>
      </c>
      <c r="C284" s="13">
        <v>1</v>
      </c>
      <c r="D284" s="14">
        <v>27</v>
      </c>
      <c r="E284" s="13" t="str">
        <f t="shared" si="6"/>
        <v>03127</v>
      </c>
      <c r="F284" s="14" t="s">
        <v>478</v>
      </c>
      <c r="G284" s="13" t="s">
        <v>1120</v>
      </c>
      <c r="H284" s="13" t="s">
        <v>1889</v>
      </c>
      <c r="I284" s="8" t="s">
        <v>1959</v>
      </c>
    </row>
    <row r="285" spans="2:9" ht="13.5" customHeight="1">
      <c r="B285" s="13" t="s">
        <v>2</v>
      </c>
      <c r="C285" s="13">
        <v>1</v>
      </c>
      <c r="D285" s="14">
        <v>28</v>
      </c>
      <c r="E285" s="13" t="str">
        <f t="shared" si="6"/>
        <v>03128</v>
      </c>
      <c r="F285" s="14" t="s">
        <v>479</v>
      </c>
      <c r="G285" s="13" t="s">
        <v>1120</v>
      </c>
      <c r="H285" s="13" t="s">
        <v>1889</v>
      </c>
      <c r="I285" s="8" t="s">
        <v>1780</v>
      </c>
    </row>
    <row r="286" spans="2:9" ht="13.5" customHeight="1">
      <c r="B286" s="13" t="s">
        <v>2</v>
      </c>
      <c r="C286" s="13">
        <v>1</v>
      </c>
      <c r="D286" s="14">
        <v>29</v>
      </c>
      <c r="E286" s="13" t="str">
        <f t="shared" si="6"/>
        <v>03129</v>
      </c>
      <c r="F286" s="14" t="s">
        <v>480</v>
      </c>
      <c r="G286" s="13" t="s">
        <v>1120</v>
      </c>
      <c r="H286" s="13" t="s">
        <v>1889</v>
      </c>
      <c r="I286" s="8" t="s">
        <v>1781</v>
      </c>
    </row>
    <row r="287" spans="2:9" ht="13.5" customHeight="1">
      <c r="B287" s="13" t="s">
        <v>2</v>
      </c>
      <c r="C287" s="13">
        <v>1</v>
      </c>
      <c r="D287" s="14">
        <v>30</v>
      </c>
      <c r="E287" s="13" t="str">
        <f t="shared" si="6"/>
        <v>03130</v>
      </c>
      <c r="F287" s="14" t="s">
        <v>481</v>
      </c>
      <c r="G287" s="13" t="s">
        <v>1120</v>
      </c>
      <c r="H287" s="13" t="s">
        <v>1889</v>
      </c>
      <c r="I287" s="8" t="s">
        <v>1782</v>
      </c>
    </row>
    <row r="288" spans="2:9" ht="13.5" customHeight="1">
      <c r="B288" s="13" t="s">
        <v>2</v>
      </c>
      <c r="C288" s="13">
        <v>1</v>
      </c>
      <c r="D288" s="14">
        <v>31</v>
      </c>
      <c r="E288" s="13" t="str">
        <f t="shared" si="6"/>
        <v>03131</v>
      </c>
      <c r="F288" s="14" t="s">
        <v>482</v>
      </c>
      <c r="G288" s="13" t="s">
        <v>1120</v>
      </c>
      <c r="H288" s="13" t="s">
        <v>1889</v>
      </c>
      <c r="I288" s="8" t="s">
        <v>1783</v>
      </c>
    </row>
    <row r="289" spans="2:9" ht="13.5" customHeight="1">
      <c r="B289" s="13" t="s">
        <v>2</v>
      </c>
      <c r="C289" s="13">
        <v>1</v>
      </c>
      <c r="D289" s="14">
        <v>32</v>
      </c>
      <c r="E289" s="13" t="str">
        <f t="shared" si="6"/>
        <v>03132</v>
      </c>
      <c r="F289" s="14" t="s">
        <v>483</v>
      </c>
      <c r="G289" s="13" t="s">
        <v>1120</v>
      </c>
      <c r="H289" s="13" t="s">
        <v>1889</v>
      </c>
      <c r="I289" s="8" t="s">
        <v>1784</v>
      </c>
    </row>
    <row r="290" spans="2:9" ht="13.5" customHeight="1">
      <c r="B290" s="13" t="s">
        <v>2</v>
      </c>
      <c r="C290" s="13">
        <v>1</v>
      </c>
      <c r="D290" s="14">
        <v>33</v>
      </c>
      <c r="E290" s="13" t="str">
        <f t="shared" si="6"/>
        <v>03133</v>
      </c>
      <c r="F290" s="15" t="s">
        <v>1641</v>
      </c>
      <c r="G290" s="15"/>
      <c r="H290" s="15"/>
    </row>
    <row r="291" spans="2:9" ht="13.5" customHeight="1">
      <c r="B291" s="13" t="s">
        <v>2</v>
      </c>
      <c r="C291" s="13">
        <v>2</v>
      </c>
      <c r="D291" s="13" t="s">
        <v>1887</v>
      </c>
      <c r="E291" s="13" t="str">
        <f t="shared" si="6"/>
        <v>03200</v>
      </c>
      <c r="F291" s="15" t="s">
        <v>1642</v>
      </c>
      <c r="G291" s="15"/>
      <c r="H291" s="15"/>
    </row>
    <row r="292" spans="2:9" ht="13.5" customHeight="1">
      <c r="B292" s="13" t="s">
        <v>2</v>
      </c>
      <c r="C292" s="13">
        <v>2</v>
      </c>
      <c r="D292" s="13" t="s">
        <v>9</v>
      </c>
      <c r="E292" s="13" t="str">
        <f t="shared" si="6"/>
        <v>03201</v>
      </c>
      <c r="F292" s="13" t="s">
        <v>484</v>
      </c>
      <c r="G292" s="13" t="s">
        <v>1120</v>
      </c>
      <c r="H292" s="13" t="s">
        <v>1117</v>
      </c>
      <c r="I292" s="2" t="s">
        <v>1394</v>
      </c>
    </row>
    <row r="293" spans="2:9" ht="13.5" customHeight="1">
      <c r="B293" s="13" t="s">
        <v>2</v>
      </c>
      <c r="C293" s="13">
        <v>2</v>
      </c>
      <c r="D293" s="13" t="s">
        <v>10</v>
      </c>
      <c r="E293" s="13" t="str">
        <f t="shared" si="6"/>
        <v>03202</v>
      </c>
      <c r="F293" s="13" t="s">
        <v>485</v>
      </c>
      <c r="G293" s="13" t="s">
        <v>1120</v>
      </c>
      <c r="H293" s="13" t="s">
        <v>1117</v>
      </c>
      <c r="I293" s="2" t="s">
        <v>1395</v>
      </c>
    </row>
    <row r="294" spans="2:9" ht="13.5" customHeight="1">
      <c r="B294" s="13" t="s">
        <v>2</v>
      </c>
      <c r="C294" s="13">
        <v>2</v>
      </c>
      <c r="D294" s="13" t="s">
        <v>2</v>
      </c>
      <c r="E294" s="13" t="str">
        <f t="shared" si="6"/>
        <v>03203</v>
      </c>
      <c r="F294" s="13" t="s">
        <v>486</v>
      </c>
      <c r="G294" s="13" t="s">
        <v>1120</v>
      </c>
      <c r="H294" s="13" t="s">
        <v>1117</v>
      </c>
      <c r="I294" s="2" t="s">
        <v>1396</v>
      </c>
    </row>
    <row r="295" spans="2:9" ht="13.5" customHeight="1">
      <c r="B295" s="13" t="s">
        <v>2</v>
      </c>
      <c r="C295" s="13">
        <v>2</v>
      </c>
      <c r="D295" s="13" t="s">
        <v>3</v>
      </c>
      <c r="E295" s="13" t="str">
        <f t="shared" si="6"/>
        <v>03204</v>
      </c>
      <c r="F295" s="13" t="s">
        <v>487</v>
      </c>
      <c r="G295" s="13" t="s">
        <v>1120</v>
      </c>
      <c r="H295" s="13" t="s">
        <v>1117</v>
      </c>
      <c r="I295" s="2" t="s">
        <v>1397</v>
      </c>
    </row>
    <row r="296" spans="2:9" ht="13.5" customHeight="1">
      <c r="B296" s="13" t="s">
        <v>2</v>
      </c>
      <c r="C296" s="13">
        <v>2</v>
      </c>
      <c r="D296" s="13" t="s">
        <v>4</v>
      </c>
      <c r="E296" s="13" t="str">
        <f t="shared" si="6"/>
        <v>03205</v>
      </c>
      <c r="F296" s="13" t="s">
        <v>488</v>
      </c>
      <c r="G296" s="13" t="s">
        <v>1120</v>
      </c>
      <c r="H296" s="13" t="s">
        <v>1117</v>
      </c>
      <c r="I296" s="2" t="s">
        <v>1398</v>
      </c>
    </row>
    <row r="297" spans="2:9" ht="13.5" customHeight="1">
      <c r="B297" s="13" t="s">
        <v>2</v>
      </c>
      <c r="C297" s="13">
        <v>2</v>
      </c>
      <c r="D297" s="13" t="s">
        <v>5</v>
      </c>
      <c r="E297" s="13" t="str">
        <f t="shared" si="6"/>
        <v>03206</v>
      </c>
      <c r="F297" s="13" t="s">
        <v>489</v>
      </c>
      <c r="G297" s="13" t="s">
        <v>1120</v>
      </c>
      <c r="H297" s="13" t="s">
        <v>1117</v>
      </c>
      <c r="I297" s="2" t="s">
        <v>1399</v>
      </c>
    </row>
    <row r="298" spans="2:9" ht="13.5" customHeight="1">
      <c r="B298" s="13" t="s">
        <v>2</v>
      </c>
      <c r="C298" s="13">
        <v>2</v>
      </c>
      <c r="D298" s="13" t="s">
        <v>6</v>
      </c>
      <c r="E298" s="13" t="str">
        <f t="shared" si="6"/>
        <v>03207</v>
      </c>
      <c r="F298" s="13" t="s">
        <v>490</v>
      </c>
      <c r="G298" s="13" t="s">
        <v>1120</v>
      </c>
      <c r="H298" s="13" t="s">
        <v>1117</v>
      </c>
      <c r="I298" s="2" t="s">
        <v>1400</v>
      </c>
    </row>
    <row r="299" spans="2:9" ht="13.5" customHeight="1">
      <c r="B299" s="13" t="s">
        <v>2</v>
      </c>
      <c r="C299" s="13">
        <v>2</v>
      </c>
      <c r="D299" s="13" t="s">
        <v>7</v>
      </c>
      <c r="E299" s="13" t="str">
        <f t="shared" si="6"/>
        <v>03208</v>
      </c>
      <c r="F299" s="13" t="s">
        <v>491</v>
      </c>
      <c r="G299" s="13" t="s">
        <v>1120</v>
      </c>
      <c r="H299" s="13" t="s">
        <v>1117</v>
      </c>
      <c r="I299" s="2" t="s">
        <v>1401</v>
      </c>
    </row>
    <row r="300" spans="2:9" ht="13.5" customHeight="1">
      <c r="B300" s="13" t="s">
        <v>2</v>
      </c>
      <c r="C300" s="13">
        <v>2</v>
      </c>
      <c r="D300" s="13" t="s">
        <v>8</v>
      </c>
      <c r="E300" s="13" t="str">
        <f t="shared" si="6"/>
        <v>03209</v>
      </c>
      <c r="F300" s="13" t="s">
        <v>492</v>
      </c>
      <c r="G300" s="13" t="s">
        <v>1120</v>
      </c>
      <c r="H300" s="13" t="s">
        <v>1117</v>
      </c>
      <c r="I300" s="2" t="s">
        <v>1402</v>
      </c>
    </row>
    <row r="301" spans="2:9" ht="13.5" customHeight="1">
      <c r="B301" s="13" t="s">
        <v>2</v>
      </c>
      <c r="C301" s="13">
        <v>2</v>
      </c>
      <c r="D301" s="14">
        <v>10</v>
      </c>
      <c r="E301" s="13" t="str">
        <f t="shared" si="6"/>
        <v>03210</v>
      </c>
      <c r="F301" s="14" t="s">
        <v>493</v>
      </c>
      <c r="G301" s="13" t="s">
        <v>1120</v>
      </c>
      <c r="H301" s="13" t="s">
        <v>1117</v>
      </c>
      <c r="I301" s="2" t="s">
        <v>1403</v>
      </c>
    </row>
    <row r="302" spans="2:9" ht="13.5" customHeight="1">
      <c r="B302" s="13" t="s">
        <v>2</v>
      </c>
      <c r="C302" s="13">
        <v>2</v>
      </c>
      <c r="D302" s="14">
        <v>11</v>
      </c>
      <c r="E302" s="13" t="str">
        <f t="shared" si="6"/>
        <v>03211</v>
      </c>
      <c r="F302" s="14" t="s">
        <v>494</v>
      </c>
      <c r="G302" s="13" t="s">
        <v>1120</v>
      </c>
      <c r="H302" s="13" t="s">
        <v>1117</v>
      </c>
      <c r="I302" s="2" t="s">
        <v>1404</v>
      </c>
    </row>
    <row r="303" spans="2:9" ht="13.5" customHeight="1">
      <c r="B303" s="13" t="s">
        <v>2</v>
      </c>
      <c r="C303" s="13">
        <v>2</v>
      </c>
      <c r="D303" s="14">
        <v>12</v>
      </c>
      <c r="E303" s="13" t="str">
        <f t="shared" si="6"/>
        <v>03212</v>
      </c>
      <c r="F303" s="14" t="s">
        <v>495</v>
      </c>
      <c r="G303" s="13" t="s">
        <v>1120</v>
      </c>
      <c r="H303" s="13" t="s">
        <v>1117</v>
      </c>
      <c r="I303" s="2" t="s">
        <v>1405</v>
      </c>
    </row>
    <row r="304" spans="2:9" ht="13.5" customHeight="1">
      <c r="B304" s="13" t="s">
        <v>2</v>
      </c>
      <c r="C304" s="13">
        <v>2</v>
      </c>
      <c r="D304" s="14">
        <v>13</v>
      </c>
      <c r="E304" s="13" t="str">
        <f t="shared" si="6"/>
        <v>03213</v>
      </c>
      <c r="F304" s="14" t="s">
        <v>496</v>
      </c>
      <c r="G304" s="13" t="s">
        <v>1120</v>
      </c>
      <c r="H304" s="13" t="s">
        <v>1117</v>
      </c>
      <c r="I304" s="2" t="s">
        <v>1893</v>
      </c>
    </row>
    <row r="305" spans="2:9" ht="13.5" customHeight="1">
      <c r="B305" s="13" t="s">
        <v>2</v>
      </c>
      <c r="C305" s="13">
        <v>2</v>
      </c>
      <c r="D305" s="14">
        <v>14</v>
      </c>
      <c r="E305" s="13" t="str">
        <f t="shared" si="6"/>
        <v>03214</v>
      </c>
      <c r="F305" s="14" t="s">
        <v>497</v>
      </c>
      <c r="G305" s="13" t="s">
        <v>1120</v>
      </c>
      <c r="H305" s="13" t="s">
        <v>1117</v>
      </c>
      <c r="I305" s="2" t="s">
        <v>1406</v>
      </c>
    </row>
    <row r="306" spans="2:9" ht="13.5" customHeight="1">
      <c r="B306" s="13" t="s">
        <v>2</v>
      </c>
      <c r="C306" s="13">
        <v>2</v>
      </c>
      <c r="D306" s="14">
        <v>15</v>
      </c>
      <c r="E306" s="13" t="str">
        <f t="shared" si="6"/>
        <v>03215</v>
      </c>
      <c r="F306" s="14" t="s">
        <v>498</v>
      </c>
      <c r="G306" s="13" t="s">
        <v>1120</v>
      </c>
      <c r="H306" s="13" t="s">
        <v>1117</v>
      </c>
      <c r="I306" s="2" t="s">
        <v>1407</v>
      </c>
    </row>
    <row r="307" spans="2:9" ht="13.5" customHeight="1">
      <c r="B307" s="13" t="s">
        <v>2</v>
      </c>
      <c r="C307" s="13">
        <v>2</v>
      </c>
      <c r="D307" s="14">
        <v>16</v>
      </c>
      <c r="E307" s="13" t="str">
        <f t="shared" si="6"/>
        <v>03216</v>
      </c>
      <c r="F307" s="14" t="s">
        <v>499</v>
      </c>
      <c r="G307" s="13" t="s">
        <v>1120</v>
      </c>
      <c r="H307" s="13" t="s">
        <v>1117</v>
      </c>
      <c r="I307" s="2" t="s">
        <v>1408</v>
      </c>
    </row>
    <row r="308" spans="2:9" ht="13.5" customHeight="1">
      <c r="B308" s="13" t="s">
        <v>2</v>
      </c>
      <c r="C308" s="13">
        <v>2</v>
      </c>
      <c r="D308" s="14">
        <v>17</v>
      </c>
      <c r="E308" s="13" t="str">
        <f t="shared" si="6"/>
        <v>03217</v>
      </c>
      <c r="F308" s="14" t="s">
        <v>500</v>
      </c>
      <c r="G308" s="13" t="s">
        <v>1120</v>
      </c>
      <c r="H308" s="13" t="s">
        <v>1117</v>
      </c>
      <c r="I308" s="2" t="s">
        <v>1409</v>
      </c>
    </row>
    <row r="309" spans="2:9" ht="13.5" customHeight="1">
      <c r="B309" s="13" t="s">
        <v>2</v>
      </c>
      <c r="C309" s="13">
        <v>2</v>
      </c>
      <c r="D309" s="14">
        <v>18</v>
      </c>
      <c r="E309" s="13" t="str">
        <f t="shared" si="6"/>
        <v>03218</v>
      </c>
      <c r="F309" s="14" t="s">
        <v>501</v>
      </c>
      <c r="G309" s="13" t="s">
        <v>1120</v>
      </c>
      <c r="H309" s="13" t="s">
        <v>1117</v>
      </c>
      <c r="I309" s="2" t="s">
        <v>1410</v>
      </c>
    </row>
    <row r="310" spans="2:9" ht="13.5" customHeight="1">
      <c r="B310" s="13" t="s">
        <v>2</v>
      </c>
      <c r="C310" s="13">
        <v>2</v>
      </c>
      <c r="D310" s="14">
        <v>19</v>
      </c>
      <c r="E310" s="13" t="str">
        <f t="shared" si="6"/>
        <v>03219</v>
      </c>
      <c r="F310" s="14" t="s">
        <v>502</v>
      </c>
      <c r="G310" s="13" t="s">
        <v>1120</v>
      </c>
      <c r="H310" s="13" t="s">
        <v>1117</v>
      </c>
      <c r="I310" s="2" t="s">
        <v>1411</v>
      </c>
    </row>
    <row r="311" spans="2:9" ht="13.5" customHeight="1">
      <c r="B311" s="13" t="s">
        <v>2</v>
      </c>
      <c r="C311" s="13">
        <v>2</v>
      </c>
      <c r="D311" s="14">
        <v>20</v>
      </c>
      <c r="E311" s="13" t="str">
        <f t="shared" si="6"/>
        <v>03220</v>
      </c>
      <c r="F311" s="14" t="s">
        <v>503</v>
      </c>
      <c r="G311" s="13" t="s">
        <v>1120</v>
      </c>
      <c r="H311" s="13" t="s">
        <v>1117</v>
      </c>
      <c r="I311" s="2" t="s">
        <v>1412</v>
      </c>
    </row>
    <row r="312" spans="2:9" ht="13.5" customHeight="1">
      <c r="B312" s="13" t="s">
        <v>2</v>
      </c>
      <c r="C312" s="13">
        <v>2</v>
      </c>
      <c r="D312" s="14">
        <v>21</v>
      </c>
      <c r="E312" s="13" t="str">
        <f t="shared" si="6"/>
        <v>03221</v>
      </c>
      <c r="F312" s="14" t="s">
        <v>504</v>
      </c>
      <c r="G312" s="13" t="s">
        <v>1120</v>
      </c>
      <c r="H312" s="13" t="s">
        <v>1117</v>
      </c>
      <c r="I312" s="2" t="s">
        <v>1413</v>
      </c>
    </row>
    <row r="313" spans="2:9" ht="13.5" customHeight="1">
      <c r="B313" s="13" t="s">
        <v>2</v>
      </c>
      <c r="C313" s="13">
        <v>2</v>
      </c>
      <c r="D313" s="14">
        <v>22</v>
      </c>
      <c r="E313" s="13" t="str">
        <f t="shared" si="6"/>
        <v>03222</v>
      </c>
      <c r="F313" s="14" t="s">
        <v>505</v>
      </c>
      <c r="G313" s="13" t="s">
        <v>1120</v>
      </c>
      <c r="H313" s="13" t="s">
        <v>1117</v>
      </c>
      <c r="I313" s="2" t="s">
        <v>1414</v>
      </c>
    </row>
    <row r="314" spans="2:9" ht="13.5" customHeight="1">
      <c r="B314" s="13" t="s">
        <v>2</v>
      </c>
      <c r="C314" s="13">
        <v>2</v>
      </c>
      <c r="D314" s="14">
        <v>23</v>
      </c>
      <c r="E314" s="13" t="str">
        <f t="shared" si="6"/>
        <v>03223</v>
      </c>
      <c r="F314" s="14" t="s">
        <v>506</v>
      </c>
      <c r="G314" s="13" t="s">
        <v>1120</v>
      </c>
      <c r="H314" s="13" t="s">
        <v>1117</v>
      </c>
      <c r="I314" s="2" t="s">
        <v>1415</v>
      </c>
    </row>
    <row r="315" spans="2:9" ht="13.5" customHeight="1">
      <c r="B315" s="13" t="s">
        <v>2</v>
      </c>
      <c r="C315" s="13">
        <v>2</v>
      </c>
      <c r="D315" s="14">
        <v>24</v>
      </c>
      <c r="E315" s="13" t="str">
        <f t="shared" si="6"/>
        <v>03224</v>
      </c>
      <c r="F315" s="14" t="s">
        <v>507</v>
      </c>
      <c r="G315" s="13" t="s">
        <v>1120</v>
      </c>
      <c r="H315" s="13" t="s">
        <v>1117</v>
      </c>
      <c r="I315" s="2" t="s">
        <v>1416</v>
      </c>
    </row>
    <row r="316" spans="2:9" ht="13.5" customHeight="1">
      <c r="B316" s="13" t="s">
        <v>2</v>
      </c>
      <c r="C316" s="13">
        <v>2</v>
      </c>
      <c r="D316" s="14">
        <v>25</v>
      </c>
      <c r="E316" s="13" t="str">
        <f t="shared" si="6"/>
        <v>03225</v>
      </c>
      <c r="F316" s="14" t="s">
        <v>508</v>
      </c>
      <c r="G316" s="13" t="s">
        <v>1120</v>
      </c>
      <c r="H316" s="13" t="s">
        <v>1117</v>
      </c>
      <c r="I316" s="2" t="s">
        <v>1785</v>
      </c>
    </row>
    <row r="317" spans="2:9" ht="13.5" customHeight="1">
      <c r="B317" s="13" t="s">
        <v>2</v>
      </c>
      <c r="C317" s="13">
        <v>2</v>
      </c>
      <c r="D317" s="14">
        <v>26</v>
      </c>
      <c r="E317" s="13" t="str">
        <f t="shared" si="6"/>
        <v>03226</v>
      </c>
      <c r="F317" s="14" t="s">
        <v>509</v>
      </c>
      <c r="G317" s="13" t="s">
        <v>1120</v>
      </c>
      <c r="H317" s="13" t="s">
        <v>1117</v>
      </c>
      <c r="I317" s="2" t="s">
        <v>1417</v>
      </c>
    </row>
    <row r="318" spans="2:9" ht="13.5" customHeight="1">
      <c r="B318" s="13" t="s">
        <v>2</v>
      </c>
      <c r="C318" s="13">
        <v>2</v>
      </c>
      <c r="D318" s="14">
        <v>27</v>
      </c>
      <c r="E318" s="13" t="str">
        <f t="shared" si="6"/>
        <v>03227</v>
      </c>
      <c r="F318" s="14" t="s">
        <v>510</v>
      </c>
      <c r="G318" s="13" t="s">
        <v>1120</v>
      </c>
      <c r="H318" s="13" t="s">
        <v>1117</v>
      </c>
      <c r="I318" s="2" t="s">
        <v>1418</v>
      </c>
    </row>
    <row r="319" spans="2:9" ht="13.5" customHeight="1">
      <c r="B319" s="13" t="s">
        <v>2</v>
      </c>
      <c r="C319" s="13">
        <v>2</v>
      </c>
      <c r="D319" s="14">
        <v>28</v>
      </c>
      <c r="E319" s="13" t="str">
        <f t="shared" si="6"/>
        <v>03228</v>
      </c>
      <c r="F319" s="15" t="s">
        <v>1643</v>
      </c>
      <c r="G319" s="15"/>
      <c r="H319" s="15"/>
      <c r="I319" s="10" t="s">
        <v>316</v>
      </c>
    </row>
    <row r="320" spans="2:9" ht="13.5" customHeight="1">
      <c r="B320" s="13" t="s">
        <v>2</v>
      </c>
      <c r="C320" s="13">
        <v>3</v>
      </c>
      <c r="D320" s="13" t="s">
        <v>1887</v>
      </c>
      <c r="E320" s="13" t="str">
        <f t="shared" si="6"/>
        <v>03300</v>
      </c>
      <c r="F320" s="15" t="s">
        <v>1644</v>
      </c>
      <c r="G320" s="15"/>
      <c r="H320" s="15"/>
      <c r="I320" s="1" t="s">
        <v>316</v>
      </c>
    </row>
    <row r="321" spans="2:9" ht="13.5" customHeight="1">
      <c r="B321" s="13" t="s">
        <v>2</v>
      </c>
      <c r="C321" s="13">
        <v>3</v>
      </c>
      <c r="D321" s="13" t="s">
        <v>9</v>
      </c>
      <c r="E321" s="13" t="str">
        <f t="shared" si="6"/>
        <v>03301</v>
      </c>
      <c r="F321" s="13" t="s">
        <v>511</v>
      </c>
      <c r="G321" s="13" t="s">
        <v>1120</v>
      </c>
      <c r="H321" s="13" t="s">
        <v>1118</v>
      </c>
      <c r="I321" s="2" t="s">
        <v>1419</v>
      </c>
    </row>
    <row r="322" spans="2:9" ht="13.5" customHeight="1">
      <c r="B322" s="13" t="s">
        <v>2</v>
      </c>
      <c r="C322" s="13">
        <v>3</v>
      </c>
      <c r="D322" s="13" t="s">
        <v>10</v>
      </c>
      <c r="E322" s="13" t="str">
        <f t="shared" si="6"/>
        <v>03302</v>
      </c>
      <c r="F322" s="13" t="s">
        <v>512</v>
      </c>
      <c r="G322" s="13" t="s">
        <v>1120</v>
      </c>
      <c r="H322" s="13" t="s">
        <v>1118</v>
      </c>
      <c r="I322" s="2" t="s">
        <v>1420</v>
      </c>
    </row>
    <row r="323" spans="2:9" ht="13.5" customHeight="1">
      <c r="B323" s="13" t="s">
        <v>2</v>
      </c>
      <c r="C323" s="13">
        <v>3</v>
      </c>
      <c r="D323" s="13" t="s">
        <v>2</v>
      </c>
      <c r="E323" s="13" t="str">
        <f t="shared" si="6"/>
        <v>03303</v>
      </c>
      <c r="F323" s="13" t="s">
        <v>513</v>
      </c>
      <c r="G323" s="13" t="s">
        <v>1120</v>
      </c>
      <c r="H323" s="13" t="s">
        <v>1118</v>
      </c>
      <c r="I323" s="2" t="s">
        <v>1421</v>
      </c>
    </row>
    <row r="324" spans="2:9" ht="13.5" customHeight="1">
      <c r="B324" s="13" t="s">
        <v>2</v>
      </c>
      <c r="C324" s="13">
        <v>3</v>
      </c>
      <c r="D324" s="13" t="s">
        <v>3</v>
      </c>
      <c r="E324" s="13" t="str">
        <f t="shared" si="6"/>
        <v>03304</v>
      </c>
      <c r="F324" s="13" t="s">
        <v>514</v>
      </c>
      <c r="G324" s="13" t="s">
        <v>1120</v>
      </c>
      <c r="H324" s="13" t="s">
        <v>1118</v>
      </c>
      <c r="I324" s="2" t="s">
        <v>1422</v>
      </c>
    </row>
    <row r="325" spans="2:9" ht="13.5" customHeight="1">
      <c r="B325" s="13" t="s">
        <v>2</v>
      </c>
      <c r="C325" s="13">
        <v>3</v>
      </c>
      <c r="D325" s="13" t="s">
        <v>4</v>
      </c>
      <c r="E325" s="13" t="str">
        <f t="shared" si="6"/>
        <v>03305</v>
      </c>
      <c r="F325" s="13" t="s">
        <v>515</v>
      </c>
      <c r="G325" s="13" t="s">
        <v>1120</v>
      </c>
      <c r="H325" s="13" t="s">
        <v>1118</v>
      </c>
      <c r="I325" s="2" t="s">
        <v>1423</v>
      </c>
    </row>
    <row r="326" spans="2:9" ht="13.5" customHeight="1">
      <c r="B326" s="13" t="s">
        <v>2</v>
      </c>
      <c r="C326" s="13">
        <v>3</v>
      </c>
      <c r="D326" s="13" t="s">
        <v>5</v>
      </c>
      <c r="E326" s="13" t="str">
        <f t="shared" si="6"/>
        <v>03306</v>
      </c>
      <c r="F326" s="13" t="s">
        <v>516</v>
      </c>
      <c r="G326" s="13" t="s">
        <v>1120</v>
      </c>
      <c r="H326" s="13" t="s">
        <v>1118</v>
      </c>
      <c r="I326" s="2" t="s">
        <v>1424</v>
      </c>
    </row>
    <row r="327" spans="2:9" ht="13.5" customHeight="1">
      <c r="B327" s="13" t="s">
        <v>2</v>
      </c>
      <c r="C327" s="13">
        <v>3</v>
      </c>
      <c r="D327" s="13" t="s">
        <v>6</v>
      </c>
      <c r="E327" s="13" t="str">
        <f t="shared" si="6"/>
        <v>03307</v>
      </c>
      <c r="F327" s="13" t="s">
        <v>517</v>
      </c>
      <c r="G327" s="13" t="s">
        <v>1120</v>
      </c>
      <c r="H327" s="13" t="s">
        <v>1118</v>
      </c>
      <c r="I327" s="2" t="s">
        <v>1893</v>
      </c>
    </row>
    <row r="328" spans="2:9" ht="13.5" customHeight="1">
      <c r="B328" s="13" t="s">
        <v>2</v>
      </c>
      <c r="C328" s="13">
        <v>3</v>
      </c>
      <c r="D328" s="13" t="s">
        <v>7</v>
      </c>
      <c r="E328" s="13" t="str">
        <f t="shared" si="6"/>
        <v>03308</v>
      </c>
      <c r="F328" s="13" t="s">
        <v>518</v>
      </c>
      <c r="G328" s="13" t="s">
        <v>1120</v>
      </c>
      <c r="H328" s="13" t="s">
        <v>1118</v>
      </c>
      <c r="I328" s="2" t="s">
        <v>1425</v>
      </c>
    </row>
    <row r="329" spans="2:9" ht="13.5" customHeight="1">
      <c r="B329" s="13" t="s">
        <v>2</v>
      </c>
      <c r="C329" s="13">
        <v>3</v>
      </c>
      <c r="D329" s="13" t="s">
        <v>8</v>
      </c>
      <c r="E329" s="13" t="str">
        <f t="shared" ref="E329:E392" si="7">B329&amp;C329&amp;D329</f>
        <v>03309</v>
      </c>
      <c r="F329" s="13" t="s">
        <v>519</v>
      </c>
      <c r="G329" s="13" t="s">
        <v>1120</v>
      </c>
      <c r="H329" s="13" t="s">
        <v>1118</v>
      </c>
      <c r="I329" s="2" t="s">
        <v>1426</v>
      </c>
    </row>
    <row r="330" spans="2:9" ht="13.5" customHeight="1">
      <c r="B330" s="13" t="s">
        <v>2</v>
      </c>
      <c r="C330" s="13">
        <v>3</v>
      </c>
      <c r="D330" s="13" t="s">
        <v>30</v>
      </c>
      <c r="E330" s="13" t="str">
        <f t="shared" si="7"/>
        <v>03310</v>
      </c>
      <c r="F330" s="13" t="s">
        <v>520</v>
      </c>
      <c r="G330" s="13" t="s">
        <v>1120</v>
      </c>
      <c r="H330" s="13" t="s">
        <v>1118</v>
      </c>
      <c r="I330" s="2" t="s">
        <v>1427</v>
      </c>
    </row>
    <row r="331" spans="2:9" ht="13.5" customHeight="1">
      <c r="B331" s="13" t="s">
        <v>2</v>
      </c>
      <c r="C331" s="13">
        <v>3</v>
      </c>
      <c r="D331" s="13" t="s">
        <v>31</v>
      </c>
      <c r="E331" s="13" t="str">
        <f t="shared" si="7"/>
        <v>03311</v>
      </c>
      <c r="F331" s="13" t="s">
        <v>521</v>
      </c>
      <c r="G331" s="13" t="s">
        <v>1120</v>
      </c>
      <c r="H331" s="13" t="s">
        <v>1118</v>
      </c>
      <c r="I331" s="2" t="s">
        <v>1428</v>
      </c>
    </row>
    <row r="332" spans="2:9" ht="13.5" customHeight="1">
      <c r="B332" s="13" t="s">
        <v>2</v>
      </c>
      <c r="C332" s="13">
        <v>3</v>
      </c>
      <c r="D332" s="13" t="s">
        <v>32</v>
      </c>
      <c r="E332" s="13" t="str">
        <f t="shared" si="7"/>
        <v>03312</v>
      </c>
      <c r="F332" s="13" t="s">
        <v>522</v>
      </c>
      <c r="G332" s="13" t="s">
        <v>1120</v>
      </c>
      <c r="H332" s="13" t="s">
        <v>1118</v>
      </c>
      <c r="I332" s="139" t="s">
        <v>1645</v>
      </c>
    </row>
    <row r="333" spans="2:9" ht="13.5" customHeight="1">
      <c r="B333" s="13" t="s">
        <v>2</v>
      </c>
      <c r="C333" s="13">
        <v>3</v>
      </c>
      <c r="D333" s="13" t="s">
        <v>33</v>
      </c>
      <c r="E333" s="13" t="str">
        <f t="shared" si="7"/>
        <v>03313</v>
      </c>
      <c r="F333" s="13" t="s">
        <v>523</v>
      </c>
      <c r="G333" s="13" t="s">
        <v>1120</v>
      </c>
      <c r="H333" s="13" t="s">
        <v>1118</v>
      </c>
      <c r="I333" s="2" t="s">
        <v>1429</v>
      </c>
    </row>
    <row r="334" spans="2:9" ht="13.5" customHeight="1">
      <c r="B334" s="13" t="s">
        <v>2</v>
      </c>
      <c r="C334" s="13">
        <v>3</v>
      </c>
      <c r="D334" s="13" t="s">
        <v>34</v>
      </c>
      <c r="E334" s="13" t="str">
        <f t="shared" si="7"/>
        <v>03314</v>
      </c>
      <c r="F334" s="15" t="s">
        <v>1646</v>
      </c>
      <c r="G334" s="15"/>
      <c r="H334" s="15"/>
      <c r="I334" s="10"/>
    </row>
    <row r="335" spans="2:9" ht="13.5" customHeight="1">
      <c r="B335" s="13" t="s">
        <v>3</v>
      </c>
      <c r="C335" s="13">
        <v>1</v>
      </c>
      <c r="D335" s="13" t="s">
        <v>1887</v>
      </c>
      <c r="E335" s="13" t="str">
        <f t="shared" si="7"/>
        <v>04100</v>
      </c>
      <c r="F335" s="15" t="s">
        <v>1647</v>
      </c>
      <c r="G335" s="15"/>
      <c r="H335" s="15"/>
    </row>
    <row r="336" spans="2:9" ht="13.5" customHeight="1">
      <c r="B336" s="13" t="s">
        <v>100</v>
      </c>
      <c r="C336" s="13">
        <v>1</v>
      </c>
      <c r="D336" s="13" t="s">
        <v>9</v>
      </c>
      <c r="E336" s="13" t="str">
        <f t="shared" si="7"/>
        <v>04101</v>
      </c>
      <c r="F336" s="13" t="s">
        <v>524</v>
      </c>
      <c r="G336" s="13" t="s">
        <v>1121</v>
      </c>
      <c r="H336" s="13" t="s">
        <v>1889</v>
      </c>
      <c r="I336" s="2" t="s">
        <v>1648</v>
      </c>
    </row>
    <row r="337" spans="2:9" ht="13.5" customHeight="1">
      <c r="B337" s="13" t="s">
        <v>100</v>
      </c>
      <c r="C337" s="13">
        <v>1</v>
      </c>
      <c r="D337" s="13" t="s">
        <v>10</v>
      </c>
      <c r="E337" s="13" t="str">
        <f t="shared" si="7"/>
        <v>04102</v>
      </c>
      <c r="F337" s="13" t="s">
        <v>525</v>
      </c>
      <c r="G337" s="13" t="s">
        <v>1121</v>
      </c>
      <c r="H337" s="13" t="s">
        <v>1889</v>
      </c>
      <c r="I337" s="2" t="s">
        <v>1649</v>
      </c>
    </row>
    <row r="338" spans="2:9" ht="13.5" customHeight="1">
      <c r="B338" s="13" t="s">
        <v>3</v>
      </c>
      <c r="C338" s="13">
        <v>1</v>
      </c>
      <c r="D338" s="13" t="s">
        <v>2</v>
      </c>
      <c r="E338" s="13" t="str">
        <f t="shared" si="7"/>
        <v>04103</v>
      </c>
      <c r="F338" s="13" t="s">
        <v>526</v>
      </c>
      <c r="G338" s="13" t="s">
        <v>1121</v>
      </c>
      <c r="H338" s="13" t="s">
        <v>1889</v>
      </c>
      <c r="I338" s="2" t="s">
        <v>1946</v>
      </c>
    </row>
    <row r="339" spans="2:9" ht="13.5" customHeight="1">
      <c r="B339" s="13" t="s">
        <v>3</v>
      </c>
      <c r="C339" s="13">
        <v>1</v>
      </c>
      <c r="D339" s="13" t="s">
        <v>3</v>
      </c>
      <c r="E339" s="13" t="str">
        <f t="shared" si="7"/>
        <v>04104</v>
      </c>
      <c r="F339" s="13" t="s">
        <v>527</v>
      </c>
      <c r="G339" s="13" t="s">
        <v>1121</v>
      </c>
      <c r="H339" s="13" t="s">
        <v>1889</v>
      </c>
      <c r="I339" s="2" t="s">
        <v>1650</v>
      </c>
    </row>
    <row r="340" spans="2:9" ht="13.5" customHeight="1">
      <c r="B340" s="13" t="s">
        <v>3</v>
      </c>
      <c r="C340" s="13">
        <v>1</v>
      </c>
      <c r="D340" s="13" t="s">
        <v>4</v>
      </c>
      <c r="E340" s="13" t="str">
        <f t="shared" si="7"/>
        <v>04105</v>
      </c>
      <c r="F340" s="13" t="s">
        <v>528</v>
      </c>
      <c r="G340" s="13" t="s">
        <v>1121</v>
      </c>
      <c r="H340" s="13" t="s">
        <v>1889</v>
      </c>
      <c r="I340" s="2" t="s">
        <v>1651</v>
      </c>
    </row>
    <row r="341" spans="2:9" ht="13.5" customHeight="1">
      <c r="B341" s="13" t="s">
        <v>3</v>
      </c>
      <c r="C341" s="13">
        <v>1</v>
      </c>
      <c r="D341" s="13" t="s">
        <v>5</v>
      </c>
      <c r="E341" s="13" t="str">
        <f t="shared" si="7"/>
        <v>04106</v>
      </c>
      <c r="F341" s="13" t="s">
        <v>529</v>
      </c>
      <c r="G341" s="13" t="s">
        <v>1121</v>
      </c>
      <c r="H341" s="13" t="s">
        <v>1889</v>
      </c>
      <c r="I341" s="2" t="s">
        <v>1652</v>
      </c>
    </row>
    <row r="342" spans="2:9" ht="13.5" customHeight="1">
      <c r="B342" s="13" t="s">
        <v>3</v>
      </c>
      <c r="C342" s="13">
        <v>1</v>
      </c>
      <c r="D342" s="13" t="s">
        <v>6</v>
      </c>
      <c r="E342" s="13" t="str">
        <f t="shared" si="7"/>
        <v>04107</v>
      </c>
      <c r="F342" s="13" t="s">
        <v>530</v>
      </c>
      <c r="G342" s="13" t="s">
        <v>1121</v>
      </c>
      <c r="H342" s="13" t="s">
        <v>1889</v>
      </c>
      <c r="I342" s="2" t="s">
        <v>1947</v>
      </c>
    </row>
    <row r="343" spans="2:9" ht="13.5" customHeight="1">
      <c r="B343" s="13" t="s">
        <v>3</v>
      </c>
      <c r="C343" s="13">
        <v>1</v>
      </c>
      <c r="D343" s="13" t="s">
        <v>7</v>
      </c>
      <c r="E343" s="13" t="str">
        <f t="shared" si="7"/>
        <v>04108</v>
      </c>
      <c r="F343" s="13" t="s">
        <v>531</v>
      </c>
      <c r="G343" s="13" t="s">
        <v>1121</v>
      </c>
      <c r="H343" s="13" t="s">
        <v>1889</v>
      </c>
      <c r="I343" s="2" t="s">
        <v>1948</v>
      </c>
    </row>
    <row r="344" spans="2:9" ht="13.5" customHeight="1">
      <c r="B344" s="13" t="s">
        <v>3</v>
      </c>
      <c r="C344" s="13">
        <v>1</v>
      </c>
      <c r="D344" s="13" t="s">
        <v>8</v>
      </c>
      <c r="E344" s="13" t="str">
        <f t="shared" si="7"/>
        <v>04109</v>
      </c>
      <c r="F344" s="13" t="s">
        <v>532</v>
      </c>
      <c r="G344" s="13" t="s">
        <v>1121</v>
      </c>
      <c r="H344" s="13" t="s">
        <v>1889</v>
      </c>
      <c r="I344" s="2" t="s">
        <v>1949</v>
      </c>
    </row>
    <row r="345" spans="2:9" ht="13.5" customHeight="1">
      <c r="B345" s="13" t="s">
        <v>3</v>
      </c>
      <c r="C345" s="13">
        <v>1</v>
      </c>
      <c r="D345" s="14">
        <v>10</v>
      </c>
      <c r="E345" s="13" t="str">
        <f t="shared" si="7"/>
        <v>04110</v>
      </c>
      <c r="F345" s="14" t="s">
        <v>533</v>
      </c>
      <c r="G345" s="13" t="s">
        <v>1121</v>
      </c>
      <c r="H345" s="13" t="s">
        <v>1889</v>
      </c>
      <c r="I345" s="2" t="s">
        <v>1950</v>
      </c>
    </row>
    <row r="346" spans="2:9" ht="13.5" customHeight="1">
      <c r="B346" s="13" t="s">
        <v>3</v>
      </c>
      <c r="C346" s="13">
        <v>1</v>
      </c>
      <c r="D346" s="14">
        <v>11</v>
      </c>
      <c r="E346" s="13" t="str">
        <f t="shared" si="7"/>
        <v>04111</v>
      </c>
      <c r="F346" s="14" t="s">
        <v>534</v>
      </c>
      <c r="G346" s="13" t="s">
        <v>1121</v>
      </c>
      <c r="H346" s="13" t="s">
        <v>1889</v>
      </c>
      <c r="I346" s="2" t="s">
        <v>1951</v>
      </c>
    </row>
    <row r="347" spans="2:9" ht="13.5" customHeight="1">
      <c r="B347" s="13" t="s">
        <v>3</v>
      </c>
      <c r="C347" s="13">
        <v>1</v>
      </c>
      <c r="D347" s="14">
        <v>12</v>
      </c>
      <c r="E347" s="13" t="str">
        <f t="shared" si="7"/>
        <v>04112</v>
      </c>
      <c r="F347" s="14" t="s">
        <v>535</v>
      </c>
      <c r="G347" s="13" t="s">
        <v>1121</v>
      </c>
      <c r="H347" s="13" t="s">
        <v>1889</v>
      </c>
      <c r="I347" s="2" t="s">
        <v>1952</v>
      </c>
    </row>
    <row r="348" spans="2:9" ht="13.5" customHeight="1">
      <c r="B348" s="13" t="s">
        <v>3</v>
      </c>
      <c r="C348" s="13">
        <v>1</v>
      </c>
      <c r="D348" s="14">
        <v>13</v>
      </c>
      <c r="E348" s="13" t="str">
        <f t="shared" si="7"/>
        <v>04113</v>
      </c>
      <c r="F348" s="14" t="s">
        <v>536</v>
      </c>
      <c r="G348" s="13" t="s">
        <v>1121</v>
      </c>
      <c r="H348" s="13" t="s">
        <v>1889</v>
      </c>
      <c r="I348" s="6" t="s">
        <v>1953</v>
      </c>
    </row>
    <row r="349" spans="2:9" ht="13.5" customHeight="1">
      <c r="B349" s="13" t="s">
        <v>3</v>
      </c>
      <c r="C349" s="13">
        <v>1</v>
      </c>
      <c r="D349" s="14">
        <v>14</v>
      </c>
      <c r="E349" s="13" t="str">
        <f t="shared" si="7"/>
        <v>04114</v>
      </c>
      <c r="F349" s="14" t="s">
        <v>537</v>
      </c>
      <c r="G349" s="13" t="s">
        <v>1121</v>
      </c>
      <c r="H349" s="13" t="s">
        <v>1889</v>
      </c>
      <c r="I349" s="6" t="s">
        <v>98</v>
      </c>
    </row>
    <row r="350" spans="2:9" ht="13.5" customHeight="1">
      <c r="B350" s="13" t="s">
        <v>3</v>
      </c>
      <c r="C350" s="13">
        <v>1</v>
      </c>
      <c r="D350" s="14">
        <v>15</v>
      </c>
      <c r="E350" s="13" t="str">
        <f t="shared" si="7"/>
        <v>04115</v>
      </c>
      <c r="F350" s="14" t="s">
        <v>538</v>
      </c>
      <c r="G350" s="13" t="s">
        <v>1121</v>
      </c>
      <c r="H350" s="13" t="s">
        <v>1889</v>
      </c>
      <c r="I350" s="6" t="s">
        <v>99</v>
      </c>
    </row>
    <row r="351" spans="2:9" ht="13.5" customHeight="1">
      <c r="B351" s="13" t="s">
        <v>3</v>
      </c>
      <c r="C351" s="13">
        <v>1</v>
      </c>
      <c r="D351" s="14">
        <v>16</v>
      </c>
      <c r="E351" s="13" t="str">
        <f t="shared" si="7"/>
        <v>04116</v>
      </c>
      <c r="F351" s="14" t="s">
        <v>539</v>
      </c>
      <c r="G351" s="13" t="s">
        <v>1121</v>
      </c>
      <c r="H351" s="13" t="s">
        <v>1889</v>
      </c>
      <c r="I351" s="6" t="s">
        <v>88</v>
      </c>
    </row>
    <row r="352" spans="2:9" ht="13.5" customHeight="1">
      <c r="B352" s="13" t="s">
        <v>3</v>
      </c>
      <c r="C352" s="13">
        <v>1</v>
      </c>
      <c r="D352" s="14">
        <v>17</v>
      </c>
      <c r="E352" s="13" t="str">
        <f t="shared" si="7"/>
        <v>04117</v>
      </c>
      <c r="F352" s="14" t="s">
        <v>540</v>
      </c>
      <c r="G352" s="13" t="s">
        <v>1121</v>
      </c>
      <c r="H352" s="13" t="s">
        <v>1889</v>
      </c>
      <c r="I352" s="6" t="s">
        <v>89</v>
      </c>
    </row>
    <row r="353" spans="2:9" ht="13.5" customHeight="1">
      <c r="B353" s="13" t="s">
        <v>3</v>
      </c>
      <c r="C353" s="13">
        <v>1</v>
      </c>
      <c r="D353" s="14">
        <v>18</v>
      </c>
      <c r="E353" s="13" t="str">
        <f t="shared" si="7"/>
        <v>04118</v>
      </c>
      <c r="F353" s="14" t="s">
        <v>541</v>
      </c>
      <c r="G353" s="13" t="s">
        <v>1121</v>
      </c>
      <c r="H353" s="13" t="s">
        <v>1889</v>
      </c>
      <c r="I353" s="6" t="s">
        <v>90</v>
      </c>
    </row>
    <row r="354" spans="2:9" ht="13.5" customHeight="1">
      <c r="B354" s="13" t="s">
        <v>3</v>
      </c>
      <c r="C354" s="13">
        <v>1</v>
      </c>
      <c r="D354" s="14">
        <v>19</v>
      </c>
      <c r="E354" s="13" t="str">
        <f t="shared" si="7"/>
        <v>04119</v>
      </c>
      <c r="F354" s="14" t="s">
        <v>542</v>
      </c>
      <c r="G354" s="13" t="s">
        <v>1121</v>
      </c>
      <c r="H354" s="13" t="s">
        <v>1889</v>
      </c>
      <c r="I354" s="6" t="s">
        <v>91</v>
      </c>
    </row>
    <row r="355" spans="2:9" ht="13.5" customHeight="1">
      <c r="B355" s="13" t="s">
        <v>3</v>
      </c>
      <c r="C355" s="13">
        <v>1</v>
      </c>
      <c r="D355" s="14">
        <v>20</v>
      </c>
      <c r="E355" s="13" t="str">
        <f t="shared" si="7"/>
        <v>04120</v>
      </c>
      <c r="F355" s="14" t="s">
        <v>543</v>
      </c>
      <c r="G355" s="13" t="s">
        <v>1121</v>
      </c>
      <c r="H355" s="13" t="s">
        <v>1889</v>
      </c>
      <c r="I355" s="6" t="s">
        <v>92</v>
      </c>
    </row>
    <row r="356" spans="2:9" ht="13.5" customHeight="1">
      <c r="B356" s="13" t="s">
        <v>3</v>
      </c>
      <c r="C356" s="13">
        <v>1</v>
      </c>
      <c r="D356" s="14">
        <v>21</v>
      </c>
      <c r="E356" s="13" t="str">
        <f t="shared" si="7"/>
        <v>04121</v>
      </c>
      <c r="F356" s="14" t="s">
        <v>544</v>
      </c>
      <c r="G356" s="13" t="s">
        <v>1121</v>
      </c>
      <c r="H356" s="13" t="s">
        <v>1889</v>
      </c>
      <c r="I356" s="6" t="s">
        <v>93</v>
      </c>
    </row>
    <row r="357" spans="2:9" ht="13.5" customHeight="1">
      <c r="B357" s="13" t="s">
        <v>3</v>
      </c>
      <c r="C357" s="13">
        <v>1</v>
      </c>
      <c r="D357" s="14">
        <v>22</v>
      </c>
      <c r="E357" s="13" t="str">
        <f t="shared" si="7"/>
        <v>04122</v>
      </c>
      <c r="F357" s="14" t="s">
        <v>545</v>
      </c>
      <c r="G357" s="13" t="s">
        <v>1121</v>
      </c>
      <c r="H357" s="13" t="s">
        <v>1889</v>
      </c>
      <c r="I357" s="6" t="s">
        <v>94</v>
      </c>
    </row>
    <row r="358" spans="2:9" ht="13.5" customHeight="1">
      <c r="B358" s="13" t="s">
        <v>3</v>
      </c>
      <c r="C358" s="13">
        <v>1</v>
      </c>
      <c r="D358" s="14">
        <v>23</v>
      </c>
      <c r="E358" s="13" t="str">
        <f t="shared" si="7"/>
        <v>04123</v>
      </c>
      <c r="F358" s="14" t="s">
        <v>546</v>
      </c>
      <c r="G358" s="13" t="s">
        <v>1121</v>
      </c>
      <c r="H358" s="13" t="s">
        <v>1889</v>
      </c>
      <c r="I358" s="6" t="s">
        <v>95</v>
      </c>
    </row>
    <row r="359" spans="2:9" ht="13.5" customHeight="1">
      <c r="B359" s="13" t="s">
        <v>3</v>
      </c>
      <c r="C359" s="13">
        <v>1</v>
      </c>
      <c r="D359" s="14">
        <v>24</v>
      </c>
      <c r="E359" s="13" t="str">
        <f t="shared" si="7"/>
        <v>04124</v>
      </c>
      <c r="F359" s="14" t="s">
        <v>547</v>
      </c>
      <c r="G359" s="13" t="s">
        <v>1121</v>
      </c>
      <c r="H359" s="13" t="s">
        <v>1889</v>
      </c>
      <c r="I359" s="6" t="s">
        <v>96</v>
      </c>
    </row>
    <row r="360" spans="2:9" ht="13.5" customHeight="1">
      <c r="B360" s="13" t="s">
        <v>3</v>
      </c>
      <c r="C360" s="13">
        <v>1</v>
      </c>
      <c r="D360" s="14">
        <v>25</v>
      </c>
      <c r="E360" s="13" t="str">
        <f t="shared" si="7"/>
        <v>04125</v>
      </c>
      <c r="F360" s="14" t="s">
        <v>548</v>
      </c>
      <c r="G360" s="13" t="s">
        <v>1121</v>
      </c>
      <c r="H360" s="13" t="s">
        <v>1889</v>
      </c>
      <c r="I360" s="6" t="s">
        <v>1954</v>
      </c>
    </row>
    <row r="361" spans="2:9" ht="13.5" customHeight="1">
      <c r="B361" s="13" t="s">
        <v>3</v>
      </c>
      <c r="C361" s="13">
        <v>1</v>
      </c>
      <c r="D361" s="14">
        <v>26</v>
      </c>
      <c r="E361" s="13" t="str">
        <f t="shared" si="7"/>
        <v>04126</v>
      </c>
      <c r="F361" s="14" t="s">
        <v>549</v>
      </c>
      <c r="G361" s="13" t="s">
        <v>1121</v>
      </c>
      <c r="H361" s="13" t="s">
        <v>1889</v>
      </c>
      <c r="I361" s="6" t="s">
        <v>97</v>
      </c>
    </row>
    <row r="362" spans="2:9" ht="13.5" customHeight="1">
      <c r="B362" s="13" t="s">
        <v>3</v>
      </c>
      <c r="C362" s="13">
        <v>1</v>
      </c>
      <c r="D362" s="14">
        <v>27</v>
      </c>
      <c r="E362" s="13" t="str">
        <f t="shared" si="7"/>
        <v>04127</v>
      </c>
      <c r="F362" s="14" t="s">
        <v>550</v>
      </c>
      <c r="G362" s="13" t="s">
        <v>1121</v>
      </c>
      <c r="H362" s="13" t="s">
        <v>1889</v>
      </c>
      <c r="I362" s="8" t="s">
        <v>1955</v>
      </c>
    </row>
    <row r="363" spans="2:9" ht="13.5" customHeight="1">
      <c r="B363" s="13" t="s">
        <v>3</v>
      </c>
      <c r="C363" s="13">
        <v>1</v>
      </c>
      <c r="D363" s="14">
        <v>28</v>
      </c>
      <c r="E363" s="13" t="str">
        <f t="shared" si="7"/>
        <v>04128</v>
      </c>
      <c r="F363" s="15" t="s">
        <v>1653</v>
      </c>
      <c r="G363" s="15"/>
      <c r="H363" s="15"/>
    </row>
    <row r="364" spans="2:9" ht="13.5" customHeight="1">
      <c r="B364" s="13" t="s">
        <v>3</v>
      </c>
      <c r="C364" s="13">
        <v>2</v>
      </c>
      <c r="D364" s="13" t="s">
        <v>1887</v>
      </c>
      <c r="E364" s="13" t="str">
        <f t="shared" si="7"/>
        <v>04200</v>
      </c>
      <c r="F364" s="15" t="s">
        <v>1654</v>
      </c>
      <c r="G364" s="15"/>
      <c r="H364" s="15"/>
    </row>
    <row r="365" spans="2:9" ht="13.5" customHeight="1">
      <c r="B365" s="13" t="s">
        <v>3</v>
      </c>
      <c r="C365" s="13">
        <v>2</v>
      </c>
      <c r="D365" s="13" t="s">
        <v>9</v>
      </c>
      <c r="E365" s="13" t="str">
        <f t="shared" si="7"/>
        <v>04201</v>
      </c>
      <c r="F365" s="13" t="s">
        <v>551</v>
      </c>
      <c r="G365" s="13" t="s">
        <v>1122</v>
      </c>
      <c r="H365" s="13" t="s">
        <v>1117</v>
      </c>
      <c r="I365" s="2" t="s">
        <v>1377</v>
      </c>
    </row>
    <row r="366" spans="2:9" ht="13.5" customHeight="1">
      <c r="B366" s="13" t="s">
        <v>3</v>
      </c>
      <c r="C366" s="13">
        <v>2</v>
      </c>
      <c r="D366" s="13" t="s">
        <v>10</v>
      </c>
      <c r="E366" s="13" t="str">
        <f t="shared" si="7"/>
        <v>04202</v>
      </c>
      <c r="F366" s="13" t="s">
        <v>552</v>
      </c>
      <c r="G366" s="13" t="s">
        <v>1122</v>
      </c>
      <c r="H366" s="13" t="s">
        <v>1117</v>
      </c>
      <c r="I366" s="2" t="s">
        <v>1378</v>
      </c>
    </row>
    <row r="367" spans="2:9" ht="13.5" customHeight="1">
      <c r="B367" s="13" t="s">
        <v>3</v>
      </c>
      <c r="C367" s="13">
        <v>2</v>
      </c>
      <c r="D367" s="13" t="s">
        <v>2</v>
      </c>
      <c r="E367" s="13" t="str">
        <f t="shared" si="7"/>
        <v>04203</v>
      </c>
      <c r="F367" s="13" t="s">
        <v>553</v>
      </c>
      <c r="G367" s="13" t="s">
        <v>1122</v>
      </c>
      <c r="H367" s="13" t="s">
        <v>1117</v>
      </c>
      <c r="I367" s="2" t="s">
        <v>1379</v>
      </c>
    </row>
    <row r="368" spans="2:9" ht="13.5" customHeight="1">
      <c r="B368" s="13" t="s">
        <v>3</v>
      </c>
      <c r="C368" s="13">
        <v>2</v>
      </c>
      <c r="D368" s="13" t="s">
        <v>3</v>
      </c>
      <c r="E368" s="13" t="str">
        <f t="shared" si="7"/>
        <v>04204</v>
      </c>
      <c r="F368" s="13" t="s">
        <v>554</v>
      </c>
      <c r="G368" s="13" t="s">
        <v>1122</v>
      </c>
      <c r="H368" s="13" t="s">
        <v>1117</v>
      </c>
      <c r="I368" s="2" t="s">
        <v>1380</v>
      </c>
    </row>
    <row r="369" spans="2:9" ht="13.5" customHeight="1">
      <c r="B369" s="13" t="s">
        <v>3</v>
      </c>
      <c r="C369" s="13">
        <v>2</v>
      </c>
      <c r="D369" s="13" t="s">
        <v>4</v>
      </c>
      <c r="E369" s="13" t="str">
        <f t="shared" si="7"/>
        <v>04205</v>
      </c>
      <c r="F369" s="13" t="s">
        <v>555</v>
      </c>
      <c r="G369" s="13" t="s">
        <v>1122</v>
      </c>
      <c r="H369" s="13" t="s">
        <v>1117</v>
      </c>
      <c r="I369" s="2" t="s">
        <v>1381</v>
      </c>
    </row>
    <row r="370" spans="2:9" ht="13.5" customHeight="1">
      <c r="B370" s="13" t="s">
        <v>3</v>
      </c>
      <c r="C370" s="13">
        <v>2</v>
      </c>
      <c r="D370" s="13" t="s">
        <v>5</v>
      </c>
      <c r="E370" s="13" t="str">
        <f t="shared" si="7"/>
        <v>04206</v>
      </c>
      <c r="F370" s="13" t="s">
        <v>556</v>
      </c>
      <c r="G370" s="13" t="s">
        <v>1122</v>
      </c>
      <c r="H370" s="13" t="s">
        <v>1117</v>
      </c>
      <c r="I370" s="2" t="s">
        <v>1382</v>
      </c>
    </row>
    <row r="371" spans="2:9" ht="13.5" customHeight="1">
      <c r="B371" s="13" t="s">
        <v>3</v>
      </c>
      <c r="C371" s="13">
        <v>2</v>
      </c>
      <c r="D371" s="13" t="s">
        <v>6</v>
      </c>
      <c r="E371" s="13" t="str">
        <f t="shared" si="7"/>
        <v>04207</v>
      </c>
      <c r="F371" s="13" t="s">
        <v>557</v>
      </c>
      <c r="G371" s="13" t="s">
        <v>1122</v>
      </c>
      <c r="H371" s="13" t="s">
        <v>1117</v>
      </c>
      <c r="I371" s="2" t="s">
        <v>1383</v>
      </c>
    </row>
    <row r="372" spans="2:9" ht="13.5" customHeight="1">
      <c r="B372" s="13" t="s">
        <v>3</v>
      </c>
      <c r="C372" s="13">
        <v>2</v>
      </c>
      <c r="D372" s="13" t="s">
        <v>7</v>
      </c>
      <c r="E372" s="13" t="str">
        <f t="shared" si="7"/>
        <v>04208</v>
      </c>
      <c r="F372" s="13" t="s">
        <v>558</v>
      </c>
      <c r="G372" s="13" t="s">
        <v>1122</v>
      </c>
      <c r="H372" s="13" t="s">
        <v>1117</v>
      </c>
      <c r="I372" s="2" t="s">
        <v>1384</v>
      </c>
    </row>
    <row r="373" spans="2:9" ht="13.5" customHeight="1">
      <c r="B373" s="13" t="s">
        <v>3</v>
      </c>
      <c r="C373" s="13">
        <v>2</v>
      </c>
      <c r="D373" s="13" t="s">
        <v>8</v>
      </c>
      <c r="E373" s="13" t="str">
        <f t="shared" si="7"/>
        <v>04209</v>
      </c>
      <c r="F373" s="13" t="s">
        <v>559</v>
      </c>
      <c r="G373" s="13" t="s">
        <v>1122</v>
      </c>
      <c r="H373" s="13" t="s">
        <v>1117</v>
      </c>
      <c r="I373" s="2" t="s">
        <v>1385</v>
      </c>
    </row>
    <row r="374" spans="2:9" ht="13.5" customHeight="1">
      <c r="B374" s="13" t="s">
        <v>3</v>
      </c>
      <c r="C374" s="13">
        <v>2</v>
      </c>
      <c r="D374" s="14">
        <v>10</v>
      </c>
      <c r="E374" s="13" t="str">
        <f t="shared" si="7"/>
        <v>04210</v>
      </c>
      <c r="F374" s="14" t="s">
        <v>560</v>
      </c>
      <c r="G374" s="13" t="s">
        <v>1122</v>
      </c>
      <c r="H374" s="13" t="s">
        <v>1117</v>
      </c>
      <c r="I374" s="2" t="s">
        <v>1386</v>
      </c>
    </row>
    <row r="375" spans="2:9" ht="13.5" customHeight="1">
      <c r="B375" s="13" t="s">
        <v>3</v>
      </c>
      <c r="C375" s="13">
        <v>2</v>
      </c>
      <c r="D375" s="14">
        <v>11</v>
      </c>
      <c r="E375" s="13" t="str">
        <f t="shared" si="7"/>
        <v>04211</v>
      </c>
      <c r="F375" s="14" t="s">
        <v>561</v>
      </c>
      <c r="G375" s="13" t="s">
        <v>1122</v>
      </c>
      <c r="H375" s="13" t="s">
        <v>1117</v>
      </c>
      <c r="I375" s="2" t="s">
        <v>1387</v>
      </c>
    </row>
    <row r="376" spans="2:9" ht="13.5" customHeight="1">
      <c r="B376" s="13" t="s">
        <v>3</v>
      </c>
      <c r="C376" s="13">
        <v>2</v>
      </c>
      <c r="D376" s="14">
        <v>12</v>
      </c>
      <c r="E376" s="13" t="str">
        <f t="shared" si="7"/>
        <v>04212</v>
      </c>
      <c r="F376" s="14" t="s">
        <v>562</v>
      </c>
      <c r="G376" s="13" t="s">
        <v>1122</v>
      </c>
      <c r="H376" s="13" t="s">
        <v>1117</v>
      </c>
      <c r="I376" s="2" t="s">
        <v>1388</v>
      </c>
    </row>
    <row r="377" spans="2:9" ht="13.5" customHeight="1">
      <c r="B377" s="13" t="s">
        <v>3</v>
      </c>
      <c r="C377" s="13">
        <v>2</v>
      </c>
      <c r="D377" s="14">
        <v>13</v>
      </c>
      <c r="E377" s="13" t="str">
        <f t="shared" si="7"/>
        <v>04213</v>
      </c>
      <c r="F377" s="14" t="s">
        <v>563</v>
      </c>
      <c r="G377" s="13"/>
      <c r="H377" s="13"/>
      <c r="I377" s="2"/>
    </row>
    <row r="378" spans="2:9" ht="13.5" customHeight="1">
      <c r="B378" s="13" t="s">
        <v>3</v>
      </c>
      <c r="C378" s="13">
        <v>2</v>
      </c>
      <c r="D378" s="14">
        <v>14</v>
      </c>
      <c r="E378" s="13" t="str">
        <f t="shared" si="7"/>
        <v>04214</v>
      </c>
      <c r="F378" s="15" t="s">
        <v>1655</v>
      </c>
      <c r="G378" s="15"/>
      <c r="H378" s="15"/>
      <c r="I378" s="10" t="s">
        <v>316</v>
      </c>
    </row>
    <row r="379" spans="2:9" ht="13.5" customHeight="1">
      <c r="B379" s="13" t="s">
        <v>3</v>
      </c>
      <c r="C379" s="13">
        <v>3</v>
      </c>
      <c r="D379" s="13" t="s">
        <v>1887</v>
      </c>
      <c r="E379" s="13" t="str">
        <f t="shared" si="7"/>
        <v>04300</v>
      </c>
      <c r="F379" s="15" t="s">
        <v>1656</v>
      </c>
      <c r="G379" s="15"/>
      <c r="H379" s="15"/>
      <c r="I379" s="1" t="s">
        <v>316</v>
      </c>
    </row>
    <row r="380" spans="2:9" ht="13.5" customHeight="1">
      <c r="B380" s="13" t="s">
        <v>3</v>
      </c>
      <c r="C380" s="13">
        <v>3</v>
      </c>
      <c r="D380" s="13" t="s">
        <v>9</v>
      </c>
      <c r="E380" s="13" t="str">
        <f t="shared" si="7"/>
        <v>04301</v>
      </c>
      <c r="F380" s="13" t="s">
        <v>564</v>
      </c>
      <c r="G380" s="13" t="s">
        <v>1121</v>
      </c>
      <c r="H380" s="13" t="s">
        <v>1118</v>
      </c>
      <c r="I380" s="2" t="s">
        <v>1389</v>
      </c>
    </row>
    <row r="381" spans="2:9" ht="13.5" customHeight="1">
      <c r="B381" s="13" t="s">
        <v>3</v>
      </c>
      <c r="C381" s="13">
        <v>3</v>
      </c>
      <c r="D381" s="13" t="s">
        <v>10</v>
      </c>
      <c r="E381" s="13" t="str">
        <f t="shared" si="7"/>
        <v>04302</v>
      </c>
      <c r="F381" s="13" t="s">
        <v>565</v>
      </c>
      <c r="G381" s="13" t="s">
        <v>1121</v>
      </c>
      <c r="H381" s="13" t="s">
        <v>1118</v>
      </c>
      <c r="I381" s="2" t="s">
        <v>1390</v>
      </c>
    </row>
    <row r="382" spans="2:9" ht="13.5" customHeight="1">
      <c r="B382" s="13" t="s">
        <v>3</v>
      </c>
      <c r="C382" s="13">
        <v>3</v>
      </c>
      <c r="D382" s="13" t="s">
        <v>2</v>
      </c>
      <c r="E382" s="13" t="str">
        <f t="shared" si="7"/>
        <v>04303</v>
      </c>
      <c r="F382" s="13" t="s">
        <v>566</v>
      </c>
      <c r="G382" s="13" t="s">
        <v>1121</v>
      </c>
      <c r="H382" s="13" t="s">
        <v>1118</v>
      </c>
      <c r="I382" s="2" t="s">
        <v>1391</v>
      </c>
    </row>
    <row r="383" spans="2:9" ht="13.5" customHeight="1">
      <c r="B383" s="13" t="s">
        <v>3</v>
      </c>
      <c r="C383" s="13">
        <v>3</v>
      </c>
      <c r="D383" s="13" t="s">
        <v>3</v>
      </c>
      <c r="E383" s="13" t="str">
        <f t="shared" si="7"/>
        <v>04304</v>
      </c>
      <c r="F383" s="13" t="s">
        <v>567</v>
      </c>
      <c r="G383" s="13" t="s">
        <v>1121</v>
      </c>
      <c r="H383" s="13" t="s">
        <v>1118</v>
      </c>
      <c r="I383" s="2" t="s">
        <v>1392</v>
      </c>
    </row>
    <row r="384" spans="2:9" ht="13.5" customHeight="1">
      <c r="B384" s="13" t="s">
        <v>3</v>
      </c>
      <c r="C384" s="13">
        <v>3</v>
      </c>
      <c r="D384" s="13" t="s">
        <v>4</v>
      </c>
      <c r="E384" s="13" t="str">
        <f t="shared" si="7"/>
        <v>04305</v>
      </c>
      <c r="F384" s="13" t="s">
        <v>568</v>
      </c>
      <c r="G384" s="13" t="s">
        <v>1121</v>
      </c>
      <c r="H384" s="13" t="s">
        <v>1118</v>
      </c>
      <c r="I384" s="2" t="s">
        <v>1393</v>
      </c>
    </row>
    <row r="385" spans="2:10" ht="13.5" customHeight="1">
      <c r="B385" s="13" t="s">
        <v>3</v>
      </c>
      <c r="C385" s="13">
        <v>3</v>
      </c>
      <c r="D385" s="13" t="s">
        <v>5</v>
      </c>
      <c r="E385" s="13" t="str">
        <f t="shared" si="7"/>
        <v>04306</v>
      </c>
      <c r="F385" s="15" t="s">
        <v>1657</v>
      </c>
      <c r="G385" s="15"/>
      <c r="H385" s="15"/>
    </row>
    <row r="386" spans="2:10" ht="13.5" customHeight="1">
      <c r="B386" s="13" t="s">
        <v>4</v>
      </c>
      <c r="C386" s="13">
        <v>1</v>
      </c>
      <c r="D386" s="13" t="s">
        <v>1887</v>
      </c>
      <c r="E386" s="13" t="str">
        <f t="shared" si="7"/>
        <v>05100</v>
      </c>
      <c r="F386" s="15" t="s">
        <v>1658</v>
      </c>
      <c r="G386" s="15"/>
      <c r="H386" s="15"/>
      <c r="J386" s="11" t="str">
        <f t="shared" ref="J386" si="8">I386&amp;H386</f>
        <v/>
      </c>
    </row>
    <row r="387" spans="2:10" ht="13.5" customHeight="1">
      <c r="B387" s="13" t="s">
        <v>108</v>
      </c>
      <c r="C387" s="13">
        <v>1</v>
      </c>
      <c r="D387" s="13" t="s">
        <v>9</v>
      </c>
      <c r="E387" s="13" t="str">
        <f t="shared" si="7"/>
        <v>05101</v>
      </c>
      <c r="F387" s="13" t="s">
        <v>569</v>
      </c>
      <c r="G387" s="13" t="s">
        <v>1123</v>
      </c>
      <c r="H387" s="13" t="s">
        <v>1889</v>
      </c>
      <c r="I387" s="2" t="s">
        <v>1899</v>
      </c>
    </row>
    <row r="388" spans="2:10" ht="13.5" customHeight="1">
      <c r="B388" s="13" t="s">
        <v>108</v>
      </c>
      <c r="C388" s="13">
        <v>1</v>
      </c>
      <c r="D388" s="13" t="s">
        <v>10</v>
      </c>
      <c r="E388" s="13" t="str">
        <f t="shared" si="7"/>
        <v>05102</v>
      </c>
      <c r="F388" s="13" t="s">
        <v>570</v>
      </c>
      <c r="G388" s="13" t="s">
        <v>1123</v>
      </c>
      <c r="H388" s="13" t="s">
        <v>1889</v>
      </c>
      <c r="I388" s="2" t="s">
        <v>1786</v>
      </c>
    </row>
    <row r="389" spans="2:10" ht="13.5" customHeight="1">
      <c r="B389" s="13" t="s">
        <v>4</v>
      </c>
      <c r="C389" s="13">
        <v>1</v>
      </c>
      <c r="D389" s="13" t="s">
        <v>2</v>
      </c>
      <c r="E389" s="13" t="str">
        <f t="shared" si="7"/>
        <v>05103</v>
      </c>
      <c r="F389" s="13" t="s">
        <v>571</v>
      </c>
      <c r="G389" s="13" t="s">
        <v>1123</v>
      </c>
      <c r="H389" s="13" t="s">
        <v>1889</v>
      </c>
      <c r="I389" s="2" t="s">
        <v>1900</v>
      </c>
    </row>
    <row r="390" spans="2:10" ht="13.5" customHeight="1">
      <c r="B390" s="13" t="s">
        <v>4</v>
      </c>
      <c r="C390" s="13">
        <v>1</v>
      </c>
      <c r="D390" s="13" t="s">
        <v>3</v>
      </c>
      <c r="E390" s="13" t="str">
        <f t="shared" si="7"/>
        <v>05104</v>
      </c>
      <c r="F390" s="13" t="s">
        <v>572</v>
      </c>
      <c r="G390" s="13" t="s">
        <v>1123</v>
      </c>
      <c r="H390" s="13" t="s">
        <v>1889</v>
      </c>
      <c r="I390" s="2" t="s">
        <v>1901</v>
      </c>
    </row>
    <row r="391" spans="2:10" ht="13.5" customHeight="1">
      <c r="B391" s="13" t="s">
        <v>4</v>
      </c>
      <c r="C391" s="13">
        <v>1</v>
      </c>
      <c r="D391" s="13" t="s">
        <v>4</v>
      </c>
      <c r="E391" s="13" t="str">
        <f t="shared" si="7"/>
        <v>05105</v>
      </c>
      <c r="F391" s="13" t="s">
        <v>573</v>
      </c>
      <c r="G391" s="13" t="s">
        <v>1123</v>
      </c>
      <c r="H391" s="13" t="s">
        <v>1889</v>
      </c>
      <c r="I391" s="2" t="s">
        <v>1787</v>
      </c>
    </row>
    <row r="392" spans="2:10" ht="13.5" customHeight="1">
      <c r="B392" s="13" t="s">
        <v>4</v>
      </c>
      <c r="C392" s="13">
        <v>1</v>
      </c>
      <c r="D392" s="13" t="s">
        <v>5</v>
      </c>
      <c r="E392" s="13" t="str">
        <f t="shared" si="7"/>
        <v>05106</v>
      </c>
      <c r="F392" s="13" t="s">
        <v>574</v>
      </c>
      <c r="G392" s="13" t="s">
        <v>1123</v>
      </c>
      <c r="H392" s="13" t="s">
        <v>1889</v>
      </c>
      <c r="I392" s="2" t="s">
        <v>1788</v>
      </c>
    </row>
    <row r="393" spans="2:10" ht="13.5" customHeight="1">
      <c r="B393" s="13" t="s">
        <v>4</v>
      </c>
      <c r="C393" s="13">
        <v>1</v>
      </c>
      <c r="D393" s="13" t="s">
        <v>6</v>
      </c>
      <c r="E393" s="13" t="str">
        <f t="shared" ref="E393:E456" si="9">B393&amp;C393&amp;D393</f>
        <v>05107</v>
      </c>
      <c r="F393" s="13" t="s">
        <v>575</v>
      </c>
      <c r="G393" s="13" t="s">
        <v>1123</v>
      </c>
      <c r="H393" s="13" t="s">
        <v>1889</v>
      </c>
      <c r="I393" s="2" t="s">
        <v>1902</v>
      </c>
    </row>
    <row r="394" spans="2:10" ht="13.5" customHeight="1">
      <c r="B394" s="13" t="s">
        <v>4</v>
      </c>
      <c r="C394" s="13">
        <v>1</v>
      </c>
      <c r="D394" s="13" t="s">
        <v>7</v>
      </c>
      <c r="E394" s="13" t="str">
        <f t="shared" si="9"/>
        <v>05108</v>
      </c>
      <c r="F394" s="13" t="s">
        <v>576</v>
      </c>
      <c r="G394" s="13" t="s">
        <v>1123</v>
      </c>
      <c r="H394" s="13" t="s">
        <v>1889</v>
      </c>
      <c r="I394" s="2" t="s">
        <v>1789</v>
      </c>
    </row>
    <row r="395" spans="2:10" ht="13.5" customHeight="1">
      <c r="B395" s="13" t="s">
        <v>4</v>
      </c>
      <c r="C395" s="13">
        <v>1</v>
      </c>
      <c r="D395" s="13" t="s">
        <v>8</v>
      </c>
      <c r="E395" s="13" t="str">
        <f t="shared" si="9"/>
        <v>05109</v>
      </c>
      <c r="F395" s="13" t="s">
        <v>577</v>
      </c>
      <c r="G395" s="13" t="s">
        <v>1123</v>
      </c>
      <c r="H395" s="13" t="s">
        <v>1889</v>
      </c>
      <c r="I395" s="2" t="s">
        <v>1925</v>
      </c>
    </row>
    <row r="396" spans="2:10" ht="13.5" customHeight="1">
      <c r="B396" s="13" t="s">
        <v>4</v>
      </c>
      <c r="C396" s="13">
        <v>1</v>
      </c>
      <c r="D396" s="14">
        <v>10</v>
      </c>
      <c r="E396" s="13" t="str">
        <f t="shared" si="9"/>
        <v>05110</v>
      </c>
      <c r="F396" s="14" t="s">
        <v>578</v>
      </c>
      <c r="G396" s="13" t="s">
        <v>1123</v>
      </c>
      <c r="H396" s="13" t="s">
        <v>1889</v>
      </c>
      <c r="I396" s="2" t="s">
        <v>1790</v>
      </c>
    </row>
    <row r="397" spans="2:10" ht="13.5" customHeight="1">
      <c r="B397" s="13" t="s">
        <v>4</v>
      </c>
      <c r="C397" s="13">
        <v>1</v>
      </c>
      <c r="D397" s="14">
        <v>11</v>
      </c>
      <c r="E397" s="13" t="str">
        <f t="shared" si="9"/>
        <v>05111</v>
      </c>
      <c r="F397" s="14" t="s">
        <v>579</v>
      </c>
      <c r="G397" s="13" t="s">
        <v>1123</v>
      </c>
      <c r="H397" s="13" t="s">
        <v>1889</v>
      </c>
      <c r="I397" s="2" t="s">
        <v>1791</v>
      </c>
    </row>
    <row r="398" spans="2:10" ht="13.5" customHeight="1">
      <c r="B398" s="13" t="s">
        <v>4</v>
      </c>
      <c r="C398" s="13">
        <v>1</v>
      </c>
      <c r="D398" s="14">
        <v>12</v>
      </c>
      <c r="E398" s="13" t="str">
        <f t="shared" si="9"/>
        <v>05112</v>
      </c>
      <c r="F398" s="14" t="s">
        <v>580</v>
      </c>
      <c r="G398" s="13" t="s">
        <v>1123</v>
      </c>
      <c r="H398" s="13" t="s">
        <v>1889</v>
      </c>
      <c r="I398" s="3" t="s">
        <v>1903</v>
      </c>
    </row>
    <row r="399" spans="2:10" ht="13.5" customHeight="1">
      <c r="B399" s="13" t="s">
        <v>4</v>
      </c>
      <c r="C399" s="13">
        <v>1</v>
      </c>
      <c r="D399" s="14">
        <v>13</v>
      </c>
      <c r="E399" s="13" t="str">
        <f t="shared" si="9"/>
        <v>05113</v>
      </c>
      <c r="F399" s="14" t="s">
        <v>581</v>
      </c>
      <c r="G399" s="13" t="s">
        <v>1123</v>
      </c>
      <c r="H399" s="13" t="s">
        <v>1889</v>
      </c>
      <c r="I399" s="8" t="s">
        <v>1956</v>
      </c>
    </row>
    <row r="400" spans="2:10" ht="13.5" customHeight="1">
      <c r="B400" s="13" t="s">
        <v>4</v>
      </c>
      <c r="C400" s="13">
        <v>1</v>
      </c>
      <c r="D400" s="14">
        <v>14</v>
      </c>
      <c r="E400" s="13" t="str">
        <f t="shared" si="9"/>
        <v>05114</v>
      </c>
      <c r="F400" s="14" t="s">
        <v>582</v>
      </c>
      <c r="G400" s="13" t="s">
        <v>1123</v>
      </c>
      <c r="H400" s="13" t="s">
        <v>1889</v>
      </c>
      <c r="I400" s="2" t="s">
        <v>1659</v>
      </c>
    </row>
    <row r="401" spans="2:9" ht="13.5" customHeight="1">
      <c r="B401" s="13" t="s">
        <v>4</v>
      </c>
      <c r="C401" s="13">
        <v>1</v>
      </c>
      <c r="D401" s="14">
        <v>15</v>
      </c>
      <c r="E401" s="13" t="str">
        <f t="shared" si="9"/>
        <v>05115</v>
      </c>
      <c r="F401" s="14" t="s">
        <v>583</v>
      </c>
      <c r="G401" s="13" t="s">
        <v>1123</v>
      </c>
      <c r="H401" s="13" t="s">
        <v>1889</v>
      </c>
      <c r="I401" s="2" t="s">
        <v>1660</v>
      </c>
    </row>
    <row r="402" spans="2:9" ht="13.5" customHeight="1">
      <c r="B402" s="13" t="s">
        <v>4</v>
      </c>
      <c r="C402" s="13">
        <v>1</v>
      </c>
      <c r="D402" s="14">
        <v>16</v>
      </c>
      <c r="E402" s="13" t="str">
        <f t="shared" si="9"/>
        <v>05116</v>
      </c>
      <c r="F402" s="14" t="s">
        <v>584</v>
      </c>
      <c r="G402" s="13" t="s">
        <v>1123</v>
      </c>
      <c r="H402" s="13" t="s">
        <v>1889</v>
      </c>
      <c r="I402" s="2" t="s">
        <v>1661</v>
      </c>
    </row>
    <row r="403" spans="2:9" ht="13.5" customHeight="1">
      <c r="B403" s="13" t="s">
        <v>4</v>
      </c>
      <c r="C403" s="13">
        <v>1</v>
      </c>
      <c r="D403" s="14">
        <v>17</v>
      </c>
      <c r="E403" s="13" t="str">
        <f t="shared" si="9"/>
        <v>05117</v>
      </c>
      <c r="F403" s="14" t="s">
        <v>585</v>
      </c>
      <c r="G403" s="13" t="s">
        <v>1123</v>
      </c>
      <c r="H403" s="13" t="s">
        <v>1889</v>
      </c>
      <c r="I403" s="5" t="s">
        <v>1904</v>
      </c>
    </row>
    <row r="404" spans="2:9" ht="13.5" customHeight="1">
      <c r="B404" s="13" t="s">
        <v>4</v>
      </c>
      <c r="C404" s="13">
        <v>1</v>
      </c>
      <c r="D404" s="14">
        <v>18</v>
      </c>
      <c r="E404" s="13" t="str">
        <f t="shared" si="9"/>
        <v>05118</v>
      </c>
      <c r="F404" s="14" t="s">
        <v>586</v>
      </c>
      <c r="G404" s="13" t="s">
        <v>1123</v>
      </c>
      <c r="H404" s="13" t="s">
        <v>1889</v>
      </c>
      <c r="I404" s="5" t="s">
        <v>101</v>
      </c>
    </row>
    <row r="405" spans="2:9" ht="13.5" customHeight="1">
      <c r="B405" s="13" t="s">
        <v>4</v>
      </c>
      <c r="C405" s="13">
        <v>1</v>
      </c>
      <c r="D405" s="14">
        <v>19</v>
      </c>
      <c r="E405" s="13" t="str">
        <f t="shared" si="9"/>
        <v>05119</v>
      </c>
      <c r="F405" s="14" t="s">
        <v>587</v>
      </c>
      <c r="G405" s="13" t="s">
        <v>1123</v>
      </c>
      <c r="H405" s="13" t="s">
        <v>1889</v>
      </c>
      <c r="I405" s="5" t="s">
        <v>1957</v>
      </c>
    </row>
    <row r="406" spans="2:9" ht="13.5" customHeight="1">
      <c r="B406" s="13" t="s">
        <v>4</v>
      </c>
      <c r="C406" s="13">
        <v>1</v>
      </c>
      <c r="D406" s="14">
        <v>20</v>
      </c>
      <c r="E406" s="13" t="str">
        <f t="shared" si="9"/>
        <v>05120</v>
      </c>
      <c r="F406" s="14" t="s">
        <v>588</v>
      </c>
      <c r="G406" s="13" t="s">
        <v>1123</v>
      </c>
      <c r="H406" s="13" t="s">
        <v>1889</v>
      </c>
      <c r="I406" s="5" t="s">
        <v>1958</v>
      </c>
    </row>
    <row r="407" spans="2:9" ht="13.5" customHeight="1">
      <c r="B407" s="13" t="s">
        <v>4</v>
      </c>
      <c r="C407" s="13">
        <v>1</v>
      </c>
      <c r="D407" s="14">
        <v>21</v>
      </c>
      <c r="E407" s="13" t="str">
        <f t="shared" si="9"/>
        <v>05121</v>
      </c>
      <c r="F407" s="14" t="s">
        <v>589</v>
      </c>
      <c r="G407" s="13" t="s">
        <v>1123</v>
      </c>
      <c r="H407" s="13" t="s">
        <v>1889</v>
      </c>
      <c r="I407" s="5" t="s">
        <v>1905</v>
      </c>
    </row>
    <row r="408" spans="2:9" ht="13.5" customHeight="1">
      <c r="B408" s="13" t="s">
        <v>4</v>
      </c>
      <c r="C408" s="13">
        <v>1</v>
      </c>
      <c r="D408" s="14">
        <v>22</v>
      </c>
      <c r="E408" s="13" t="str">
        <f t="shared" si="9"/>
        <v>05122</v>
      </c>
      <c r="F408" s="14" t="s">
        <v>590</v>
      </c>
      <c r="G408" s="13" t="s">
        <v>1123</v>
      </c>
      <c r="H408" s="13" t="s">
        <v>1889</v>
      </c>
      <c r="I408" s="5" t="s">
        <v>102</v>
      </c>
    </row>
    <row r="409" spans="2:9" ht="13.5" customHeight="1">
      <c r="B409" s="13" t="s">
        <v>4</v>
      </c>
      <c r="C409" s="13">
        <v>1</v>
      </c>
      <c r="D409" s="14">
        <v>23</v>
      </c>
      <c r="E409" s="13" t="str">
        <f t="shared" si="9"/>
        <v>05123</v>
      </c>
      <c r="F409" s="14" t="s">
        <v>591</v>
      </c>
      <c r="G409" s="13" t="s">
        <v>1123</v>
      </c>
      <c r="H409" s="13" t="s">
        <v>1889</v>
      </c>
      <c r="I409" s="5" t="s">
        <v>1906</v>
      </c>
    </row>
    <row r="410" spans="2:9" ht="13.5" customHeight="1">
      <c r="B410" s="13" t="s">
        <v>4</v>
      </c>
      <c r="C410" s="13">
        <v>1</v>
      </c>
      <c r="D410" s="14">
        <v>24</v>
      </c>
      <c r="E410" s="13" t="str">
        <f t="shared" si="9"/>
        <v>05124</v>
      </c>
      <c r="F410" s="14" t="s">
        <v>592</v>
      </c>
      <c r="G410" s="13" t="s">
        <v>1123</v>
      </c>
      <c r="H410" s="13" t="s">
        <v>1889</v>
      </c>
      <c r="I410" s="5" t="s">
        <v>1907</v>
      </c>
    </row>
    <row r="411" spans="2:9" ht="13.5" customHeight="1">
      <c r="B411" s="13" t="s">
        <v>4</v>
      </c>
      <c r="C411" s="13">
        <v>1</v>
      </c>
      <c r="D411" s="14">
        <v>25</v>
      </c>
      <c r="E411" s="13" t="str">
        <f t="shared" si="9"/>
        <v>05125</v>
      </c>
      <c r="F411" s="14" t="s">
        <v>593</v>
      </c>
      <c r="G411" s="13" t="s">
        <v>1123</v>
      </c>
      <c r="H411" s="13" t="s">
        <v>1889</v>
      </c>
      <c r="I411" s="5" t="s">
        <v>103</v>
      </c>
    </row>
    <row r="412" spans="2:9" ht="13.5" customHeight="1">
      <c r="B412" s="13" t="s">
        <v>4</v>
      </c>
      <c r="C412" s="13">
        <v>1</v>
      </c>
      <c r="D412" s="14">
        <v>26</v>
      </c>
      <c r="E412" s="13" t="str">
        <f t="shared" si="9"/>
        <v>05126</v>
      </c>
      <c r="F412" s="14" t="s">
        <v>594</v>
      </c>
      <c r="G412" s="13" t="s">
        <v>1123</v>
      </c>
      <c r="H412" s="13" t="s">
        <v>1889</v>
      </c>
      <c r="I412" s="5" t="s">
        <v>1662</v>
      </c>
    </row>
    <row r="413" spans="2:9" ht="13.5" customHeight="1">
      <c r="B413" s="13" t="s">
        <v>4</v>
      </c>
      <c r="C413" s="13">
        <v>1</v>
      </c>
      <c r="D413" s="14">
        <v>27</v>
      </c>
      <c r="E413" s="13" t="str">
        <f t="shared" si="9"/>
        <v>05127</v>
      </c>
      <c r="F413" s="14" t="s">
        <v>595</v>
      </c>
      <c r="G413" s="13" t="s">
        <v>1123</v>
      </c>
      <c r="H413" s="13" t="s">
        <v>1889</v>
      </c>
      <c r="I413" s="5" t="s">
        <v>1940</v>
      </c>
    </row>
    <row r="414" spans="2:9" ht="13.5" customHeight="1">
      <c r="B414" s="13" t="s">
        <v>4</v>
      </c>
      <c r="C414" s="13">
        <v>1</v>
      </c>
      <c r="D414" s="14">
        <v>28</v>
      </c>
      <c r="E414" s="13" t="str">
        <f t="shared" si="9"/>
        <v>05128</v>
      </c>
      <c r="F414" s="14" t="s">
        <v>596</v>
      </c>
      <c r="G414" s="13" t="s">
        <v>1123</v>
      </c>
      <c r="H414" s="13" t="s">
        <v>1889</v>
      </c>
      <c r="I414" s="4" t="s">
        <v>1941</v>
      </c>
    </row>
    <row r="415" spans="2:9" ht="13.5" customHeight="1">
      <c r="B415" s="13" t="s">
        <v>4</v>
      </c>
      <c r="C415" s="13">
        <v>1</v>
      </c>
      <c r="D415" s="14">
        <v>29</v>
      </c>
      <c r="E415" s="13" t="str">
        <f t="shared" si="9"/>
        <v>05129</v>
      </c>
      <c r="F415" s="14" t="s">
        <v>597</v>
      </c>
      <c r="G415" s="13" t="s">
        <v>1123</v>
      </c>
      <c r="H415" s="13" t="s">
        <v>1889</v>
      </c>
      <c r="I415" s="4"/>
    </row>
    <row r="416" spans="2:9" ht="13.5" customHeight="1">
      <c r="B416" s="13" t="s">
        <v>4</v>
      </c>
      <c r="C416" s="13">
        <v>1</v>
      </c>
      <c r="D416" s="14">
        <v>30</v>
      </c>
      <c r="E416" s="13" t="str">
        <f t="shared" si="9"/>
        <v>05130</v>
      </c>
      <c r="F416" s="14" t="s">
        <v>598</v>
      </c>
      <c r="G416" s="13" t="s">
        <v>1123</v>
      </c>
      <c r="H416" s="13" t="s">
        <v>1889</v>
      </c>
      <c r="I416" s="5" t="s">
        <v>104</v>
      </c>
    </row>
    <row r="417" spans="2:9" ht="13.5" customHeight="1">
      <c r="B417" s="13" t="s">
        <v>4</v>
      </c>
      <c r="C417" s="13">
        <v>1</v>
      </c>
      <c r="D417" s="14">
        <v>31</v>
      </c>
      <c r="E417" s="13" t="str">
        <f t="shared" si="9"/>
        <v>05131</v>
      </c>
      <c r="F417" s="14" t="s">
        <v>599</v>
      </c>
      <c r="G417" s="13" t="s">
        <v>1123</v>
      </c>
      <c r="H417" s="13" t="s">
        <v>1889</v>
      </c>
      <c r="I417" s="5" t="s">
        <v>1908</v>
      </c>
    </row>
    <row r="418" spans="2:9" ht="13.5" customHeight="1">
      <c r="B418" s="13" t="s">
        <v>4</v>
      </c>
      <c r="C418" s="13">
        <v>1</v>
      </c>
      <c r="D418" s="14">
        <v>32</v>
      </c>
      <c r="E418" s="13" t="str">
        <f t="shared" si="9"/>
        <v>05132</v>
      </c>
      <c r="F418" s="14" t="s">
        <v>600</v>
      </c>
      <c r="G418" s="13" t="s">
        <v>1123</v>
      </c>
      <c r="H418" s="13" t="s">
        <v>1889</v>
      </c>
      <c r="I418" s="5" t="s">
        <v>1909</v>
      </c>
    </row>
    <row r="419" spans="2:9" ht="13.5" customHeight="1">
      <c r="B419" s="13" t="s">
        <v>4</v>
      </c>
      <c r="C419" s="13">
        <v>1</v>
      </c>
      <c r="D419" s="16">
        <v>33</v>
      </c>
      <c r="E419" s="13" t="str">
        <f t="shared" si="9"/>
        <v>05133</v>
      </c>
      <c r="F419" s="16" t="s">
        <v>601</v>
      </c>
      <c r="G419" s="13" t="s">
        <v>1123</v>
      </c>
      <c r="H419" s="13" t="s">
        <v>1889</v>
      </c>
      <c r="I419" s="5"/>
    </row>
    <row r="420" spans="2:9" ht="13.5" customHeight="1">
      <c r="B420" s="13" t="s">
        <v>4</v>
      </c>
      <c r="C420" s="13">
        <v>1</v>
      </c>
      <c r="D420" s="14">
        <v>34</v>
      </c>
      <c r="E420" s="13" t="str">
        <f t="shared" si="9"/>
        <v>05134</v>
      </c>
      <c r="F420" s="14" t="s">
        <v>602</v>
      </c>
      <c r="G420" s="13" t="s">
        <v>1123</v>
      </c>
      <c r="H420" s="13" t="s">
        <v>1889</v>
      </c>
      <c r="I420" s="4"/>
    </row>
    <row r="421" spans="2:9" ht="13.5" customHeight="1">
      <c r="B421" s="13" t="s">
        <v>4</v>
      </c>
      <c r="C421" s="13">
        <v>1</v>
      </c>
      <c r="D421" s="16">
        <v>35</v>
      </c>
      <c r="E421" s="13" t="str">
        <f t="shared" si="9"/>
        <v>05135</v>
      </c>
      <c r="F421" s="16" t="s">
        <v>603</v>
      </c>
      <c r="G421" s="13" t="s">
        <v>1123</v>
      </c>
      <c r="H421" s="13" t="s">
        <v>1889</v>
      </c>
      <c r="I421" s="5"/>
    </row>
    <row r="422" spans="2:9" ht="13.5" customHeight="1">
      <c r="B422" s="13" t="s">
        <v>4</v>
      </c>
      <c r="C422" s="13">
        <v>1</v>
      </c>
      <c r="D422" s="14">
        <v>36</v>
      </c>
      <c r="E422" s="13" t="str">
        <f t="shared" si="9"/>
        <v>05136</v>
      </c>
      <c r="F422" s="14" t="s">
        <v>604</v>
      </c>
      <c r="G422" s="13" t="s">
        <v>1123</v>
      </c>
      <c r="H422" s="13" t="s">
        <v>1889</v>
      </c>
      <c r="I422" s="5" t="s">
        <v>1910</v>
      </c>
    </row>
    <row r="423" spans="2:9" ht="13.5" customHeight="1">
      <c r="B423" s="13" t="s">
        <v>4</v>
      </c>
      <c r="C423" s="13">
        <v>1</v>
      </c>
      <c r="D423" s="16">
        <v>37</v>
      </c>
      <c r="E423" s="13" t="str">
        <f t="shared" si="9"/>
        <v>05137</v>
      </c>
      <c r="F423" s="16" t="s">
        <v>605</v>
      </c>
      <c r="G423" s="13" t="s">
        <v>1123</v>
      </c>
      <c r="H423" s="13" t="s">
        <v>1889</v>
      </c>
      <c r="I423" s="5" t="s">
        <v>1911</v>
      </c>
    </row>
    <row r="424" spans="2:9" ht="13.5" customHeight="1">
      <c r="B424" s="13" t="s">
        <v>4</v>
      </c>
      <c r="C424" s="13">
        <v>1</v>
      </c>
      <c r="D424" s="14">
        <v>38</v>
      </c>
      <c r="E424" s="13" t="str">
        <f t="shared" si="9"/>
        <v>05138</v>
      </c>
      <c r="F424" s="14" t="s">
        <v>606</v>
      </c>
      <c r="G424" s="13" t="s">
        <v>1123</v>
      </c>
      <c r="H424" s="13" t="s">
        <v>1889</v>
      </c>
      <c r="I424" s="5" t="s">
        <v>1912</v>
      </c>
    </row>
    <row r="425" spans="2:9" ht="13.5" customHeight="1">
      <c r="B425" s="13" t="s">
        <v>4</v>
      </c>
      <c r="C425" s="13">
        <v>1</v>
      </c>
      <c r="D425" s="16">
        <v>39</v>
      </c>
      <c r="E425" s="13" t="str">
        <f t="shared" si="9"/>
        <v>05139</v>
      </c>
      <c r="F425" s="16" t="s">
        <v>607</v>
      </c>
      <c r="G425" s="13" t="s">
        <v>1123</v>
      </c>
      <c r="H425" s="13" t="s">
        <v>1889</v>
      </c>
      <c r="I425" s="5" t="s">
        <v>105</v>
      </c>
    </row>
    <row r="426" spans="2:9" ht="13.5" customHeight="1">
      <c r="B426" s="13" t="s">
        <v>4</v>
      </c>
      <c r="C426" s="13">
        <v>1</v>
      </c>
      <c r="D426" s="14">
        <v>40</v>
      </c>
      <c r="E426" s="13" t="str">
        <f t="shared" si="9"/>
        <v>05140</v>
      </c>
      <c r="F426" s="14" t="s">
        <v>608</v>
      </c>
      <c r="G426" s="13" t="s">
        <v>1123</v>
      </c>
      <c r="H426" s="13" t="s">
        <v>1889</v>
      </c>
      <c r="I426" s="5" t="s">
        <v>106</v>
      </c>
    </row>
    <row r="427" spans="2:9" ht="13.5" customHeight="1">
      <c r="B427" s="13" t="s">
        <v>4</v>
      </c>
      <c r="C427" s="13">
        <v>1</v>
      </c>
      <c r="D427" s="16">
        <v>41</v>
      </c>
      <c r="E427" s="13" t="str">
        <f t="shared" si="9"/>
        <v>05141</v>
      </c>
      <c r="F427" s="16" t="s">
        <v>609</v>
      </c>
      <c r="G427" s="13" t="s">
        <v>1123</v>
      </c>
      <c r="H427" s="13" t="s">
        <v>1889</v>
      </c>
      <c r="I427" s="4" t="s">
        <v>1913</v>
      </c>
    </row>
    <row r="428" spans="2:9" ht="13.5" customHeight="1">
      <c r="B428" s="13" t="s">
        <v>4</v>
      </c>
      <c r="C428" s="13">
        <v>1</v>
      </c>
      <c r="D428" s="14">
        <v>42</v>
      </c>
      <c r="E428" s="13" t="str">
        <f t="shared" si="9"/>
        <v>05142</v>
      </c>
      <c r="F428" s="14" t="s">
        <v>610</v>
      </c>
      <c r="G428" s="13" t="s">
        <v>1123</v>
      </c>
      <c r="H428" s="13" t="s">
        <v>1889</v>
      </c>
      <c r="I428" s="5" t="s">
        <v>107</v>
      </c>
    </row>
    <row r="429" spans="2:9" ht="13.5" customHeight="1">
      <c r="B429" s="13" t="s">
        <v>4</v>
      </c>
      <c r="C429" s="13">
        <v>1</v>
      </c>
      <c r="D429" s="16">
        <v>43</v>
      </c>
      <c r="E429" s="13" t="str">
        <f t="shared" si="9"/>
        <v>05143</v>
      </c>
      <c r="F429" s="16" t="s">
        <v>611</v>
      </c>
      <c r="G429" s="13" t="s">
        <v>1123</v>
      </c>
      <c r="H429" s="13" t="s">
        <v>1889</v>
      </c>
      <c r="I429" s="5" t="s">
        <v>1914</v>
      </c>
    </row>
    <row r="430" spans="2:9" ht="13.5" customHeight="1">
      <c r="B430" s="13" t="s">
        <v>4</v>
      </c>
      <c r="C430" s="13">
        <v>1</v>
      </c>
      <c r="D430" s="14">
        <v>44</v>
      </c>
      <c r="E430" s="13" t="str">
        <f t="shared" si="9"/>
        <v>05144</v>
      </c>
      <c r="F430" s="14" t="s">
        <v>612</v>
      </c>
      <c r="G430" s="13" t="s">
        <v>1123</v>
      </c>
      <c r="H430" s="13" t="s">
        <v>1889</v>
      </c>
      <c r="I430" s="5" t="s">
        <v>1915</v>
      </c>
    </row>
    <row r="431" spans="2:9" ht="13.5" customHeight="1">
      <c r="B431" s="13" t="s">
        <v>4</v>
      </c>
      <c r="C431" s="13">
        <v>1</v>
      </c>
      <c r="D431" s="16">
        <v>45</v>
      </c>
      <c r="E431" s="13" t="str">
        <f t="shared" si="9"/>
        <v>05145</v>
      </c>
      <c r="F431" s="16" t="s">
        <v>613</v>
      </c>
      <c r="G431" s="13" t="s">
        <v>1123</v>
      </c>
      <c r="H431" s="13" t="s">
        <v>1889</v>
      </c>
      <c r="I431" s="5" t="s">
        <v>1916</v>
      </c>
    </row>
    <row r="432" spans="2:9" ht="13.5" customHeight="1">
      <c r="B432" s="13" t="s">
        <v>4</v>
      </c>
      <c r="C432" s="13">
        <v>1</v>
      </c>
      <c r="D432" s="14">
        <v>46</v>
      </c>
      <c r="E432" s="13" t="str">
        <f t="shared" si="9"/>
        <v>05146</v>
      </c>
      <c r="F432" s="14" t="s">
        <v>614</v>
      </c>
      <c r="G432" s="13" t="s">
        <v>1123</v>
      </c>
      <c r="H432" s="13" t="s">
        <v>1889</v>
      </c>
      <c r="I432" s="5" t="s">
        <v>1917</v>
      </c>
    </row>
    <row r="433" spans="2:9" ht="13.5" customHeight="1">
      <c r="B433" s="13" t="s">
        <v>4</v>
      </c>
      <c r="C433" s="13">
        <v>1</v>
      </c>
      <c r="D433" s="14">
        <v>47</v>
      </c>
      <c r="E433" s="13" t="str">
        <f t="shared" si="9"/>
        <v>05147</v>
      </c>
      <c r="F433" s="14" t="s">
        <v>615</v>
      </c>
      <c r="G433" s="13" t="s">
        <v>1123</v>
      </c>
      <c r="H433" s="13" t="s">
        <v>1889</v>
      </c>
      <c r="I433" s="5" t="s">
        <v>1918</v>
      </c>
    </row>
    <row r="434" spans="2:9" ht="13.5" customHeight="1">
      <c r="B434" s="13" t="s">
        <v>4</v>
      </c>
      <c r="C434" s="13">
        <v>1</v>
      </c>
      <c r="D434" s="16">
        <v>48</v>
      </c>
      <c r="E434" s="13" t="str">
        <f t="shared" si="9"/>
        <v>05148</v>
      </c>
      <c r="F434" s="16" t="s">
        <v>616</v>
      </c>
      <c r="G434" s="13" t="s">
        <v>1123</v>
      </c>
      <c r="H434" s="13" t="s">
        <v>1889</v>
      </c>
      <c r="I434" s="24"/>
    </row>
    <row r="435" spans="2:9" ht="13.5" customHeight="1">
      <c r="B435" s="13" t="s">
        <v>4</v>
      </c>
      <c r="C435" s="13">
        <v>1</v>
      </c>
      <c r="D435" s="14">
        <v>49</v>
      </c>
      <c r="E435" s="13" t="str">
        <f t="shared" si="9"/>
        <v>05149</v>
      </c>
      <c r="F435" s="14" t="s">
        <v>617</v>
      </c>
      <c r="G435" s="13" t="s">
        <v>1123</v>
      </c>
      <c r="H435" s="13" t="s">
        <v>1889</v>
      </c>
      <c r="I435" s="5"/>
    </row>
    <row r="436" spans="2:9" ht="13.5" customHeight="1">
      <c r="B436" s="13" t="s">
        <v>4</v>
      </c>
      <c r="C436" s="13">
        <v>1</v>
      </c>
      <c r="D436" s="16">
        <v>50</v>
      </c>
      <c r="E436" s="13" t="str">
        <f t="shared" si="9"/>
        <v>05150</v>
      </c>
      <c r="F436" s="16" t="s">
        <v>618</v>
      </c>
      <c r="G436" s="13" t="s">
        <v>1123</v>
      </c>
      <c r="H436" s="13" t="s">
        <v>1889</v>
      </c>
      <c r="I436" s="25"/>
    </row>
    <row r="437" spans="2:9" ht="13.5" customHeight="1">
      <c r="B437" s="13" t="s">
        <v>4</v>
      </c>
      <c r="C437" s="13">
        <v>1</v>
      </c>
      <c r="D437" s="16">
        <v>51</v>
      </c>
      <c r="E437" s="13" t="str">
        <f t="shared" si="9"/>
        <v>05151</v>
      </c>
      <c r="F437" s="16" t="s">
        <v>619</v>
      </c>
      <c r="G437" s="13" t="s">
        <v>1123</v>
      </c>
      <c r="H437" s="13" t="s">
        <v>1889</v>
      </c>
      <c r="I437" s="25"/>
    </row>
    <row r="438" spans="2:9" ht="13.5" customHeight="1">
      <c r="B438" s="13" t="s">
        <v>4</v>
      </c>
      <c r="C438" s="13">
        <v>1</v>
      </c>
      <c r="D438" s="16">
        <v>52</v>
      </c>
      <c r="E438" s="13" t="str">
        <f t="shared" si="9"/>
        <v>05152</v>
      </c>
      <c r="F438" s="16" t="s">
        <v>620</v>
      </c>
      <c r="G438" s="13" t="s">
        <v>1123</v>
      </c>
      <c r="H438" s="13" t="s">
        <v>1889</v>
      </c>
      <c r="I438" s="25"/>
    </row>
    <row r="439" spans="2:9" ht="13.5" customHeight="1">
      <c r="B439" s="13" t="s">
        <v>4</v>
      </c>
      <c r="C439" s="13">
        <v>1</v>
      </c>
      <c r="D439" s="16">
        <v>53</v>
      </c>
      <c r="E439" s="13" t="str">
        <f t="shared" si="9"/>
        <v>05153</v>
      </c>
      <c r="F439" s="16" t="s">
        <v>621</v>
      </c>
      <c r="G439" s="13" t="s">
        <v>1123</v>
      </c>
      <c r="H439" s="13" t="s">
        <v>1889</v>
      </c>
      <c r="I439" s="25"/>
    </row>
    <row r="440" spans="2:9" ht="13.5" customHeight="1">
      <c r="B440" s="13" t="s">
        <v>4</v>
      </c>
      <c r="C440" s="13">
        <v>1</v>
      </c>
      <c r="D440" s="16">
        <v>54</v>
      </c>
      <c r="E440" s="13" t="str">
        <f t="shared" si="9"/>
        <v>05154</v>
      </c>
      <c r="F440" s="16" t="s">
        <v>622</v>
      </c>
      <c r="G440" s="13" t="s">
        <v>1123</v>
      </c>
      <c r="H440" s="13" t="s">
        <v>1889</v>
      </c>
      <c r="I440" s="5"/>
    </row>
    <row r="441" spans="2:9" ht="13.5" customHeight="1">
      <c r="B441" s="13" t="s">
        <v>4</v>
      </c>
      <c r="C441" s="13">
        <v>1</v>
      </c>
      <c r="D441" s="16">
        <v>55</v>
      </c>
      <c r="E441" s="13" t="str">
        <f t="shared" si="9"/>
        <v>05155</v>
      </c>
      <c r="F441" s="16" t="s">
        <v>623</v>
      </c>
      <c r="G441" s="13" t="s">
        <v>1123</v>
      </c>
      <c r="H441" s="13" t="s">
        <v>1889</v>
      </c>
      <c r="I441" s="5"/>
    </row>
    <row r="442" spans="2:9" ht="13.5" customHeight="1">
      <c r="B442" s="13" t="s">
        <v>4</v>
      </c>
      <c r="C442" s="13">
        <v>1</v>
      </c>
      <c r="D442" s="16">
        <v>56</v>
      </c>
      <c r="E442" s="13" t="str">
        <f t="shared" si="9"/>
        <v>05156</v>
      </c>
      <c r="F442" s="16" t="s">
        <v>624</v>
      </c>
      <c r="G442" s="13" t="s">
        <v>1123</v>
      </c>
      <c r="H442" s="13" t="s">
        <v>1889</v>
      </c>
      <c r="I442" s="5"/>
    </row>
    <row r="443" spans="2:9" ht="13.5" customHeight="1">
      <c r="B443" s="13" t="s">
        <v>4</v>
      </c>
      <c r="C443" s="13">
        <v>1</v>
      </c>
      <c r="D443" s="14">
        <v>57</v>
      </c>
      <c r="E443" s="13" t="str">
        <f t="shared" si="9"/>
        <v>05157</v>
      </c>
      <c r="F443" s="14" t="s">
        <v>625</v>
      </c>
      <c r="G443" s="13" t="s">
        <v>1123</v>
      </c>
      <c r="H443" s="13" t="s">
        <v>1889</v>
      </c>
      <c r="I443" s="4"/>
    </row>
    <row r="444" spans="2:9" ht="13.5" customHeight="1">
      <c r="B444" s="13" t="s">
        <v>4</v>
      </c>
      <c r="C444" s="13">
        <v>1</v>
      </c>
      <c r="D444" s="18">
        <v>58</v>
      </c>
      <c r="E444" s="13" t="str">
        <f t="shared" si="9"/>
        <v>05158</v>
      </c>
      <c r="F444" s="18" t="s">
        <v>626</v>
      </c>
      <c r="G444" s="13" t="s">
        <v>1123</v>
      </c>
      <c r="H444" s="13" t="s">
        <v>1889</v>
      </c>
      <c r="I444" s="5" t="s">
        <v>1919</v>
      </c>
    </row>
    <row r="445" spans="2:9" ht="13.5" customHeight="1">
      <c r="B445" s="13" t="s">
        <v>4</v>
      </c>
      <c r="C445" s="13">
        <v>1</v>
      </c>
      <c r="D445" s="16">
        <v>59</v>
      </c>
      <c r="E445" s="13" t="str">
        <f t="shared" si="9"/>
        <v>05159</v>
      </c>
      <c r="F445" s="122" t="s">
        <v>1663</v>
      </c>
      <c r="G445" s="123"/>
      <c r="H445" s="123"/>
      <c r="I445" s="26"/>
    </row>
    <row r="446" spans="2:9" ht="13.5" customHeight="1">
      <c r="B446" s="13" t="s">
        <v>4</v>
      </c>
      <c r="C446" s="13">
        <v>2</v>
      </c>
      <c r="D446" s="13" t="s">
        <v>1887</v>
      </c>
      <c r="E446" s="13" t="str">
        <f t="shared" si="9"/>
        <v>05200</v>
      </c>
      <c r="F446" s="15" t="s">
        <v>1664</v>
      </c>
      <c r="G446" s="15"/>
      <c r="H446" s="15"/>
    </row>
    <row r="447" spans="2:9" ht="13.5" customHeight="1">
      <c r="B447" s="13" t="s">
        <v>4</v>
      </c>
      <c r="C447" s="13">
        <v>2</v>
      </c>
      <c r="D447" s="13" t="s">
        <v>9</v>
      </c>
      <c r="E447" s="13" t="str">
        <f t="shared" si="9"/>
        <v>05201</v>
      </c>
      <c r="F447" s="13" t="s">
        <v>627</v>
      </c>
      <c r="G447" s="13" t="s">
        <v>1123</v>
      </c>
      <c r="H447" s="13" t="s">
        <v>1117</v>
      </c>
      <c r="I447" s="2" t="s">
        <v>1357</v>
      </c>
    </row>
    <row r="448" spans="2:9" ht="13.5" customHeight="1">
      <c r="B448" s="13" t="s">
        <v>4</v>
      </c>
      <c r="C448" s="13">
        <v>2</v>
      </c>
      <c r="D448" s="13" t="s">
        <v>10</v>
      </c>
      <c r="E448" s="13" t="str">
        <f t="shared" si="9"/>
        <v>05202</v>
      </c>
      <c r="F448" s="13" t="s">
        <v>628</v>
      </c>
      <c r="G448" s="13" t="s">
        <v>1123</v>
      </c>
      <c r="H448" s="13" t="s">
        <v>1117</v>
      </c>
      <c r="I448" s="2" t="s">
        <v>1358</v>
      </c>
    </row>
    <row r="449" spans="2:9" ht="13.5" customHeight="1">
      <c r="B449" s="13" t="s">
        <v>4</v>
      </c>
      <c r="C449" s="13">
        <v>2</v>
      </c>
      <c r="D449" s="13" t="s">
        <v>2</v>
      </c>
      <c r="E449" s="13" t="str">
        <f t="shared" si="9"/>
        <v>05203</v>
      </c>
      <c r="F449" s="13" t="s">
        <v>629</v>
      </c>
      <c r="G449" s="13" t="s">
        <v>1123</v>
      </c>
      <c r="H449" s="13" t="s">
        <v>1117</v>
      </c>
      <c r="I449" s="2" t="s">
        <v>1359</v>
      </c>
    </row>
    <row r="450" spans="2:9" ht="13.5" customHeight="1">
      <c r="B450" s="13" t="s">
        <v>4</v>
      </c>
      <c r="C450" s="13">
        <v>2</v>
      </c>
      <c r="D450" s="13" t="s">
        <v>3</v>
      </c>
      <c r="E450" s="13" t="str">
        <f t="shared" si="9"/>
        <v>05204</v>
      </c>
      <c r="F450" s="13" t="s">
        <v>630</v>
      </c>
      <c r="G450" s="13" t="s">
        <v>1123</v>
      </c>
      <c r="H450" s="13" t="s">
        <v>1117</v>
      </c>
      <c r="I450" s="2" t="s">
        <v>1360</v>
      </c>
    </row>
    <row r="451" spans="2:9" ht="13.5" customHeight="1">
      <c r="B451" s="13" t="s">
        <v>4</v>
      </c>
      <c r="C451" s="13">
        <v>2</v>
      </c>
      <c r="D451" s="13" t="s">
        <v>4</v>
      </c>
      <c r="E451" s="13" t="str">
        <f t="shared" si="9"/>
        <v>05205</v>
      </c>
      <c r="F451" s="13" t="s">
        <v>631</v>
      </c>
      <c r="G451" s="13" t="s">
        <v>1123</v>
      </c>
      <c r="H451" s="13" t="s">
        <v>1117</v>
      </c>
      <c r="I451" s="2" t="s">
        <v>1361</v>
      </c>
    </row>
    <row r="452" spans="2:9" ht="13.5" customHeight="1">
      <c r="B452" s="13" t="s">
        <v>4</v>
      </c>
      <c r="C452" s="13">
        <v>2</v>
      </c>
      <c r="D452" s="13" t="s">
        <v>5</v>
      </c>
      <c r="E452" s="13" t="str">
        <f t="shared" si="9"/>
        <v>05206</v>
      </c>
      <c r="F452" s="13" t="s">
        <v>632</v>
      </c>
      <c r="G452" s="13" t="s">
        <v>1123</v>
      </c>
      <c r="H452" s="13" t="s">
        <v>1117</v>
      </c>
      <c r="I452" s="2" t="s">
        <v>1362</v>
      </c>
    </row>
    <row r="453" spans="2:9" ht="13.5" customHeight="1">
      <c r="B453" s="13" t="s">
        <v>4</v>
      </c>
      <c r="C453" s="13">
        <v>2</v>
      </c>
      <c r="D453" s="13" t="s">
        <v>6</v>
      </c>
      <c r="E453" s="13" t="str">
        <f t="shared" si="9"/>
        <v>05207</v>
      </c>
      <c r="F453" s="13" t="s">
        <v>633</v>
      </c>
      <c r="G453" s="13" t="s">
        <v>1123</v>
      </c>
      <c r="H453" s="13" t="s">
        <v>1117</v>
      </c>
      <c r="I453" s="2" t="s">
        <v>1363</v>
      </c>
    </row>
    <row r="454" spans="2:9" ht="13.5" customHeight="1">
      <c r="B454" s="13" t="s">
        <v>4</v>
      </c>
      <c r="C454" s="13">
        <v>2</v>
      </c>
      <c r="D454" s="13" t="s">
        <v>7</v>
      </c>
      <c r="E454" s="13" t="str">
        <f t="shared" si="9"/>
        <v>05208</v>
      </c>
      <c r="F454" s="13" t="s">
        <v>634</v>
      </c>
      <c r="G454" s="13" t="s">
        <v>1123</v>
      </c>
      <c r="H454" s="13" t="s">
        <v>1117</v>
      </c>
      <c r="I454" s="2" t="s">
        <v>1364</v>
      </c>
    </row>
    <row r="455" spans="2:9" ht="13.5" customHeight="1">
      <c r="B455" s="13" t="s">
        <v>4</v>
      </c>
      <c r="C455" s="13">
        <v>2</v>
      </c>
      <c r="D455" s="13" t="s">
        <v>8</v>
      </c>
      <c r="E455" s="13" t="str">
        <f t="shared" si="9"/>
        <v>05209</v>
      </c>
      <c r="F455" s="13" t="s">
        <v>635</v>
      </c>
      <c r="G455" s="13" t="s">
        <v>1123</v>
      </c>
      <c r="H455" s="13" t="s">
        <v>1117</v>
      </c>
      <c r="I455" s="2" t="s">
        <v>1365</v>
      </c>
    </row>
    <row r="456" spans="2:9" ht="13.5" customHeight="1">
      <c r="B456" s="13" t="s">
        <v>4</v>
      </c>
      <c r="C456" s="13">
        <v>2</v>
      </c>
      <c r="D456" s="14">
        <v>10</v>
      </c>
      <c r="E456" s="13" t="str">
        <f t="shared" si="9"/>
        <v>05210</v>
      </c>
      <c r="F456" s="14" t="s">
        <v>636</v>
      </c>
      <c r="G456" s="13" t="s">
        <v>1123</v>
      </c>
      <c r="H456" s="13" t="s">
        <v>1117</v>
      </c>
      <c r="I456" s="2" t="s">
        <v>1366</v>
      </c>
    </row>
    <row r="457" spans="2:9" ht="13.5" customHeight="1">
      <c r="B457" s="13" t="s">
        <v>4</v>
      </c>
      <c r="C457" s="13">
        <v>2</v>
      </c>
      <c r="D457" s="14">
        <v>11</v>
      </c>
      <c r="E457" s="13" t="str">
        <f t="shared" ref="E457:E522" si="10">B457&amp;C457&amp;D457</f>
        <v>05211</v>
      </c>
      <c r="F457" s="14" t="s">
        <v>637</v>
      </c>
      <c r="G457" s="13" t="s">
        <v>1123</v>
      </c>
      <c r="H457" s="13" t="s">
        <v>1117</v>
      </c>
      <c r="I457" s="2" t="s">
        <v>1367</v>
      </c>
    </row>
    <row r="458" spans="2:9" ht="13.5" customHeight="1">
      <c r="B458" s="13" t="s">
        <v>4</v>
      </c>
      <c r="C458" s="13">
        <v>2</v>
      </c>
      <c r="D458" s="14">
        <v>12</v>
      </c>
      <c r="E458" s="13" t="str">
        <f t="shared" si="10"/>
        <v>05212</v>
      </c>
      <c r="F458" s="14" t="s">
        <v>638</v>
      </c>
      <c r="G458" s="13" t="s">
        <v>1123</v>
      </c>
      <c r="H458" s="13" t="s">
        <v>1117</v>
      </c>
      <c r="I458" s="2" t="s">
        <v>1368</v>
      </c>
    </row>
    <row r="459" spans="2:9" ht="13.5" customHeight="1">
      <c r="B459" s="13" t="s">
        <v>4</v>
      </c>
      <c r="C459" s="13">
        <v>2</v>
      </c>
      <c r="D459" s="14">
        <v>13</v>
      </c>
      <c r="E459" s="13" t="str">
        <f t="shared" si="10"/>
        <v>05213</v>
      </c>
      <c r="F459" s="14" t="s">
        <v>639</v>
      </c>
      <c r="G459" s="13" t="s">
        <v>1123</v>
      </c>
      <c r="H459" s="13" t="s">
        <v>1117</v>
      </c>
      <c r="I459" s="2" t="s">
        <v>1369</v>
      </c>
    </row>
    <row r="460" spans="2:9" ht="13.5" customHeight="1">
      <c r="B460" s="13" t="s">
        <v>4</v>
      </c>
      <c r="C460" s="13">
        <v>2</v>
      </c>
      <c r="D460" s="14">
        <v>14</v>
      </c>
      <c r="E460" s="13" t="str">
        <f t="shared" si="10"/>
        <v>05214</v>
      </c>
      <c r="F460" s="14" t="s">
        <v>640</v>
      </c>
      <c r="G460" s="13" t="s">
        <v>1123</v>
      </c>
      <c r="H460" s="13" t="s">
        <v>1117</v>
      </c>
      <c r="I460" s="2" t="s">
        <v>1370</v>
      </c>
    </row>
    <row r="461" spans="2:9" ht="13.5" customHeight="1">
      <c r="B461" s="13" t="s">
        <v>4</v>
      </c>
      <c r="C461" s="13">
        <v>2</v>
      </c>
      <c r="D461" s="14">
        <v>15</v>
      </c>
      <c r="E461" s="13" t="str">
        <f t="shared" si="10"/>
        <v>05215</v>
      </c>
      <c r="F461" s="15" t="s">
        <v>1665</v>
      </c>
      <c r="G461" s="15"/>
      <c r="H461" s="15"/>
      <c r="I461" s="1" t="s">
        <v>316</v>
      </c>
    </row>
    <row r="462" spans="2:9" ht="13.5" customHeight="1">
      <c r="B462" s="13" t="s">
        <v>4</v>
      </c>
      <c r="C462" s="13">
        <v>3</v>
      </c>
      <c r="D462" s="13" t="s">
        <v>1887</v>
      </c>
      <c r="E462" s="13" t="str">
        <f t="shared" si="10"/>
        <v>05300</v>
      </c>
      <c r="F462" s="15" t="s">
        <v>1666</v>
      </c>
      <c r="G462" s="15"/>
      <c r="H462" s="15"/>
      <c r="I462" s="1" t="s">
        <v>316</v>
      </c>
    </row>
    <row r="463" spans="2:9" ht="13.5" customHeight="1">
      <c r="B463" s="13" t="s">
        <v>4</v>
      </c>
      <c r="C463" s="13">
        <v>3</v>
      </c>
      <c r="D463" s="13" t="s">
        <v>9</v>
      </c>
      <c r="E463" s="13" t="str">
        <f t="shared" si="10"/>
        <v>05301</v>
      </c>
      <c r="F463" s="13" t="s">
        <v>641</v>
      </c>
      <c r="G463" s="13" t="s">
        <v>1123</v>
      </c>
      <c r="H463" s="13" t="s">
        <v>1124</v>
      </c>
      <c r="I463" s="2" t="s">
        <v>1371</v>
      </c>
    </row>
    <row r="464" spans="2:9" ht="13.5" customHeight="1">
      <c r="B464" s="13" t="s">
        <v>4</v>
      </c>
      <c r="C464" s="13">
        <v>3</v>
      </c>
      <c r="D464" s="13" t="s">
        <v>10</v>
      </c>
      <c r="E464" s="13" t="str">
        <f t="shared" si="10"/>
        <v>05302</v>
      </c>
      <c r="F464" s="13" t="s">
        <v>642</v>
      </c>
      <c r="G464" s="13" t="s">
        <v>1123</v>
      </c>
      <c r="H464" s="13" t="s">
        <v>1124</v>
      </c>
      <c r="I464" s="2" t="s">
        <v>1372</v>
      </c>
    </row>
    <row r="465" spans="2:9" ht="13.5" customHeight="1">
      <c r="B465" s="13" t="s">
        <v>4</v>
      </c>
      <c r="C465" s="13">
        <v>3</v>
      </c>
      <c r="D465" s="13" t="s">
        <v>2</v>
      </c>
      <c r="E465" s="13" t="str">
        <f t="shared" si="10"/>
        <v>05303</v>
      </c>
      <c r="F465" s="13" t="s">
        <v>643</v>
      </c>
      <c r="G465" s="13" t="s">
        <v>1123</v>
      </c>
      <c r="H465" s="13" t="s">
        <v>1124</v>
      </c>
      <c r="I465" s="2" t="s">
        <v>1373</v>
      </c>
    </row>
    <row r="466" spans="2:9" ht="13.5" customHeight="1">
      <c r="B466" s="13" t="s">
        <v>4</v>
      </c>
      <c r="C466" s="13">
        <v>3</v>
      </c>
      <c r="D466" s="13" t="s">
        <v>3</v>
      </c>
      <c r="E466" s="13" t="str">
        <f t="shared" si="10"/>
        <v>05304</v>
      </c>
      <c r="F466" s="13" t="s">
        <v>644</v>
      </c>
      <c r="G466" s="13" t="s">
        <v>1123</v>
      </c>
      <c r="H466" s="13" t="s">
        <v>1124</v>
      </c>
      <c r="I466" s="2" t="s">
        <v>1374</v>
      </c>
    </row>
    <row r="467" spans="2:9" ht="13.5" customHeight="1">
      <c r="B467" s="13" t="s">
        <v>4</v>
      </c>
      <c r="C467" s="13">
        <v>3</v>
      </c>
      <c r="D467" s="13" t="s">
        <v>4</v>
      </c>
      <c r="E467" s="13" t="str">
        <f t="shared" si="10"/>
        <v>05305</v>
      </c>
      <c r="F467" s="13" t="s">
        <v>645</v>
      </c>
      <c r="G467" s="13" t="s">
        <v>1123</v>
      </c>
      <c r="H467" s="13" t="s">
        <v>1124</v>
      </c>
      <c r="I467" s="2" t="s">
        <v>1375</v>
      </c>
    </row>
    <row r="468" spans="2:9" ht="13.5" customHeight="1">
      <c r="B468" s="13" t="s">
        <v>4</v>
      </c>
      <c r="C468" s="13">
        <v>3</v>
      </c>
      <c r="D468" s="13" t="s">
        <v>5</v>
      </c>
      <c r="E468" s="13" t="str">
        <f t="shared" si="10"/>
        <v>05306</v>
      </c>
      <c r="F468" s="13" t="s">
        <v>646</v>
      </c>
      <c r="G468" s="13" t="s">
        <v>1123</v>
      </c>
      <c r="H468" s="13" t="s">
        <v>1124</v>
      </c>
      <c r="I468" s="2" t="s">
        <v>1376</v>
      </c>
    </row>
    <row r="469" spans="2:9" ht="13.5" customHeight="1">
      <c r="B469" s="13" t="s">
        <v>4</v>
      </c>
      <c r="C469" s="13">
        <v>3</v>
      </c>
      <c r="D469" s="13" t="s">
        <v>6</v>
      </c>
      <c r="E469" s="13" t="str">
        <f t="shared" si="10"/>
        <v>05307</v>
      </c>
      <c r="F469" s="13" t="s">
        <v>647</v>
      </c>
      <c r="G469" s="13" t="s">
        <v>1123</v>
      </c>
      <c r="H469" s="13" t="s">
        <v>1124</v>
      </c>
      <c r="I469" s="2" t="s">
        <v>1942</v>
      </c>
    </row>
    <row r="470" spans="2:9" ht="13.5" customHeight="1">
      <c r="B470" s="13" t="s">
        <v>4</v>
      </c>
      <c r="C470" s="13">
        <v>3</v>
      </c>
      <c r="D470" s="13" t="s">
        <v>7</v>
      </c>
      <c r="E470" s="13" t="str">
        <f t="shared" si="10"/>
        <v>05308</v>
      </c>
      <c r="F470" s="15" t="s">
        <v>1667</v>
      </c>
      <c r="G470" s="15"/>
      <c r="H470" s="15"/>
    </row>
    <row r="471" spans="2:9" ht="13.5" customHeight="1">
      <c r="B471" s="13" t="s">
        <v>5</v>
      </c>
      <c r="C471" s="13">
        <v>1</v>
      </c>
      <c r="D471" s="13" t="s">
        <v>1887</v>
      </c>
      <c r="E471" s="13" t="str">
        <f t="shared" si="10"/>
        <v>06100</v>
      </c>
      <c r="F471" s="15" t="s">
        <v>1668</v>
      </c>
      <c r="G471" s="15"/>
      <c r="H471" s="15"/>
    </row>
    <row r="472" spans="2:9" ht="13.5" customHeight="1">
      <c r="B472" s="13" t="s">
        <v>116</v>
      </c>
      <c r="C472" s="13">
        <v>1</v>
      </c>
      <c r="D472" s="13" t="s">
        <v>9</v>
      </c>
      <c r="E472" s="13" t="str">
        <f t="shared" si="10"/>
        <v>06101</v>
      </c>
      <c r="F472" s="13" t="s">
        <v>648</v>
      </c>
      <c r="G472" s="13" t="s">
        <v>1125</v>
      </c>
      <c r="H472" s="13" t="s">
        <v>1889</v>
      </c>
      <c r="I472" s="2" t="s">
        <v>1792</v>
      </c>
    </row>
    <row r="473" spans="2:9" ht="13.5" customHeight="1">
      <c r="B473" s="13" t="s">
        <v>116</v>
      </c>
      <c r="C473" s="13">
        <v>1</v>
      </c>
      <c r="D473" s="13" t="s">
        <v>10</v>
      </c>
      <c r="E473" s="13" t="str">
        <f t="shared" si="10"/>
        <v>06102</v>
      </c>
      <c r="F473" s="13" t="s">
        <v>649</v>
      </c>
      <c r="G473" s="13" t="s">
        <v>1125</v>
      </c>
      <c r="H473" s="13" t="s">
        <v>1889</v>
      </c>
      <c r="I473" s="7" t="s">
        <v>109</v>
      </c>
    </row>
    <row r="474" spans="2:9" ht="13.5" customHeight="1">
      <c r="B474" s="13" t="s">
        <v>5</v>
      </c>
      <c r="C474" s="13">
        <v>1</v>
      </c>
      <c r="D474" s="13" t="s">
        <v>2</v>
      </c>
      <c r="E474" s="13" t="str">
        <f t="shared" si="10"/>
        <v>06103</v>
      </c>
      <c r="F474" s="13" t="s">
        <v>650</v>
      </c>
      <c r="G474" s="13" t="s">
        <v>1125</v>
      </c>
      <c r="H474" s="13" t="s">
        <v>1889</v>
      </c>
      <c r="I474" s="7" t="s">
        <v>110</v>
      </c>
    </row>
    <row r="475" spans="2:9" ht="13.5" customHeight="1">
      <c r="B475" s="13" t="s">
        <v>5</v>
      </c>
      <c r="C475" s="13">
        <v>1</v>
      </c>
      <c r="D475" s="13" t="s">
        <v>3</v>
      </c>
      <c r="E475" s="13" t="str">
        <f t="shared" si="10"/>
        <v>06104</v>
      </c>
      <c r="F475" s="13" t="s">
        <v>651</v>
      </c>
      <c r="G475" s="13" t="s">
        <v>1125</v>
      </c>
      <c r="H475" s="13" t="s">
        <v>1889</v>
      </c>
      <c r="I475" s="7" t="s">
        <v>1960</v>
      </c>
    </row>
    <row r="476" spans="2:9" ht="13.5" customHeight="1">
      <c r="B476" s="13" t="s">
        <v>5</v>
      </c>
      <c r="C476" s="13">
        <v>1</v>
      </c>
      <c r="D476" s="13" t="s">
        <v>4</v>
      </c>
      <c r="E476" s="13" t="str">
        <f t="shared" si="10"/>
        <v>06105</v>
      </c>
      <c r="F476" s="13" t="s">
        <v>652</v>
      </c>
      <c r="G476" s="13" t="s">
        <v>1125</v>
      </c>
      <c r="H476" s="13" t="s">
        <v>1889</v>
      </c>
      <c r="I476" s="7" t="s">
        <v>111</v>
      </c>
    </row>
    <row r="477" spans="2:9" ht="13.5" customHeight="1">
      <c r="B477" s="13" t="s">
        <v>5</v>
      </c>
      <c r="C477" s="13">
        <v>1</v>
      </c>
      <c r="D477" s="13" t="s">
        <v>5</v>
      </c>
      <c r="E477" s="13" t="str">
        <f t="shared" si="10"/>
        <v>06106</v>
      </c>
      <c r="F477" s="13" t="s">
        <v>653</v>
      </c>
      <c r="G477" s="13" t="s">
        <v>1125</v>
      </c>
      <c r="H477" s="13" t="s">
        <v>1889</v>
      </c>
      <c r="I477" s="7" t="s">
        <v>112</v>
      </c>
    </row>
    <row r="478" spans="2:9" ht="13.5" customHeight="1">
      <c r="B478" s="13" t="s">
        <v>5</v>
      </c>
      <c r="C478" s="13">
        <v>1</v>
      </c>
      <c r="D478" s="13" t="s">
        <v>113</v>
      </c>
      <c r="E478" s="13" t="str">
        <f t="shared" si="10"/>
        <v>06107</v>
      </c>
      <c r="F478" s="13" t="s">
        <v>654</v>
      </c>
      <c r="G478" s="13" t="s">
        <v>1125</v>
      </c>
      <c r="H478" s="13" t="s">
        <v>1889</v>
      </c>
      <c r="I478" s="7" t="s">
        <v>114</v>
      </c>
    </row>
    <row r="479" spans="2:9" ht="13.5" customHeight="1">
      <c r="B479" s="13" t="s">
        <v>5</v>
      </c>
      <c r="C479" s="13">
        <v>1</v>
      </c>
      <c r="D479" s="13" t="s">
        <v>115</v>
      </c>
      <c r="E479" s="13" t="str">
        <f t="shared" si="10"/>
        <v>06108</v>
      </c>
      <c r="F479" s="13" t="s">
        <v>655</v>
      </c>
      <c r="G479" s="13" t="s">
        <v>1125</v>
      </c>
      <c r="H479" s="13" t="s">
        <v>1889</v>
      </c>
      <c r="I479" s="2" t="s">
        <v>1793</v>
      </c>
    </row>
    <row r="480" spans="2:9" ht="13.5" customHeight="1">
      <c r="B480" s="13" t="s">
        <v>5</v>
      </c>
      <c r="C480" s="13">
        <v>1</v>
      </c>
      <c r="D480" s="13" t="s">
        <v>8</v>
      </c>
      <c r="E480" s="13" t="str">
        <f t="shared" si="10"/>
        <v>06109</v>
      </c>
      <c r="F480" s="13" t="s">
        <v>656</v>
      </c>
      <c r="G480" s="13" t="s">
        <v>1125</v>
      </c>
      <c r="H480" s="13" t="s">
        <v>1889</v>
      </c>
      <c r="I480" s="2" t="s">
        <v>1794</v>
      </c>
    </row>
    <row r="481" spans="2:9" ht="13.5" customHeight="1">
      <c r="B481" s="13" t="s">
        <v>5</v>
      </c>
      <c r="C481" s="13">
        <v>1</v>
      </c>
      <c r="D481" s="13" t="s">
        <v>30</v>
      </c>
      <c r="E481" s="13" t="str">
        <f t="shared" si="10"/>
        <v>06110</v>
      </c>
      <c r="F481" s="13" t="s">
        <v>657</v>
      </c>
      <c r="G481" s="13" t="s">
        <v>1125</v>
      </c>
      <c r="H481" s="13" t="s">
        <v>1889</v>
      </c>
      <c r="I481" s="2" t="s">
        <v>1795</v>
      </c>
    </row>
    <row r="482" spans="2:9" ht="13.5" customHeight="1">
      <c r="B482" s="13" t="s">
        <v>5</v>
      </c>
      <c r="C482" s="13">
        <v>1</v>
      </c>
      <c r="D482" s="13" t="s">
        <v>31</v>
      </c>
      <c r="E482" s="13" t="str">
        <f t="shared" si="10"/>
        <v>06111</v>
      </c>
      <c r="F482" s="13" t="s">
        <v>658</v>
      </c>
      <c r="G482" s="13" t="s">
        <v>1125</v>
      </c>
      <c r="H482" s="13" t="s">
        <v>1889</v>
      </c>
      <c r="I482" s="2" t="s">
        <v>1796</v>
      </c>
    </row>
    <row r="483" spans="2:9" ht="13.5" customHeight="1">
      <c r="B483" s="13" t="s">
        <v>5</v>
      </c>
      <c r="C483" s="13">
        <v>1</v>
      </c>
      <c r="D483" s="13" t="s">
        <v>32</v>
      </c>
      <c r="E483" s="13" t="str">
        <f t="shared" si="10"/>
        <v>06112</v>
      </c>
      <c r="F483" s="13" t="s">
        <v>659</v>
      </c>
      <c r="G483" s="13" t="s">
        <v>1125</v>
      </c>
      <c r="H483" s="13" t="s">
        <v>1889</v>
      </c>
      <c r="I483" s="2" t="s">
        <v>1797</v>
      </c>
    </row>
    <row r="484" spans="2:9" ht="13.5" customHeight="1">
      <c r="B484" s="13" t="s">
        <v>5</v>
      </c>
      <c r="C484" s="13">
        <v>1</v>
      </c>
      <c r="D484" s="13" t="s">
        <v>33</v>
      </c>
      <c r="E484" s="13" t="str">
        <f t="shared" si="10"/>
        <v>06113</v>
      </c>
      <c r="F484" s="13" t="s">
        <v>660</v>
      </c>
      <c r="G484" s="13" t="s">
        <v>1125</v>
      </c>
      <c r="H484" s="13" t="s">
        <v>1889</v>
      </c>
      <c r="I484" s="2" t="s">
        <v>1798</v>
      </c>
    </row>
    <row r="485" spans="2:9" ht="13.5" customHeight="1">
      <c r="B485" s="13" t="s">
        <v>5</v>
      </c>
      <c r="C485" s="13">
        <v>1</v>
      </c>
      <c r="D485" s="13" t="s">
        <v>34</v>
      </c>
      <c r="E485" s="13" t="str">
        <f t="shared" si="10"/>
        <v>06114</v>
      </c>
      <c r="F485" s="13" t="s">
        <v>661</v>
      </c>
      <c r="G485" s="13" t="s">
        <v>1125</v>
      </c>
      <c r="H485" s="13" t="s">
        <v>1889</v>
      </c>
      <c r="I485" s="2" t="s">
        <v>1799</v>
      </c>
    </row>
    <row r="486" spans="2:9" ht="13.5" customHeight="1">
      <c r="B486" s="13" t="s">
        <v>5</v>
      </c>
      <c r="C486" s="13">
        <v>1</v>
      </c>
      <c r="D486" s="13" t="s">
        <v>35</v>
      </c>
      <c r="E486" s="13" t="str">
        <f t="shared" si="10"/>
        <v>06115</v>
      </c>
      <c r="F486" s="13" t="s">
        <v>662</v>
      </c>
      <c r="G486" s="13" t="s">
        <v>1125</v>
      </c>
      <c r="H486" s="13" t="s">
        <v>1889</v>
      </c>
      <c r="I486" s="2" t="s">
        <v>1800</v>
      </c>
    </row>
    <row r="487" spans="2:9" ht="13.5" customHeight="1">
      <c r="B487" s="13" t="s">
        <v>5</v>
      </c>
      <c r="C487" s="13">
        <v>1</v>
      </c>
      <c r="D487" s="13" t="s">
        <v>36</v>
      </c>
      <c r="E487" s="13" t="str">
        <f t="shared" si="10"/>
        <v>06116</v>
      </c>
      <c r="F487" s="13" t="s">
        <v>663</v>
      </c>
      <c r="G487" s="13" t="s">
        <v>1125</v>
      </c>
      <c r="H487" s="13" t="s">
        <v>1889</v>
      </c>
      <c r="I487" s="2" t="s">
        <v>1669</v>
      </c>
    </row>
    <row r="488" spans="2:9" ht="13.5" customHeight="1">
      <c r="B488" s="13" t="s">
        <v>5</v>
      </c>
      <c r="C488" s="13">
        <v>1</v>
      </c>
      <c r="D488" s="13" t="s">
        <v>37</v>
      </c>
      <c r="E488" s="13" t="str">
        <f t="shared" si="10"/>
        <v>06117</v>
      </c>
      <c r="F488" s="13" t="s">
        <v>664</v>
      </c>
      <c r="G488" s="13" t="s">
        <v>1125</v>
      </c>
      <c r="H488" s="13" t="s">
        <v>1889</v>
      </c>
      <c r="I488" s="2" t="s">
        <v>1801</v>
      </c>
    </row>
    <row r="489" spans="2:9" ht="13.5" customHeight="1">
      <c r="B489" s="13" t="s">
        <v>5</v>
      </c>
      <c r="C489" s="13">
        <v>1</v>
      </c>
      <c r="D489" s="13" t="s">
        <v>38</v>
      </c>
      <c r="E489" s="13" t="str">
        <f t="shared" si="10"/>
        <v>06118</v>
      </c>
      <c r="F489" s="13" t="s">
        <v>665</v>
      </c>
      <c r="G489" s="13" t="s">
        <v>1125</v>
      </c>
      <c r="H489" s="13" t="s">
        <v>1889</v>
      </c>
      <c r="I489" s="2" t="s">
        <v>1802</v>
      </c>
    </row>
    <row r="490" spans="2:9" ht="13.5" customHeight="1">
      <c r="B490" s="13" t="s">
        <v>5</v>
      </c>
      <c r="C490" s="13">
        <v>1</v>
      </c>
      <c r="D490" s="13" t="s">
        <v>39</v>
      </c>
      <c r="E490" s="13" t="str">
        <f t="shared" si="10"/>
        <v>06119</v>
      </c>
      <c r="F490" s="13" t="s">
        <v>666</v>
      </c>
      <c r="G490" s="13" t="s">
        <v>1125</v>
      </c>
      <c r="H490" s="13" t="s">
        <v>1889</v>
      </c>
      <c r="I490" s="2" t="s">
        <v>1803</v>
      </c>
    </row>
    <row r="491" spans="2:9" ht="13.5" customHeight="1">
      <c r="B491" s="13" t="s">
        <v>5</v>
      </c>
      <c r="C491" s="13">
        <v>1</v>
      </c>
      <c r="D491" s="13" t="s">
        <v>40</v>
      </c>
      <c r="E491" s="13" t="str">
        <f t="shared" si="10"/>
        <v>06120</v>
      </c>
      <c r="F491" s="13" t="s">
        <v>667</v>
      </c>
      <c r="G491" s="13" t="s">
        <v>1125</v>
      </c>
      <c r="H491" s="13" t="s">
        <v>1889</v>
      </c>
      <c r="I491" s="2" t="s">
        <v>1804</v>
      </c>
    </row>
    <row r="492" spans="2:9" ht="13.5" customHeight="1">
      <c r="B492" s="13" t="s">
        <v>5</v>
      </c>
      <c r="C492" s="13">
        <v>1</v>
      </c>
      <c r="D492" s="13" t="s">
        <v>41</v>
      </c>
      <c r="E492" s="13" t="str">
        <f t="shared" si="10"/>
        <v>06121</v>
      </c>
      <c r="F492" s="13" t="s">
        <v>1894</v>
      </c>
      <c r="G492" s="13" t="s">
        <v>1125</v>
      </c>
      <c r="H492" s="13" t="s">
        <v>1889</v>
      </c>
      <c r="I492" s="2" t="s">
        <v>1943</v>
      </c>
    </row>
    <row r="493" spans="2:9" ht="13.5" customHeight="1">
      <c r="B493" s="13" t="s">
        <v>5</v>
      </c>
      <c r="C493" s="13">
        <v>1</v>
      </c>
      <c r="D493" s="13" t="s">
        <v>42</v>
      </c>
      <c r="E493" s="13" t="str">
        <f t="shared" si="10"/>
        <v>06122</v>
      </c>
      <c r="F493" s="13" t="s">
        <v>1743</v>
      </c>
      <c r="G493" s="13" t="s">
        <v>1125</v>
      </c>
      <c r="H493" s="13" t="s">
        <v>1889</v>
      </c>
      <c r="I493" s="2" t="s">
        <v>1805</v>
      </c>
    </row>
    <row r="494" spans="2:9" ht="13.5" customHeight="1">
      <c r="B494" s="13" t="s">
        <v>5</v>
      </c>
      <c r="C494" s="13">
        <v>1</v>
      </c>
      <c r="D494" s="13" t="s">
        <v>43</v>
      </c>
      <c r="E494" s="13" t="str">
        <f t="shared" si="10"/>
        <v>06123</v>
      </c>
      <c r="F494" s="15" t="s">
        <v>1744</v>
      </c>
      <c r="G494" s="15"/>
      <c r="H494" s="15"/>
    </row>
    <row r="495" spans="2:9" ht="13.5" customHeight="1">
      <c r="B495" s="13" t="s">
        <v>5</v>
      </c>
      <c r="C495" s="13">
        <v>2</v>
      </c>
      <c r="D495" s="13" t="s">
        <v>1887</v>
      </c>
      <c r="E495" s="13" t="str">
        <f t="shared" si="10"/>
        <v>06200</v>
      </c>
      <c r="F495" s="15" t="s">
        <v>1670</v>
      </c>
      <c r="G495" s="15"/>
      <c r="H495" s="15"/>
    </row>
    <row r="496" spans="2:9" ht="13.5" customHeight="1">
      <c r="B496" s="13" t="s">
        <v>5</v>
      </c>
      <c r="C496" s="13">
        <v>2</v>
      </c>
      <c r="D496" s="13" t="s">
        <v>9</v>
      </c>
      <c r="E496" s="13" t="str">
        <f t="shared" si="10"/>
        <v>06201</v>
      </c>
      <c r="F496" s="13" t="s">
        <v>668</v>
      </c>
      <c r="G496" s="13" t="s">
        <v>1671</v>
      </c>
      <c r="H496" s="13" t="s">
        <v>1117</v>
      </c>
      <c r="I496" s="2" t="s">
        <v>1342</v>
      </c>
    </row>
    <row r="497" spans="2:9" ht="13.5" customHeight="1">
      <c r="B497" s="13" t="s">
        <v>5</v>
      </c>
      <c r="C497" s="13">
        <v>2</v>
      </c>
      <c r="D497" s="13" t="s">
        <v>10</v>
      </c>
      <c r="E497" s="13" t="str">
        <f t="shared" si="10"/>
        <v>06202</v>
      </c>
      <c r="F497" s="13" t="s">
        <v>669</v>
      </c>
      <c r="G497" s="13" t="s">
        <v>1671</v>
      </c>
      <c r="H497" s="13" t="s">
        <v>1117</v>
      </c>
      <c r="I497" s="2" t="s">
        <v>1343</v>
      </c>
    </row>
    <row r="498" spans="2:9" ht="13.5" customHeight="1">
      <c r="B498" s="13" t="s">
        <v>5</v>
      </c>
      <c r="C498" s="13">
        <v>2</v>
      </c>
      <c r="D498" s="13" t="s">
        <v>2</v>
      </c>
      <c r="E498" s="13" t="str">
        <f t="shared" si="10"/>
        <v>06203</v>
      </c>
      <c r="F498" s="13" t="s">
        <v>670</v>
      </c>
      <c r="G498" s="13" t="s">
        <v>1671</v>
      </c>
      <c r="H498" s="13" t="s">
        <v>1117</v>
      </c>
      <c r="I498" s="2" t="s">
        <v>1344</v>
      </c>
    </row>
    <row r="499" spans="2:9" ht="13.5" customHeight="1">
      <c r="B499" s="13" t="s">
        <v>5</v>
      </c>
      <c r="C499" s="13">
        <v>2</v>
      </c>
      <c r="D499" s="13" t="s">
        <v>3</v>
      </c>
      <c r="E499" s="13" t="str">
        <f t="shared" si="10"/>
        <v>06204</v>
      </c>
      <c r="F499" s="13" t="s">
        <v>671</v>
      </c>
      <c r="G499" s="13" t="s">
        <v>1671</v>
      </c>
      <c r="H499" s="13" t="s">
        <v>1117</v>
      </c>
      <c r="I499" s="2" t="s">
        <v>1345</v>
      </c>
    </row>
    <row r="500" spans="2:9" ht="13.5" customHeight="1">
      <c r="B500" s="13" t="s">
        <v>5</v>
      </c>
      <c r="C500" s="13">
        <v>2</v>
      </c>
      <c r="D500" s="13" t="s">
        <v>4</v>
      </c>
      <c r="E500" s="13" t="str">
        <f t="shared" si="10"/>
        <v>06205</v>
      </c>
      <c r="F500" s="13" t="s">
        <v>672</v>
      </c>
      <c r="G500" s="13" t="s">
        <v>1671</v>
      </c>
      <c r="H500" s="13" t="s">
        <v>1117</v>
      </c>
      <c r="I500" s="2" t="s">
        <v>1346</v>
      </c>
    </row>
    <row r="501" spans="2:9" ht="13.5" customHeight="1">
      <c r="B501" s="13" t="s">
        <v>5</v>
      </c>
      <c r="C501" s="13">
        <v>2</v>
      </c>
      <c r="D501" s="13" t="s">
        <v>5</v>
      </c>
      <c r="E501" s="13" t="str">
        <f t="shared" si="10"/>
        <v>06206</v>
      </c>
      <c r="F501" s="13" t="s">
        <v>673</v>
      </c>
      <c r="G501" s="13" t="s">
        <v>1671</v>
      </c>
      <c r="H501" s="13" t="s">
        <v>1117</v>
      </c>
      <c r="I501" s="2" t="s">
        <v>1347</v>
      </c>
    </row>
    <row r="502" spans="2:9" ht="13.5" customHeight="1">
      <c r="B502" s="13" t="s">
        <v>5</v>
      </c>
      <c r="C502" s="13">
        <v>2</v>
      </c>
      <c r="D502" s="13" t="s">
        <v>6</v>
      </c>
      <c r="E502" s="13" t="str">
        <f t="shared" si="10"/>
        <v>06207</v>
      </c>
      <c r="F502" s="13" t="s">
        <v>674</v>
      </c>
      <c r="G502" s="13" t="s">
        <v>1671</v>
      </c>
      <c r="H502" s="13" t="s">
        <v>1117</v>
      </c>
      <c r="I502" s="2" t="s">
        <v>1348</v>
      </c>
    </row>
    <row r="503" spans="2:9" ht="13.5" customHeight="1">
      <c r="B503" s="13" t="s">
        <v>5</v>
      </c>
      <c r="C503" s="13">
        <v>2</v>
      </c>
      <c r="D503" s="13" t="s">
        <v>7</v>
      </c>
      <c r="E503" s="13" t="str">
        <f t="shared" si="10"/>
        <v>06208</v>
      </c>
      <c r="F503" s="13" t="s">
        <v>675</v>
      </c>
      <c r="G503" s="13" t="s">
        <v>1671</v>
      </c>
      <c r="H503" s="13" t="s">
        <v>1117</v>
      </c>
      <c r="I503" s="2" t="s">
        <v>1349</v>
      </c>
    </row>
    <row r="504" spans="2:9" ht="13.5" customHeight="1">
      <c r="B504" s="13" t="s">
        <v>5</v>
      </c>
      <c r="C504" s="13">
        <v>2</v>
      </c>
      <c r="D504" s="13" t="s">
        <v>8</v>
      </c>
      <c r="E504" s="13" t="str">
        <f t="shared" si="10"/>
        <v>06209</v>
      </c>
      <c r="F504" s="13" t="s">
        <v>676</v>
      </c>
      <c r="G504" s="13" t="s">
        <v>1671</v>
      </c>
      <c r="H504" s="13" t="s">
        <v>1117</v>
      </c>
      <c r="I504" s="2" t="s">
        <v>1350</v>
      </c>
    </row>
    <row r="505" spans="2:9" ht="13.5" customHeight="1">
      <c r="B505" s="13" t="s">
        <v>5</v>
      </c>
      <c r="C505" s="13">
        <v>2</v>
      </c>
      <c r="D505" s="13" t="s">
        <v>30</v>
      </c>
      <c r="E505" s="13" t="str">
        <f t="shared" si="10"/>
        <v>06210</v>
      </c>
      <c r="F505" s="15" t="s">
        <v>1672</v>
      </c>
      <c r="G505" s="15"/>
      <c r="H505" s="15"/>
      <c r="I505" s="1" t="s">
        <v>316</v>
      </c>
    </row>
    <row r="506" spans="2:9" ht="13.5" customHeight="1">
      <c r="B506" s="13" t="s">
        <v>5</v>
      </c>
      <c r="C506" s="13">
        <v>3</v>
      </c>
      <c r="D506" s="13" t="s">
        <v>1887</v>
      </c>
      <c r="E506" s="13" t="str">
        <f t="shared" si="10"/>
        <v>06300</v>
      </c>
      <c r="F506" s="15" t="s">
        <v>1673</v>
      </c>
      <c r="G506" s="15"/>
      <c r="H506" s="15"/>
      <c r="I506" s="1" t="s">
        <v>316</v>
      </c>
    </row>
    <row r="507" spans="2:9" ht="13.5" customHeight="1">
      <c r="B507" s="13" t="s">
        <v>5</v>
      </c>
      <c r="C507" s="13">
        <v>3</v>
      </c>
      <c r="D507" s="13" t="s">
        <v>9</v>
      </c>
      <c r="E507" s="13" t="str">
        <f t="shared" si="10"/>
        <v>06301</v>
      </c>
      <c r="F507" s="13" t="s">
        <v>677</v>
      </c>
      <c r="G507" s="13" t="s">
        <v>1671</v>
      </c>
      <c r="H507" s="13" t="s">
        <v>1118</v>
      </c>
      <c r="I507" s="2" t="s">
        <v>1351</v>
      </c>
    </row>
    <row r="508" spans="2:9" ht="13.5" customHeight="1">
      <c r="B508" s="13" t="s">
        <v>5</v>
      </c>
      <c r="C508" s="13">
        <v>3</v>
      </c>
      <c r="D508" s="13" t="s">
        <v>10</v>
      </c>
      <c r="E508" s="13" t="str">
        <f t="shared" si="10"/>
        <v>06302</v>
      </c>
      <c r="F508" s="13" t="s">
        <v>678</v>
      </c>
      <c r="G508" s="13" t="s">
        <v>1671</v>
      </c>
      <c r="H508" s="13" t="s">
        <v>1118</v>
      </c>
      <c r="I508" s="2" t="s">
        <v>1352</v>
      </c>
    </row>
    <row r="509" spans="2:9" ht="13.5" customHeight="1">
      <c r="B509" s="13" t="s">
        <v>5</v>
      </c>
      <c r="C509" s="13">
        <v>3</v>
      </c>
      <c r="D509" s="13" t="s">
        <v>2</v>
      </c>
      <c r="E509" s="13" t="str">
        <f t="shared" si="10"/>
        <v>06303</v>
      </c>
      <c r="F509" s="13" t="s">
        <v>679</v>
      </c>
      <c r="G509" s="13" t="s">
        <v>1671</v>
      </c>
      <c r="H509" s="13" t="s">
        <v>1118</v>
      </c>
      <c r="I509" s="2" t="s">
        <v>1353</v>
      </c>
    </row>
    <row r="510" spans="2:9" ht="13.5" customHeight="1">
      <c r="B510" s="13" t="s">
        <v>5</v>
      </c>
      <c r="C510" s="13">
        <v>3</v>
      </c>
      <c r="D510" s="13" t="s">
        <v>3</v>
      </c>
      <c r="E510" s="13" t="str">
        <f t="shared" si="10"/>
        <v>06304</v>
      </c>
      <c r="F510" s="13" t="s">
        <v>680</v>
      </c>
      <c r="G510" s="13" t="s">
        <v>1671</v>
      </c>
      <c r="H510" s="13" t="s">
        <v>1118</v>
      </c>
      <c r="I510" s="2" t="s">
        <v>1354</v>
      </c>
    </row>
    <row r="511" spans="2:9" ht="13.5" customHeight="1">
      <c r="B511" s="13" t="s">
        <v>5</v>
      </c>
      <c r="C511" s="13">
        <v>3</v>
      </c>
      <c r="D511" s="13" t="s">
        <v>4</v>
      </c>
      <c r="E511" s="13" t="str">
        <f t="shared" si="10"/>
        <v>06305</v>
      </c>
      <c r="F511" s="13" t="s">
        <v>681</v>
      </c>
      <c r="G511" s="13" t="s">
        <v>1671</v>
      </c>
      <c r="H511" s="13" t="s">
        <v>1118</v>
      </c>
      <c r="I511" s="2" t="s">
        <v>1355</v>
      </c>
    </row>
    <row r="512" spans="2:9" ht="13.5" customHeight="1">
      <c r="B512" s="13" t="s">
        <v>5</v>
      </c>
      <c r="C512" s="13">
        <v>3</v>
      </c>
      <c r="D512" s="13" t="s">
        <v>5</v>
      </c>
      <c r="E512" s="13" t="str">
        <f t="shared" si="10"/>
        <v>06306</v>
      </c>
      <c r="F512" s="13" t="s">
        <v>682</v>
      </c>
      <c r="G512" s="13" t="s">
        <v>1671</v>
      </c>
      <c r="H512" s="13" t="s">
        <v>1118</v>
      </c>
      <c r="I512" s="2" t="s">
        <v>1356</v>
      </c>
    </row>
    <row r="513" spans="2:9" ht="13.5" customHeight="1">
      <c r="B513" s="13" t="s">
        <v>5</v>
      </c>
      <c r="C513" s="13">
        <v>3</v>
      </c>
      <c r="D513" s="13" t="s">
        <v>6</v>
      </c>
      <c r="E513" s="13" t="str">
        <f t="shared" si="10"/>
        <v>06307</v>
      </c>
      <c r="F513" s="15" t="s">
        <v>1674</v>
      </c>
      <c r="G513" s="15"/>
      <c r="H513" s="15"/>
      <c r="I513" s="1" t="s">
        <v>316</v>
      </c>
    </row>
    <row r="514" spans="2:9" ht="13.5" customHeight="1">
      <c r="B514" s="13" t="s">
        <v>6</v>
      </c>
      <c r="C514" s="13">
        <v>1</v>
      </c>
      <c r="D514" s="13" t="s">
        <v>1887</v>
      </c>
      <c r="E514" s="13" t="str">
        <f t="shared" si="10"/>
        <v>07100</v>
      </c>
      <c r="F514" s="15" t="s">
        <v>1675</v>
      </c>
      <c r="G514" s="15"/>
      <c r="H514" s="15"/>
    </row>
    <row r="515" spans="2:9" ht="13.5" customHeight="1">
      <c r="B515" s="13" t="s">
        <v>117</v>
      </c>
      <c r="C515" s="13">
        <v>1</v>
      </c>
      <c r="D515" s="13" t="s">
        <v>9</v>
      </c>
      <c r="E515" s="13" t="str">
        <f t="shared" si="10"/>
        <v>07101</v>
      </c>
      <c r="F515" s="13" t="s">
        <v>683</v>
      </c>
      <c r="G515" s="13" t="s">
        <v>1126</v>
      </c>
      <c r="H515" s="13" t="s">
        <v>1889</v>
      </c>
      <c r="I515" s="2" t="s">
        <v>1806</v>
      </c>
    </row>
    <row r="516" spans="2:9" ht="13.5" customHeight="1">
      <c r="B516" s="13" t="s">
        <v>117</v>
      </c>
      <c r="C516" s="13">
        <v>1</v>
      </c>
      <c r="D516" s="13" t="s">
        <v>10</v>
      </c>
      <c r="E516" s="13" t="str">
        <f t="shared" si="10"/>
        <v>07102</v>
      </c>
      <c r="F516" s="13" t="s">
        <v>684</v>
      </c>
      <c r="G516" s="13" t="s">
        <v>1126</v>
      </c>
      <c r="H516" s="13" t="s">
        <v>1889</v>
      </c>
      <c r="I516" s="2" t="s">
        <v>1983</v>
      </c>
    </row>
    <row r="517" spans="2:9" ht="13.5" customHeight="1">
      <c r="B517" s="13" t="s">
        <v>6</v>
      </c>
      <c r="C517" s="13">
        <v>1</v>
      </c>
      <c r="D517" s="13" t="s">
        <v>2</v>
      </c>
      <c r="E517" s="13" t="str">
        <f t="shared" si="10"/>
        <v>07103</v>
      </c>
      <c r="F517" s="13" t="s">
        <v>685</v>
      </c>
      <c r="G517" s="13" t="s">
        <v>1126</v>
      </c>
      <c r="H517" s="13" t="s">
        <v>1889</v>
      </c>
      <c r="I517" s="2" t="s">
        <v>1807</v>
      </c>
    </row>
    <row r="518" spans="2:9" ht="13.5" customHeight="1">
      <c r="B518" s="13" t="s">
        <v>6</v>
      </c>
      <c r="C518" s="13">
        <v>1</v>
      </c>
      <c r="D518" s="13" t="s">
        <v>3</v>
      </c>
      <c r="E518" s="13" t="str">
        <f t="shared" si="10"/>
        <v>07104</v>
      </c>
      <c r="F518" s="13" t="s">
        <v>686</v>
      </c>
      <c r="G518" s="13" t="s">
        <v>1126</v>
      </c>
      <c r="H518" s="13" t="s">
        <v>1889</v>
      </c>
      <c r="I518" s="2" t="s">
        <v>1984</v>
      </c>
    </row>
    <row r="519" spans="2:9" ht="13.5" customHeight="1">
      <c r="B519" s="13" t="s">
        <v>6</v>
      </c>
      <c r="C519" s="13">
        <v>1</v>
      </c>
      <c r="D519" s="13" t="s">
        <v>4</v>
      </c>
      <c r="E519" s="13" t="str">
        <f t="shared" si="10"/>
        <v>07105</v>
      </c>
      <c r="F519" s="13" t="s">
        <v>687</v>
      </c>
      <c r="G519" s="13" t="s">
        <v>1126</v>
      </c>
      <c r="H519" s="13" t="s">
        <v>1889</v>
      </c>
      <c r="I519" s="2" t="s">
        <v>1676</v>
      </c>
    </row>
    <row r="520" spans="2:9" ht="13.5" customHeight="1">
      <c r="B520" s="13" t="s">
        <v>6</v>
      </c>
      <c r="C520" s="13">
        <v>1</v>
      </c>
      <c r="D520" s="13" t="s">
        <v>5</v>
      </c>
      <c r="E520" s="13" t="str">
        <f t="shared" si="10"/>
        <v>07106</v>
      </c>
      <c r="F520" s="13" t="s">
        <v>688</v>
      </c>
      <c r="G520" s="13" t="s">
        <v>1126</v>
      </c>
      <c r="H520" s="13" t="s">
        <v>1889</v>
      </c>
      <c r="I520" s="2" t="s">
        <v>1808</v>
      </c>
    </row>
    <row r="521" spans="2:9" ht="13.5" customHeight="1">
      <c r="B521" s="13" t="s">
        <v>6</v>
      </c>
      <c r="C521" s="13">
        <v>1</v>
      </c>
      <c r="D521" s="13" t="s">
        <v>6</v>
      </c>
      <c r="E521" s="13" t="str">
        <f t="shared" si="10"/>
        <v>07107</v>
      </c>
      <c r="F521" s="13" t="s">
        <v>689</v>
      </c>
      <c r="G521" s="13" t="s">
        <v>1126</v>
      </c>
      <c r="H521" s="13" t="s">
        <v>1889</v>
      </c>
      <c r="I521" s="2" t="s">
        <v>1809</v>
      </c>
    </row>
    <row r="522" spans="2:9" ht="13.5" customHeight="1">
      <c r="B522" s="13" t="s">
        <v>6</v>
      </c>
      <c r="C522" s="13">
        <v>1</v>
      </c>
      <c r="D522" s="13" t="s">
        <v>7</v>
      </c>
      <c r="E522" s="13" t="str">
        <f t="shared" si="10"/>
        <v>07108</v>
      </c>
      <c r="F522" s="13" t="s">
        <v>690</v>
      </c>
      <c r="G522" s="13" t="s">
        <v>1126</v>
      </c>
      <c r="H522" s="13" t="s">
        <v>1889</v>
      </c>
      <c r="I522" s="2" t="s">
        <v>1677</v>
      </c>
    </row>
    <row r="523" spans="2:9" ht="13.5" customHeight="1">
      <c r="B523" s="13" t="s">
        <v>6</v>
      </c>
      <c r="C523" s="13">
        <v>1</v>
      </c>
      <c r="D523" s="13" t="s">
        <v>8</v>
      </c>
      <c r="E523" s="13" t="str">
        <f t="shared" ref="E523:E590" si="11">B523&amp;C523&amp;D523</f>
        <v>07109</v>
      </c>
      <c r="F523" s="13" t="s">
        <v>691</v>
      </c>
      <c r="G523" s="13" t="s">
        <v>1126</v>
      </c>
      <c r="H523" s="13" t="s">
        <v>1889</v>
      </c>
      <c r="I523" s="2"/>
    </row>
    <row r="524" spans="2:9" ht="13.5" customHeight="1">
      <c r="B524" s="13" t="s">
        <v>6</v>
      </c>
      <c r="C524" s="13">
        <v>1</v>
      </c>
      <c r="D524" s="14">
        <v>10</v>
      </c>
      <c r="E524" s="13" t="str">
        <f t="shared" si="11"/>
        <v>07110</v>
      </c>
      <c r="F524" s="14" t="s">
        <v>692</v>
      </c>
      <c r="G524" s="13" t="s">
        <v>1126</v>
      </c>
      <c r="H524" s="13" t="s">
        <v>1889</v>
      </c>
      <c r="I524" s="8" t="s">
        <v>1810</v>
      </c>
    </row>
    <row r="525" spans="2:9" ht="13.5" customHeight="1">
      <c r="B525" s="13" t="s">
        <v>6</v>
      </c>
      <c r="C525" s="13">
        <v>1</v>
      </c>
      <c r="D525" s="14">
        <v>11</v>
      </c>
      <c r="E525" s="13" t="str">
        <f t="shared" si="11"/>
        <v>07111</v>
      </c>
      <c r="F525" s="14" t="s">
        <v>693</v>
      </c>
      <c r="G525" s="13" t="s">
        <v>1126</v>
      </c>
      <c r="H525" s="13" t="s">
        <v>1889</v>
      </c>
      <c r="I525" s="2" t="s">
        <v>1811</v>
      </c>
    </row>
    <row r="526" spans="2:9" ht="13.5" customHeight="1">
      <c r="B526" s="13" t="s">
        <v>6</v>
      </c>
      <c r="C526" s="13">
        <v>1</v>
      </c>
      <c r="D526" s="14">
        <v>12</v>
      </c>
      <c r="E526" s="13" t="str">
        <f t="shared" si="11"/>
        <v>07112</v>
      </c>
      <c r="F526" s="14" t="s">
        <v>694</v>
      </c>
      <c r="G526" s="13" t="s">
        <v>1126</v>
      </c>
      <c r="H526" s="13" t="s">
        <v>1889</v>
      </c>
      <c r="I526" s="2" t="s">
        <v>1812</v>
      </c>
    </row>
    <row r="527" spans="2:9" ht="13.5" customHeight="1">
      <c r="B527" s="13" t="s">
        <v>6</v>
      </c>
      <c r="C527" s="13">
        <v>1</v>
      </c>
      <c r="D527" s="14">
        <v>13</v>
      </c>
      <c r="E527" s="13" t="str">
        <f t="shared" si="11"/>
        <v>07113</v>
      </c>
      <c r="F527" s="14" t="s">
        <v>695</v>
      </c>
      <c r="G527" s="13" t="s">
        <v>1126</v>
      </c>
      <c r="H527" s="13" t="s">
        <v>1889</v>
      </c>
      <c r="I527" s="8" t="s">
        <v>1813</v>
      </c>
    </row>
    <row r="528" spans="2:9" ht="13.5" customHeight="1">
      <c r="B528" s="13" t="s">
        <v>6</v>
      </c>
      <c r="C528" s="13">
        <v>1</v>
      </c>
      <c r="D528" s="14">
        <v>14</v>
      </c>
      <c r="E528" s="13" t="str">
        <f t="shared" si="11"/>
        <v>07114</v>
      </c>
      <c r="F528" s="14" t="s">
        <v>696</v>
      </c>
      <c r="G528" s="13" t="s">
        <v>1126</v>
      </c>
      <c r="H528" s="13" t="s">
        <v>1889</v>
      </c>
      <c r="I528" s="8" t="s">
        <v>1814</v>
      </c>
    </row>
    <row r="529" spans="2:9" ht="13.5" customHeight="1">
      <c r="B529" s="13" t="s">
        <v>6</v>
      </c>
      <c r="C529" s="13">
        <v>1</v>
      </c>
      <c r="D529" s="14">
        <v>15</v>
      </c>
      <c r="E529" s="13" t="str">
        <f t="shared" si="11"/>
        <v>07115</v>
      </c>
      <c r="F529" s="14" t="s">
        <v>697</v>
      </c>
      <c r="G529" s="13" t="s">
        <v>1126</v>
      </c>
      <c r="H529" s="13" t="s">
        <v>1889</v>
      </c>
      <c r="I529" s="8" t="s">
        <v>1815</v>
      </c>
    </row>
    <row r="530" spans="2:9" ht="13.5" customHeight="1">
      <c r="B530" s="13" t="s">
        <v>6</v>
      </c>
      <c r="C530" s="13">
        <v>1</v>
      </c>
      <c r="D530" s="14">
        <v>16</v>
      </c>
      <c r="E530" s="13" t="str">
        <f t="shared" si="11"/>
        <v>07116</v>
      </c>
      <c r="F530" s="14" t="s">
        <v>698</v>
      </c>
      <c r="G530" s="13" t="s">
        <v>1126</v>
      </c>
      <c r="H530" s="13" t="s">
        <v>1889</v>
      </c>
      <c r="I530" s="119" t="s">
        <v>1816</v>
      </c>
    </row>
    <row r="531" spans="2:9" ht="13.5" customHeight="1">
      <c r="B531" s="13" t="s">
        <v>6</v>
      </c>
      <c r="C531" s="13">
        <v>1</v>
      </c>
      <c r="D531" s="14">
        <v>17</v>
      </c>
      <c r="E531" s="13" t="str">
        <f t="shared" si="11"/>
        <v>07117</v>
      </c>
      <c r="F531" s="14" t="s">
        <v>699</v>
      </c>
      <c r="G531" s="13" t="s">
        <v>1126</v>
      </c>
      <c r="H531" s="13" t="s">
        <v>1889</v>
      </c>
      <c r="I531" s="8" t="s">
        <v>1817</v>
      </c>
    </row>
    <row r="532" spans="2:9" ht="13.5" customHeight="1">
      <c r="B532" s="13" t="s">
        <v>6</v>
      </c>
      <c r="C532" s="13">
        <v>1</v>
      </c>
      <c r="D532" s="14">
        <v>18</v>
      </c>
      <c r="E532" s="13" t="str">
        <f t="shared" si="11"/>
        <v>07118</v>
      </c>
      <c r="F532" s="14" t="s">
        <v>1678</v>
      </c>
      <c r="G532" s="13" t="s">
        <v>1126</v>
      </c>
      <c r="H532" s="13" t="s">
        <v>1889</v>
      </c>
      <c r="I532" s="8" t="s">
        <v>1921</v>
      </c>
    </row>
    <row r="533" spans="2:9" ht="13.5" customHeight="1">
      <c r="B533" s="13" t="s">
        <v>6</v>
      </c>
      <c r="C533" s="13">
        <v>1</v>
      </c>
      <c r="D533" s="14">
        <v>19</v>
      </c>
      <c r="E533" s="13" t="str">
        <f t="shared" si="11"/>
        <v>07119</v>
      </c>
      <c r="F533" s="14" t="s">
        <v>1895</v>
      </c>
      <c r="G533" s="13" t="s">
        <v>1126</v>
      </c>
      <c r="H533" s="13" t="s">
        <v>1889</v>
      </c>
      <c r="I533" s="8" t="s">
        <v>1922</v>
      </c>
    </row>
    <row r="534" spans="2:9" ht="13.5" customHeight="1">
      <c r="B534" s="13" t="s">
        <v>6</v>
      </c>
      <c r="C534" s="13">
        <v>1</v>
      </c>
      <c r="D534" s="14">
        <v>20</v>
      </c>
      <c r="E534" s="13" t="str">
        <f t="shared" si="11"/>
        <v>07120</v>
      </c>
      <c r="F534" s="14" t="s">
        <v>1896</v>
      </c>
      <c r="G534" s="13" t="s">
        <v>1126</v>
      </c>
      <c r="H534" s="13" t="s">
        <v>1889</v>
      </c>
      <c r="I534" s="8" t="s">
        <v>1923</v>
      </c>
    </row>
    <row r="535" spans="2:9" ht="13.5" customHeight="1">
      <c r="B535" s="13" t="s">
        <v>6</v>
      </c>
      <c r="C535" s="13">
        <v>1</v>
      </c>
      <c r="D535" s="14">
        <v>21</v>
      </c>
      <c r="E535" s="13" t="str">
        <f t="shared" si="11"/>
        <v>07121</v>
      </c>
      <c r="F535" s="14" t="s">
        <v>1897</v>
      </c>
      <c r="G535" s="13" t="s">
        <v>1126</v>
      </c>
      <c r="H535" s="13" t="s">
        <v>1889</v>
      </c>
      <c r="I535" s="8" t="s">
        <v>1944</v>
      </c>
    </row>
    <row r="536" spans="2:9" ht="13.5" customHeight="1">
      <c r="B536" s="13" t="s">
        <v>117</v>
      </c>
      <c r="C536" s="13">
        <v>1</v>
      </c>
      <c r="D536" s="14">
        <v>22</v>
      </c>
      <c r="E536" s="13" t="str">
        <f t="shared" si="11"/>
        <v>07122</v>
      </c>
      <c r="F536" s="12" t="s">
        <v>1945</v>
      </c>
      <c r="G536" s="15"/>
      <c r="H536" s="15"/>
    </row>
    <row r="537" spans="2:9" ht="13.5" customHeight="1">
      <c r="B537" s="13" t="s">
        <v>6</v>
      </c>
      <c r="C537" s="13">
        <v>2</v>
      </c>
      <c r="D537" s="13" t="s">
        <v>1887</v>
      </c>
      <c r="E537" s="13" t="str">
        <f t="shared" si="11"/>
        <v>07200</v>
      </c>
      <c r="F537" s="15" t="s">
        <v>1679</v>
      </c>
      <c r="G537" s="15"/>
      <c r="H537" s="15"/>
    </row>
    <row r="538" spans="2:9" ht="13.5" customHeight="1">
      <c r="B538" s="13" t="s">
        <v>6</v>
      </c>
      <c r="C538" s="13">
        <v>2</v>
      </c>
      <c r="D538" s="13" t="s">
        <v>9</v>
      </c>
      <c r="E538" s="13" t="str">
        <f t="shared" si="11"/>
        <v>07201</v>
      </c>
      <c r="F538" s="13" t="s">
        <v>700</v>
      </c>
      <c r="G538" s="13" t="s">
        <v>1126</v>
      </c>
      <c r="H538" s="13" t="s">
        <v>1117</v>
      </c>
      <c r="I538" s="2" t="s">
        <v>1330</v>
      </c>
    </row>
    <row r="539" spans="2:9" ht="13.5" customHeight="1">
      <c r="B539" s="13" t="s">
        <v>6</v>
      </c>
      <c r="C539" s="13">
        <v>2</v>
      </c>
      <c r="D539" s="13" t="s">
        <v>10</v>
      </c>
      <c r="E539" s="13" t="str">
        <f t="shared" si="11"/>
        <v>07202</v>
      </c>
      <c r="F539" s="13" t="s">
        <v>701</v>
      </c>
      <c r="G539" s="13" t="s">
        <v>1126</v>
      </c>
      <c r="H539" s="13" t="s">
        <v>1117</v>
      </c>
      <c r="I539" s="2" t="s">
        <v>1331</v>
      </c>
    </row>
    <row r="540" spans="2:9" ht="13.5" customHeight="1">
      <c r="B540" s="13" t="s">
        <v>6</v>
      </c>
      <c r="C540" s="13">
        <v>2</v>
      </c>
      <c r="D540" s="13" t="s">
        <v>2</v>
      </c>
      <c r="E540" s="13" t="str">
        <f t="shared" si="11"/>
        <v>07203</v>
      </c>
      <c r="F540" s="13" t="s">
        <v>702</v>
      </c>
      <c r="G540" s="13" t="s">
        <v>1126</v>
      </c>
      <c r="H540" s="13" t="s">
        <v>1117</v>
      </c>
      <c r="I540" s="2" t="s">
        <v>1332</v>
      </c>
    </row>
    <row r="541" spans="2:9" ht="13.5" customHeight="1">
      <c r="B541" s="13" t="s">
        <v>6</v>
      </c>
      <c r="C541" s="13">
        <v>2</v>
      </c>
      <c r="D541" s="13" t="s">
        <v>3</v>
      </c>
      <c r="E541" s="13" t="str">
        <f t="shared" si="11"/>
        <v>07204</v>
      </c>
      <c r="F541" s="13" t="s">
        <v>703</v>
      </c>
      <c r="G541" s="13" t="s">
        <v>1126</v>
      </c>
      <c r="H541" s="13" t="s">
        <v>1117</v>
      </c>
      <c r="I541" s="2" t="s">
        <v>1333</v>
      </c>
    </row>
    <row r="542" spans="2:9" ht="13.5" customHeight="1">
      <c r="B542" s="13" t="s">
        <v>6</v>
      </c>
      <c r="C542" s="13">
        <v>2</v>
      </c>
      <c r="D542" s="13" t="s">
        <v>4</v>
      </c>
      <c r="E542" s="13" t="str">
        <f t="shared" si="11"/>
        <v>07205</v>
      </c>
      <c r="F542" s="13" t="s">
        <v>704</v>
      </c>
      <c r="G542" s="13" t="s">
        <v>1126</v>
      </c>
      <c r="H542" s="13" t="s">
        <v>1117</v>
      </c>
      <c r="I542" s="2" t="s">
        <v>1334</v>
      </c>
    </row>
    <row r="543" spans="2:9" ht="13.5" customHeight="1">
      <c r="B543" s="13" t="s">
        <v>6</v>
      </c>
      <c r="C543" s="13">
        <v>2</v>
      </c>
      <c r="D543" s="13" t="s">
        <v>5</v>
      </c>
      <c r="E543" s="13" t="str">
        <f t="shared" si="11"/>
        <v>07206</v>
      </c>
      <c r="F543" s="13" t="s">
        <v>705</v>
      </c>
      <c r="G543" s="13" t="s">
        <v>1126</v>
      </c>
      <c r="H543" s="13" t="s">
        <v>1117</v>
      </c>
      <c r="I543" s="2" t="s">
        <v>1335</v>
      </c>
    </row>
    <row r="544" spans="2:9" ht="13.5" customHeight="1">
      <c r="B544" s="13" t="s">
        <v>6</v>
      </c>
      <c r="C544" s="13">
        <v>2</v>
      </c>
      <c r="D544" s="13" t="s">
        <v>6</v>
      </c>
      <c r="E544" s="13" t="str">
        <f t="shared" si="11"/>
        <v>07207</v>
      </c>
      <c r="F544" s="13" t="s">
        <v>706</v>
      </c>
      <c r="G544" s="13" t="s">
        <v>1126</v>
      </c>
      <c r="H544" s="13" t="s">
        <v>1117</v>
      </c>
      <c r="I544" s="2" t="s">
        <v>1336</v>
      </c>
    </row>
    <row r="545" spans="2:10" ht="13.5" customHeight="1">
      <c r="B545" s="13" t="s">
        <v>6</v>
      </c>
      <c r="C545" s="13">
        <v>2</v>
      </c>
      <c r="D545" s="13" t="s">
        <v>7</v>
      </c>
      <c r="E545" s="13" t="str">
        <f t="shared" si="11"/>
        <v>07208</v>
      </c>
      <c r="F545" s="13" t="s">
        <v>707</v>
      </c>
      <c r="G545" s="13" t="s">
        <v>1126</v>
      </c>
      <c r="H545" s="13" t="s">
        <v>1117</v>
      </c>
      <c r="I545" s="2" t="s">
        <v>1337</v>
      </c>
    </row>
    <row r="546" spans="2:10" ht="13.5" customHeight="1">
      <c r="B546" s="13" t="s">
        <v>6</v>
      </c>
      <c r="C546" s="13">
        <v>2</v>
      </c>
      <c r="D546" s="13" t="s">
        <v>8</v>
      </c>
      <c r="E546" s="13" t="str">
        <f t="shared" si="11"/>
        <v>07209</v>
      </c>
      <c r="F546" s="13" t="s">
        <v>708</v>
      </c>
      <c r="G546" s="13" t="s">
        <v>1126</v>
      </c>
      <c r="H546" s="13" t="s">
        <v>1117</v>
      </c>
      <c r="I546" s="2" t="s">
        <v>1338</v>
      </c>
    </row>
    <row r="547" spans="2:10" ht="13.5" customHeight="1">
      <c r="B547" s="13" t="s">
        <v>6</v>
      </c>
      <c r="C547" s="13">
        <v>2</v>
      </c>
      <c r="D547" s="13" t="s">
        <v>30</v>
      </c>
      <c r="E547" s="13" t="str">
        <f t="shared" si="11"/>
        <v>07210</v>
      </c>
      <c r="F547" s="15" t="s">
        <v>1680</v>
      </c>
      <c r="G547" s="15"/>
      <c r="H547" s="15"/>
      <c r="I547" s="1" t="s">
        <v>316</v>
      </c>
    </row>
    <row r="548" spans="2:10" ht="13.5" customHeight="1">
      <c r="B548" s="13" t="s">
        <v>6</v>
      </c>
      <c r="C548" s="13">
        <v>3</v>
      </c>
      <c r="D548" s="13" t="s">
        <v>1887</v>
      </c>
      <c r="E548" s="13" t="str">
        <f t="shared" si="11"/>
        <v>07300</v>
      </c>
      <c r="F548" s="15" t="s">
        <v>1681</v>
      </c>
      <c r="G548" s="15"/>
      <c r="H548" s="15"/>
      <c r="I548" s="1" t="s">
        <v>316</v>
      </c>
    </row>
    <row r="549" spans="2:10" ht="13.5" customHeight="1">
      <c r="B549" s="13" t="s">
        <v>6</v>
      </c>
      <c r="C549" s="13">
        <v>3</v>
      </c>
      <c r="D549" s="13" t="s">
        <v>9</v>
      </c>
      <c r="E549" s="13" t="str">
        <f t="shared" si="11"/>
        <v>07301</v>
      </c>
      <c r="F549" s="13" t="s">
        <v>709</v>
      </c>
      <c r="G549" s="13" t="s">
        <v>1682</v>
      </c>
      <c r="H549" s="13" t="s">
        <v>1118</v>
      </c>
      <c r="I549" s="2" t="s">
        <v>1339</v>
      </c>
    </row>
    <row r="550" spans="2:10" ht="13.5" customHeight="1">
      <c r="B550" s="13" t="s">
        <v>6</v>
      </c>
      <c r="C550" s="13">
        <v>3</v>
      </c>
      <c r="D550" s="13" t="s">
        <v>10</v>
      </c>
      <c r="E550" s="13" t="str">
        <f t="shared" si="11"/>
        <v>07302</v>
      </c>
      <c r="F550" s="13" t="s">
        <v>710</v>
      </c>
      <c r="G550" s="13" t="s">
        <v>1682</v>
      </c>
      <c r="H550" s="13" t="s">
        <v>1118</v>
      </c>
      <c r="I550" s="2" t="s">
        <v>1340</v>
      </c>
    </row>
    <row r="551" spans="2:10" ht="13.5" customHeight="1">
      <c r="B551" s="13" t="s">
        <v>6</v>
      </c>
      <c r="C551" s="13">
        <v>3</v>
      </c>
      <c r="D551" s="13" t="s">
        <v>2</v>
      </c>
      <c r="E551" s="13" t="str">
        <f t="shared" si="11"/>
        <v>07303</v>
      </c>
      <c r="F551" s="13" t="s">
        <v>711</v>
      </c>
      <c r="G551" s="13" t="s">
        <v>1682</v>
      </c>
      <c r="H551" s="13" t="s">
        <v>1118</v>
      </c>
      <c r="I551" s="2" t="s">
        <v>1341</v>
      </c>
    </row>
    <row r="552" spans="2:10" ht="13.5" customHeight="1">
      <c r="B552" s="13" t="s">
        <v>6</v>
      </c>
      <c r="C552" s="13">
        <v>3</v>
      </c>
      <c r="D552" s="13" t="s">
        <v>3</v>
      </c>
      <c r="E552" s="13" t="str">
        <f t="shared" si="11"/>
        <v>07304</v>
      </c>
      <c r="F552" s="15" t="s">
        <v>1683</v>
      </c>
      <c r="G552" s="15"/>
      <c r="H552" s="15"/>
      <c r="I552" s="1" t="s">
        <v>316</v>
      </c>
      <c r="J552" s="11" t="str">
        <f t="shared" ref="J552" si="12">I553&amp;H553</f>
        <v/>
      </c>
    </row>
    <row r="553" spans="2:10" ht="13.5" customHeight="1">
      <c r="B553" s="13" t="s">
        <v>7</v>
      </c>
      <c r="C553" s="13">
        <v>1</v>
      </c>
      <c r="D553" s="20" t="s">
        <v>1887</v>
      </c>
      <c r="E553" s="13" t="str">
        <f t="shared" si="11"/>
        <v>08100</v>
      </c>
      <c r="F553" s="15" t="s">
        <v>1684</v>
      </c>
      <c r="G553" s="15"/>
      <c r="H553" s="15"/>
    </row>
    <row r="554" spans="2:10" ht="13.5" customHeight="1">
      <c r="B554" s="13" t="s">
        <v>136</v>
      </c>
      <c r="C554" s="13">
        <v>1</v>
      </c>
      <c r="D554" s="20" t="s">
        <v>9</v>
      </c>
      <c r="E554" s="13" t="str">
        <f t="shared" si="11"/>
        <v>08101</v>
      </c>
      <c r="F554" s="20" t="s">
        <v>712</v>
      </c>
      <c r="G554" s="13" t="s">
        <v>1127</v>
      </c>
      <c r="H554" s="13" t="s">
        <v>1889</v>
      </c>
      <c r="I554" s="2"/>
    </row>
    <row r="555" spans="2:10" ht="13.5" customHeight="1">
      <c r="B555" s="13" t="s">
        <v>136</v>
      </c>
      <c r="C555" s="13">
        <v>1</v>
      </c>
      <c r="D555" s="20" t="s">
        <v>10</v>
      </c>
      <c r="E555" s="13" t="str">
        <f t="shared" si="11"/>
        <v>08102</v>
      </c>
      <c r="F555" s="20" t="s">
        <v>713</v>
      </c>
      <c r="G555" s="13" t="s">
        <v>1127</v>
      </c>
      <c r="H555" s="13" t="s">
        <v>1889</v>
      </c>
      <c r="I555" s="2" t="s">
        <v>1685</v>
      </c>
    </row>
    <row r="556" spans="2:10" ht="13.5" customHeight="1">
      <c r="B556" s="13" t="s">
        <v>7</v>
      </c>
      <c r="C556" s="13">
        <v>1</v>
      </c>
      <c r="D556" s="20" t="s">
        <v>118</v>
      </c>
      <c r="E556" s="13" t="str">
        <f t="shared" si="11"/>
        <v>08103</v>
      </c>
      <c r="F556" s="20" t="s">
        <v>714</v>
      </c>
      <c r="G556" s="13" t="s">
        <v>1127</v>
      </c>
      <c r="H556" s="13" t="s">
        <v>1889</v>
      </c>
      <c r="I556" s="2" t="s">
        <v>1686</v>
      </c>
    </row>
    <row r="557" spans="2:10" ht="13.5" customHeight="1">
      <c r="B557" s="13" t="s">
        <v>7</v>
      </c>
      <c r="C557" s="13">
        <v>1</v>
      </c>
      <c r="D557" s="20" t="s">
        <v>119</v>
      </c>
      <c r="E557" s="13" t="str">
        <f t="shared" si="11"/>
        <v>08104</v>
      </c>
      <c r="F557" s="20" t="s">
        <v>715</v>
      </c>
      <c r="G557" s="13" t="s">
        <v>1127</v>
      </c>
      <c r="H557" s="13" t="s">
        <v>1889</v>
      </c>
      <c r="I557" s="3" t="s">
        <v>1818</v>
      </c>
    </row>
    <row r="558" spans="2:10" ht="13.5" customHeight="1">
      <c r="B558" s="13" t="s">
        <v>7</v>
      </c>
      <c r="C558" s="13">
        <v>1</v>
      </c>
      <c r="D558" s="20" t="s">
        <v>120</v>
      </c>
      <c r="E558" s="13" t="str">
        <f t="shared" si="11"/>
        <v>08105</v>
      </c>
      <c r="F558" s="20" t="s">
        <v>716</v>
      </c>
      <c r="G558" s="13" t="s">
        <v>1127</v>
      </c>
      <c r="H558" s="13" t="s">
        <v>1889</v>
      </c>
      <c r="I558" s="6" t="s">
        <v>1926</v>
      </c>
    </row>
    <row r="559" spans="2:10" ht="13.5" customHeight="1">
      <c r="B559" s="13" t="s">
        <v>7</v>
      </c>
      <c r="C559" s="13">
        <v>1</v>
      </c>
      <c r="D559" s="20" t="s">
        <v>121</v>
      </c>
      <c r="E559" s="13" t="str">
        <f t="shared" si="11"/>
        <v>08106</v>
      </c>
      <c r="F559" s="20" t="s">
        <v>717</v>
      </c>
      <c r="G559" s="13" t="s">
        <v>1127</v>
      </c>
      <c r="H559" s="13" t="s">
        <v>1889</v>
      </c>
      <c r="I559" s="6" t="s">
        <v>1924</v>
      </c>
    </row>
    <row r="560" spans="2:10" ht="13.5" customHeight="1">
      <c r="B560" s="13" t="s">
        <v>7</v>
      </c>
      <c r="C560" s="13">
        <v>1</v>
      </c>
      <c r="D560" s="20" t="s">
        <v>113</v>
      </c>
      <c r="E560" s="13" t="str">
        <f t="shared" si="11"/>
        <v>08107</v>
      </c>
      <c r="F560" s="20" t="s">
        <v>718</v>
      </c>
      <c r="G560" s="13" t="s">
        <v>1127</v>
      </c>
      <c r="H560" s="13" t="s">
        <v>1889</v>
      </c>
      <c r="I560" s="6"/>
    </row>
    <row r="561" spans="2:9" ht="13.5" customHeight="1">
      <c r="B561" s="13" t="s">
        <v>7</v>
      </c>
      <c r="C561" s="13">
        <v>1</v>
      </c>
      <c r="D561" s="20" t="s">
        <v>115</v>
      </c>
      <c r="E561" s="13" t="str">
        <f t="shared" si="11"/>
        <v>08108</v>
      </c>
      <c r="F561" s="20" t="s">
        <v>719</v>
      </c>
      <c r="G561" s="13" t="s">
        <v>1127</v>
      </c>
      <c r="H561" s="13" t="s">
        <v>1889</v>
      </c>
      <c r="I561" s="152"/>
    </row>
    <row r="562" spans="2:9" ht="13.5" customHeight="1">
      <c r="B562" s="13" t="s">
        <v>7</v>
      </c>
      <c r="C562" s="13">
        <v>1</v>
      </c>
      <c r="D562" s="20" t="s">
        <v>122</v>
      </c>
      <c r="E562" s="13" t="str">
        <f t="shared" si="11"/>
        <v>08109</v>
      </c>
      <c r="F562" s="20" t="s">
        <v>720</v>
      </c>
      <c r="G562" s="13" t="s">
        <v>1127</v>
      </c>
      <c r="H562" s="13" t="s">
        <v>1889</v>
      </c>
      <c r="I562" s="6" t="s">
        <v>1819</v>
      </c>
    </row>
    <row r="563" spans="2:9" ht="13.5" customHeight="1">
      <c r="B563" s="13" t="s">
        <v>7</v>
      </c>
      <c r="C563" s="13">
        <v>1</v>
      </c>
      <c r="D563" s="21" t="s">
        <v>123</v>
      </c>
      <c r="E563" s="13" t="str">
        <f t="shared" si="11"/>
        <v>08110</v>
      </c>
      <c r="F563" s="21" t="s">
        <v>721</v>
      </c>
      <c r="G563" s="13" t="s">
        <v>1127</v>
      </c>
      <c r="H563" s="13" t="s">
        <v>1889</v>
      </c>
      <c r="I563" s="6"/>
    </row>
    <row r="564" spans="2:9" ht="13.5" customHeight="1">
      <c r="B564" s="13" t="s">
        <v>7</v>
      </c>
      <c r="C564" s="13">
        <v>1</v>
      </c>
      <c r="D564" s="20" t="s">
        <v>124</v>
      </c>
      <c r="E564" s="13" t="str">
        <f t="shared" si="11"/>
        <v>08111</v>
      </c>
      <c r="F564" s="20" t="s">
        <v>722</v>
      </c>
      <c r="G564" s="13" t="s">
        <v>1127</v>
      </c>
      <c r="H564" s="13" t="s">
        <v>1889</v>
      </c>
      <c r="I564" s="6"/>
    </row>
    <row r="565" spans="2:9" ht="13.5" customHeight="1">
      <c r="B565" s="13" t="s">
        <v>7</v>
      </c>
      <c r="C565" s="13">
        <v>1</v>
      </c>
      <c r="D565" s="20" t="s">
        <v>125</v>
      </c>
      <c r="E565" s="13" t="str">
        <f t="shared" si="11"/>
        <v>08112</v>
      </c>
      <c r="F565" s="20" t="s">
        <v>723</v>
      </c>
      <c r="G565" s="13" t="s">
        <v>1127</v>
      </c>
      <c r="H565" s="13" t="s">
        <v>1889</v>
      </c>
      <c r="I565" s="6" t="s">
        <v>1687</v>
      </c>
    </row>
    <row r="566" spans="2:9" ht="13.5" customHeight="1">
      <c r="B566" s="13" t="s">
        <v>7</v>
      </c>
      <c r="C566" s="13">
        <v>1</v>
      </c>
      <c r="D566" s="20" t="s">
        <v>126</v>
      </c>
      <c r="E566" s="13" t="str">
        <f t="shared" si="11"/>
        <v>08113</v>
      </c>
      <c r="F566" s="20" t="s">
        <v>724</v>
      </c>
      <c r="G566" s="13" t="s">
        <v>1127</v>
      </c>
      <c r="H566" s="13" t="s">
        <v>1889</v>
      </c>
      <c r="I566" s="6"/>
    </row>
    <row r="567" spans="2:9" ht="13.5" customHeight="1">
      <c r="B567" s="13" t="s">
        <v>7</v>
      </c>
      <c r="C567" s="13">
        <v>1</v>
      </c>
      <c r="D567" s="20" t="s">
        <v>127</v>
      </c>
      <c r="E567" s="13" t="str">
        <f t="shared" si="11"/>
        <v>08114</v>
      </c>
      <c r="F567" s="20" t="s">
        <v>725</v>
      </c>
      <c r="G567" s="13" t="s">
        <v>1127</v>
      </c>
      <c r="H567" s="13" t="s">
        <v>1889</v>
      </c>
      <c r="I567" s="6" t="s">
        <v>1688</v>
      </c>
    </row>
    <row r="568" spans="2:9" ht="13.5" customHeight="1">
      <c r="B568" s="13" t="s">
        <v>7</v>
      </c>
      <c r="C568" s="13">
        <v>1</v>
      </c>
      <c r="D568" s="20" t="s">
        <v>128</v>
      </c>
      <c r="E568" s="13" t="str">
        <f t="shared" si="11"/>
        <v>08115</v>
      </c>
      <c r="F568" s="20" t="s">
        <v>726</v>
      </c>
      <c r="G568" s="13" t="s">
        <v>1127</v>
      </c>
      <c r="H568" s="13" t="s">
        <v>1889</v>
      </c>
      <c r="I568" s="6"/>
    </row>
    <row r="569" spans="2:9" ht="13.5" customHeight="1">
      <c r="B569" s="13" t="s">
        <v>7</v>
      </c>
      <c r="C569" s="13">
        <v>1</v>
      </c>
      <c r="D569" s="20" t="s">
        <v>129</v>
      </c>
      <c r="E569" s="13" t="str">
        <f t="shared" si="11"/>
        <v>08116</v>
      </c>
      <c r="F569" s="20" t="s">
        <v>727</v>
      </c>
      <c r="G569" s="13" t="s">
        <v>1127</v>
      </c>
      <c r="H569" s="13" t="s">
        <v>1889</v>
      </c>
      <c r="I569" s="6"/>
    </row>
    <row r="570" spans="2:9" ht="13.5" customHeight="1">
      <c r="B570" s="13" t="s">
        <v>7</v>
      </c>
      <c r="C570" s="13">
        <v>1</v>
      </c>
      <c r="D570" s="21" t="s">
        <v>130</v>
      </c>
      <c r="E570" s="13" t="str">
        <f t="shared" si="11"/>
        <v>08117</v>
      </c>
      <c r="F570" s="21" t="s">
        <v>728</v>
      </c>
      <c r="G570" s="13" t="s">
        <v>1127</v>
      </c>
      <c r="H570" s="13" t="s">
        <v>1889</v>
      </c>
      <c r="I570" s="6"/>
    </row>
    <row r="571" spans="2:9" ht="13.5" customHeight="1">
      <c r="B571" s="13" t="s">
        <v>7</v>
      </c>
      <c r="C571" s="13">
        <v>1</v>
      </c>
      <c r="D571" s="14">
        <v>18</v>
      </c>
      <c r="E571" s="13" t="str">
        <f t="shared" si="11"/>
        <v>08118</v>
      </c>
      <c r="F571" s="14" t="s">
        <v>729</v>
      </c>
      <c r="G571" s="13" t="s">
        <v>1127</v>
      </c>
      <c r="H571" s="13" t="s">
        <v>1889</v>
      </c>
      <c r="I571" s="6"/>
    </row>
    <row r="572" spans="2:9" ht="13.5" customHeight="1">
      <c r="B572" s="13" t="s">
        <v>7</v>
      </c>
      <c r="C572" s="13">
        <v>1</v>
      </c>
      <c r="D572" s="16">
        <v>19</v>
      </c>
      <c r="E572" s="13" t="str">
        <f t="shared" si="11"/>
        <v>08119</v>
      </c>
      <c r="F572" s="16" t="s">
        <v>730</v>
      </c>
      <c r="G572" s="13" t="s">
        <v>1127</v>
      </c>
      <c r="H572" s="13" t="s">
        <v>1889</v>
      </c>
      <c r="I572" s="6" t="s">
        <v>1689</v>
      </c>
    </row>
    <row r="573" spans="2:9" ht="13.5" customHeight="1">
      <c r="B573" s="13" t="s">
        <v>7</v>
      </c>
      <c r="C573" s="13">
        <v>1</v>
      </c>
      <c r="D573" s="16">
        <v>20</v>
      </c>
      <c r="E573" s="13" t="str">
        <f t="shared" si="11"/>
        <v>08120</v>
      </c>
      <c r="F573" s="16" t="s">
        <v>731</v>
      </c>
      <c r="G573" s="13" t="s">
        <v>1127</v>
      </c>
      <c r="H573" s="13" t="s">
        <v>1889</v>
      </c>
      <c r="I573" s="6" t="s">
        <v>1690</v>
      </c>
    </row>
    <row r="574" spans="2:9" ht="13.5" customHeight="1">
      <c r="B574" s="13" t="s">
        <v>7</v>
      </c>
      <c r="C574" s="13">
        <v>1</v>
      </c>
      <c r="D574" s="17">
        <v>21</v>
      </c>
      <c r="E574" s="13" t="str">
        <f t="shared" si="11"/>
        <v>08121</v>
      </c>
      <c r="F574" s="17" t="s">
        <v>732</v>
      </c>
      <c r="G574" s="13" t="s">
        <v>1127</v>
      </c>
      <c r="H574" s="13" t="s">
        <v>1889</v>
      </c>
      <c r="I574" s="6"/>
    </row>
    <row r="575" spans="2:9" ht="13.5" customHeight="1">
      <c r="B575" s="13" t="s">
        <v>7</v>
      </c>
      <c r="C575" s="13">
        <v>1</v>
      </c>
      <c r="D575" s="19">
        <v>22</v>
      </c>
      <c r="E575" s="13" t="str">
        <f t="shared" si="11"/>
        <v>08122</v>
      </c>
      <c r="F575" s="19" t="s">
        <v>733</v>
      </c>
      <c r="G575" s="13" t="s">
        <v>1127</v>
      </c>
      <c r="H575" s="13" t="s">
        <v>1889</v>
      </c>
      <c r="I575" s="6"/>
    </row>
    <row r="576" spans="2:9" ht="13.5" customHeight="1">
      <c r="B576" s="13" t="s">
        <v>7</v>
      </c>
      <c r="C576" s="13">
        <v>1</v>
      </c>
      <c r="D576" s="19">
        <v>23</v>
      </c>
      <c r="E576" s="13" t="str">
        <f t="shared" si="11"/>
        <v>08123</v>
      </c>
      <c r="F576" s="19" t="s">
        <v>734</v>
      </c>
      <c r="G576" s="13" t="s">
        <v>1127</v>
      </c>
      <c r="H576" s="13" t="s">
        <v>1889</v>
      </c>
      <c r="I576" s="6" t="s">
        <v>131</v>
      </c>
    </row>
    <row r="577" spans="2:9" ht="13.5" customHeight="1">
      <c r="B577" s="13" t="s">
        <v>7</v>
      </c>
      <c r="C577" s="13">
        <v>1</v>
      </c>
      <c r="D577" s="19">
        <v>24</v>
      </c>
      <c r="E577" s="13" t="str">
        <f t="shared" si="11"/>
        <v>08124</v>
      </c>
      <c r="F577" s="19" t="s">
        <v>735</v>
      </c>
      <c r="G577" s="13" t="s">
        <v>1127</v>
      </c>
      <c r="H577" s="13" t="s">
        <v>1889</v>
      </c>
      <c r="I577" s="6" t="s">
        <v>132</v>
      </c>
    </row>
    <row r="578" spans="2:9" ht="13.5" customHeight="1">
      <c r="B578" s="13" t="s">
        <v>7</v>
      </c>
      <c r="C578" s="13">
        <v>1</v>
      </c>
      <c r="D578" s="19">
        <v>25</v>
      </c>
      <c r="E578" s="13" t="str">
        <f t="shared" si="11"/>
        <v>08125</v>
      </c>
      <c r="F578" s="19" t="s">
        <v>736</v>
      </c>
      <c r="G578" s="13" t="s">
        <v>1127</v>
      </c>
      <c r="H578" s="13" t="s">
        <v>1889</v>
      </c>
      <c r="I578" s="6" t="s">
        <v>133</v>
      </c>
    </row>
    <row r="579" spans="2:9" ht="13.5" customHeight="1">
      <c r="B579" s="13" t="s">
        <v>7</v>
      </c>
      <c r="C579" s="13">
        <v>1</v>
      </c>
      <c r="D579" s="19">
        <v>26</v>
      </c>
      <c r="E579" s="13" t="str">
        <f t="shared" si="11"/>
        <v>08126</v>
      </c>
      <c r="F579" s="19" t="s">
        <v>737</v>
      </c>
      <c r="G579" s="13" t="s">
        <v>1127</v>
      </c>
      <c r="H579" s="13" t="s">
        <v>1889</v>
      </c>
      <c r="I579" s="7" t="s">
        <v>134</v>
      </c>
    </row>
    <row r="580" spans="2:9" ht="13.5" customHeight="1">
      <c r="B580" s="13" t="s">
        <v>7</v>
      </c>
      <c r="C580" s="13">
        <v>1</v>
      </c>
      <c r="D580" s="19">
        <v>27</v>
      </c>
      <c r="E580" s="13" t="str">
        <f t="shared" si="11"/>
        <v>08127</v>
      </c>
      <c r="F580" s="19" t="s">
        <v>738</v>
      </c>
      <c r="G580" s="13" t="s">
        <v>1127</v>
      </c>
      <c r="H580" s="13" t="s">
        <v>1889</v>
      </c>
      <c r="I580" s="6" t="s">
        <v>135</v>
      </c>
    </row>
    <row r="581" spans="2:9" ht="13.5" customHeight="1">
      <c r="B581" s="13" t="s">
        <v>7</v>
      </c>
      <c r="C581" s="13">
        <v>1</v>
      </c>
      <c r="D581" s="19">
        <v>28</v>
      </c>
      <c r="E581" s="13" t="str">
        <f t="shared" si="11"/>
        <v>08128</v>
      </c>
      <c r="F581" s="19" t="s">
        <v>739</v>
      </c>
      <c r="G581" s="13" t="s">
        <v>1127</v>
      </c>
      <c r="H581" s="13" t="s">
        <v>1889</v>
      </c>
      <c r="I581" s="6" t="s">
        <v>1965</v>
      </c>
    </row>
    <row r="582" spans="2:9" ht="13.5" customHeight="1">
      <c r="B582" s="13" t="s">
        <v>7</v>
      </c>
      <c r="C582" s="13">
        <v>1</v>
      </c>
      <c r="D582" s="19">
        <v>29</v>
      </c>
      <c r="E582" s="13" t="str">
        <f t="shared" si="11"/>
        <v>08129</v>
      </c>
      <c r="F582" s="19" t="s">
        <v>740</v>
      </c>
      <c r="G582" s="13" t="s">
        <v>1127</v>
      </c>
      <c r="H582" s="13" t="s">
        <v>1889</v>
      </c>
      <c r="I582" s="6" t="s">
        <v>1966</v>
      </c>
    </row>
    <row r="583" spans="2:9" ht="13.5" customHeight="1">
      <c r="B583" s="13" t="s">
        <v>7</v>
      </c>
      <c r="C583" s="13">
        <v>1</v>
      </c>
      <c r="D583" s="19">
        <v>30</v>
      </c>
      <c r="E583" s="13" t="str">
        <f t="shared" si="11"/>
        <v>08130</v>
      </c>
      <c r="F583" s="19" t="s">
        <v>741</v>
      </c>
      <c r="G583" s="13" t="s">
        <v>1127</v>
      </c>
      <c r="H583" s="13" t="s">
        <v>1889</v>
      </c>
      <c r="I583" s="6" t="s">
        <v>1967</v>
      </c>
    </row>
    <row r="584" spans="2:9" ht="13.5" customHeight="1">
      <c r="B584" s="13" t="s">
        <v>7</v>
      </c>
      <c r="C584" s="13">
        <v>1</v>
      </c>
      <c r="D584" s="19">
        <v>31</v>
      </c>
      <c r="E584" s="13" t="str">
        <f t="shared" si="11"/>
        <v>08131</v>
      </c>
      <c r="F584" s="19" t="s">
        <v>742</v>
      </c>
      <c r="G584" s="13" t="s">
        <v>1127</v>
      </c>
      <c r="H584" s="13" t="s">
        <v>1889</v>
      </c>
      <c r="I584" s="6" t="s">
        <v>1968</v>
      </c>
    </row>
    <row r="585" spans="2:9" ht="13.5" customHeight="1">
      <c r="B585" s="13" t="s">
        <v>7</v>
      </c>
      <c r="C585" s="13">
        <v>1</v>
      </c>
      <c r="D585" s="19">
        <v>32</v>
      </c>
      <c r="E585" s="13" t="str">
        <f t="shared" si="11"/>
        <v>08132</v>
      </c>
      <c r="F585" s="15" t="s">
        <v>1691</v>
      </c>
      <c r="G585" s="15"/>
      <c r="H585" s="15"/>
    </row>
    <row r="586" spans="2:9" ht="13.5" customHeight="1">
      <c r="B586" s="13" t="s">
        <v>7</v>
      </c>
      <c r="C586" s="13">
        <v>2</v>
      </c>
      <c r="D586" s="13" t="s">
        <v>1887</v>
      </c>
      <c r="E586" s="13" t="str">
        <f t="shared" si="11"/>
        <v>08200</v>
      </c>
      <c r="F586" s="15" t="s">
        <v>1692</v>
      </c>
      <c r="G586" s="15"/>
      <c r="H586" s="15"/>
    </row>
    <row r="587" spans="2:9" ht="13.5" customHeight="1">
      <c r="B587" s="13" t="s">
        <v>7</v>
      </c>
      <c r="C587" s="13">
        <v>2</v>
      </c>
      <c r="D587" s="13" t="s">
        <v>9</v>
      </c>
      <c r="E587" s="13" t="str">
        <f t="shared" si="11"/>
        <v>08201</v>
      </c>
      <c r="F587" s="13" t="s">
        <v>743</v>
      </c>
      <c r="G587" s="13" t="s">
        <v>1127</v>
      </c>
      <c r="H587" s="13" t="s">
        <v>1117</v>
      </c>
      <c r="I587" s="2" t="s">
        <v>1301</v>
      </c>
    </row>
    <row r="588" spans="2:9" ht="13.5" customHeight="1">
      <c r="B588" s="13" t="s">
        <v>7</v>
      </c>
      <c r="C588" s="13">
        <v>2</v>
      </c>
      <c r="D588" s="13" t="s">
        <v>10</v>
      </c>
      <c r="E588" s="13" t="str">
        <f t="shared" si="11"/>
        <v>08202</v>
      </c>
      <c r="F588" s="13" t="s">
        <v>744</v>
      </c>
      <c r="G588" s="13" t="s">
        <v>1127</v>
      </c>
      <c r="H588" s="13" t="s">
        <v>1117</v>
      </c>
      <c r="I588" s="2" t="s">
        <v>1302</v>
      </c>
    </row>
    <row r="589" spans="2:9" ht="13.5" customHeight="1">
      <c r="B589" s="13" t="s">
        <v>7</v>
      </c>
      <c r="C589" s="13">
        <v>2</v>
      </c>
      <c r="D589" s="13" t="s">
        <v>2</v>
      </c>
      <c r="E589" s="13" t="str">
        <f t="shared" si="11"/>
        <v>08203</v>
      </c>
      <c r="F589" s="13" t="s">
        <v>745</v>
      </c>
      <c r="G589" s="13" t="s">
        <v>1127</v>
      </c>
      <c r="H589" s="13" t="s">
        <v>1117</v>
      </c>
      <c r="I589" s="2" t="s">
        <v>1303</v>
      </c>
    </row>
    <row r="590" spans="2:9" ht="13.5" customHeight="1">
      <c r="B590" s="13" t="s">
        <v>7</v>
      </c>
      <c r="C590" s="13">
        <v>2</v>
      </c>
      <c r="D590" s="13" t="s">
        <v>3</v>
      </c>
      <c r="E590" s="13" t="str">
        <f t="shared" si="11"/>
        <v>08204</v>
      </c>
      <c r="F590" s="13" t="s">
        <v>746</v>
      </c>
      <c r="G590" s="13" t="s">
        <v>1127</v>
      </c>
      <c r="H590" s="13" t="s">
        <v>1117</v>
      </c>
      <c r="I590" s="2" t="s">
        <v>1304</v>
      </c>
    </row>
    <row r="591" spans="2:9" ht="13.5" customHeight="1">
      <c r="B591" s="13" t="s">
        <v>7</v>
      </c>
      <c r="C591" s="13">
        <v>2</v>
      </c>
      <c r="D591" s="13" t="s">
        <v>4</v>
      </c>
      <c r="E591" s="13" t="str">
        <f t="shared" ref="E591:E654" si="13">B591&amp;C591&amp;D591</f>
        <v>08205</v>
      </c>
      <c r="F591" s="13" t="s">
        <v>747</v>
      </c>
      <c r="G591" s="13" t="s">
        <v>1127</v>
      </c>
      <c r="H591" s="13" t="s">
        <v>1117</v>
      </c>
      <c r="I591" s="2" t="s">
        <v>1305</v>
      </c>
    </row>
    <row r="592" spans="2:9" ht="13.5" customHeight="1">
      <c r="B592" s="13" t="s">
        <v>7</v>
      </c>
      <c r="C592" s="13">
        <v>2</v>
      </c>
      <c r="D592" s="13" t="s">
        <v>5</v>
      </c>
      <c r="E592" s="13" t="str">
        <f t="shared" si="13"/>
        <v>08206</v>
      </c>
      <c r="F592" s="13" t="s">
        <v>748</v>
      </c>
      <c r="G592" s="13" t="s">
        <v>1127</v>
      </c>
      <c r="H592" s="13" t="s">
        <v>1117</v>
      </c>
      <c r="I592" s="2" t="s">
        <v>1306</v>
      </c>
    </row>
    <row r="593" spans="2:9" ht="13.5" customHeight="1">
      <c r="B593" s="13" t="s">
        <v>7</v>
      </c>
      <c r="C593" s="13">
        <v>2</v>
      </c>
      <c r="D593" s="13" t="s">
        <v>6</v>
      </c>
      <c r="E593" s="13" t="str">
        <f t="shared" si="13"/>
        <v>08207</v>
      </c>
      <c r="F593" s="13" t="s">
        <v>749</v>
      </c>
      <c r="G593" s="13" t="s">
        <v>1127</v>
      </c>
      <c r="H593" s="13" t="s">
        <v>1117</v>
      </c>
      <c r="I593" s="2" t="s">
        <v>1307</v>
      </c>
    </row>
    <row r="594" spans="2:9" ht="13.5" customHeight="1">
      <c r="B594" s="13" t="s">
        <v>7</v>
      </c>
      <c r="C594" s="13">
        <v>2</v>
      </c>
      <c r="D594" s="13" t="s">
        <v>7</v>
      </c>
      <c r="E594" s="13" t="str">
        <f t="shared" si="13"/>
        <v>08208</v>
      </c>
      <c r="F594" s="13" t="s">
        <v>750</v>
      </c>
      <c r="G594" s="13" t="s">
        <v>1127</v>
      </c>
      <c r="H594" s="13" t="s">
        <v>1117</v>
      </c>
      <c r="I594" s="2" t="s">
        <v>1308</v>
      </c>
    </row>
    <row r="595" spans="2:9" ht="13.5" customHeight="1">
      <c r="B595" s="13" t="s">
        <v>7</v>
      </c>
      <c r="C595" s="13">
        <v>2</v>
      </c>
      <c r="D595" s="13" t="s">
        <v>8</v>
      </c>
      <c r="E595" s="13" t="str">
        <f t="shared" si="13"/>
        <v>08209</v>
      </c>
      <c r="F595" s="13" t="s">
        <v>751</v>
      </c>
      <c r="G595" s="13" t="s">
        <v>1127</v>
      </c>
      <c r="H595" s="13" t="s">
        <v>1117</v>
      </c>
      <c r="I595" s="2" t="s">
        <v>1309</v>
      </c>
    </row>
    <row r="596" spans="2:9" ht="13.5" customHeight="1">
      <c r="B596" s="13" t="s">
        <v>7</v>
      </c>
      <c r="C596" s="13">
        <v>2</v>
      </c>
      <c r="D596" s="13" t="s">
        <v>30</v>
      </c>
      <c r="E596" s="13" t="str">
        <f t="shared" si="13"/>
        <v>08210</v>
      </c>
      <c r="F596" s="13" t="s">
        <v>752</v>
      </c>
      <c r="G596" s="13" t="s">
        <v>1127</v>
      </c>
      <c r="H596" s="13" t="s">
        <v>1117</v>
      </c>
      <c r="I596" s="2" t="s">
        <v>1310</v>
      </c>
    </row>
    <row r="597" spans="2:9" ht="13.5" customHeight="1">
      <c r="B597" s="13" t="s">
        <v>7</v>
      </c>
      <c r="C597" s="13">
        <v>2</v>
      </c>
      <c r="D597" s="13" t="s">
        <v>31</v>
      </c>
      <c r="E597" s="13" t="str">
        <f t="shared" si="13"/>
        <v>08211</v>
      </c>
      <c r="F597" s="13" t="s">
        <v>753</v>
      </c>
      <c r="G597" s="13" t="s">
        <v>1127</v>
      </c>
      <c r="H597" s="13" t="s">
        <v>1117</v>
      </c>
      <c r="I597" s="2" t="s">
        <v>1213</v>
      </c>
    </row>
    <row r="598" spans="2:9" ht="13.5" customHeight="1">
      <c r="B598" s="13" t="s">
        <v>7</v>
      </c>
      <c r="C598" s="13">
        <v>2</v>
      </c>
      <c r="D598" s="13" t="s">
        <v>32</v>
      </c>
      <c r="E598" s="13" t="str">
        <f t="shared" si="13"/>
        <v>08212</v>
      </c>
      <c r="F598" s="13" t="s">
        <v>754</v>
      </c>
      <c r="G598" s="13" t="s">
        <v>1127</v>
      </c>
      <c r="H598" s="13" t="s">
        <v>1117</v>
      </c>
      <c r="I598" s="2" t="s">
        <v>1311</v>
      </c>
    </row>
    <row r="599" spans="2:9" ht="13.5" customHeight="1">
      <c r="B599" s="13" t="s">
        <v>7</v>
      </c>
      <c r="C599" s="13">
        <v>2</v>
      </c>
      <c r="D599" s="13" t="s">
        <v>33</v>
      </c>
      <c r="E599" s="13" t="str">
        <f t="shared" si="13"/>
        <v>08213</v>
      </c>
      <c r="F599" s="13" t="s">
        <v>755</v>
      </c>
      <c r="G599" s="13" t="s">
        <v>1127</v>
      </c>
      <c r="H599" s="13" t="s">
        <v>1117</v>
      </c>
      <c r="I599" s="2" t="s">
        <v>1312</v>
      </c>
    </row>
    <row r="600" spans="2:9" ht="13.5" customHeight="1">
      <c r="B600" s="13" t="s">
        <v>7</v>
      </c>
      <c r="C600" s="13">
        <v>2</v>
      </c>
      <c r="D600" s="13" t="s">
        <v>34</v>
      </c>
      <c r="E600" s="13" t="str">
        <f t="shared" si="13"/>
        <v>08214</v>
      </c>
      <c r="F600" s="13" t="s">
        <v>756</v>
      </c>
      <c r="G600" s="13" t="s">
        <v>1127</v>
      </c>
      <c r="H600" s="13" t="s">
        <v>1117</v>
      </c>
      <c r="I600" s="2" t="s">
        <v>1313</v>
      </c>
    </row>
    <row r="601" spans="2:9" ht="13.5" customHeight="1">
      <c r="B601" s="13" t="s">
        <v>7</v>
      </c>
      <c r="C601" s="13">
        <v>2</v>
      </c>
      <c r="D601" s="13" t="s">
        <v>35</v>
      </c>
      <c r="E601" s="13" t="str">
        <f t="shared" si="13"/>
        <v>08215</v>
      </c>
      <c r="F601" s="13" t="s">
        <v>757</v>
      </c>
      <c r="G601" s="13" t="s">
        <v>1127</v>
      </c>
      <c r="H601" s="13" t="s">
        <v>1117</v>
      </c>
      <c r="I601" s="2" t="s">
        <v>1314</v>
      </c>
    </row>
    <row r="602" spans="2:9" ht="13.5" customHeight="1">
      <c r="B602" s="13" t="s">
        <v>7</v>
      </c>
      <c r="C602" s="13">
        <v>2</v>
      </c>
      <c r="D602" s="13" t="s">
        <v>36</v>
      </c>
      <c r="E602" s="13" t="str">
        <f t="shared" si="13"/>
        <v>08216</v>
      </c>
      <c r="F602" s="13" t="s">
        <v>758</v>
      </c>
      <c r="G602" s="13" t="s">
        <v>1127</v>
      </c>
      <c r="H602" s="13" t="s">
        <v>1117</v>
      </c>
      <c r="I602" s="2" t="s">
        <v>1315</v>
      </c>
    </row>
    <row r="603" spans="2:9" ht="13.5" customHeight="1">
      <c r="B603" s="13" t="s">
        <v>7</v>
      </c>
      <c r="C603" s="13">
        <v>2</v>
      </c>
      <c r="D603" s="13" t="s">
        <v>37</v>
      </c>
      <c r="E603" s="13" t="str">
        <f t="shared" si="13"/>
        <v>08217</v>
      </c>
      <c r="F603" s="13" t="s">
        <v>759</v>
      </c>
      <c r="G603" s="13" t="s">
        <v>1127</v>
      </c>
      <c r="H603" s="13" t="s">
        <v>1117</v>
      </c>
      <c r="I603" s="2" t="s">
        <v>1316</v>
      </c>
    </row>
    <row r="604" spans="2:9" ht="13.5" customHeight="1">
      <c r="B604" s="13" t="s">
        <v>7</v>
      </c>
      <c r="C604" s="13">
        <v>2</v>
      </c>
      <c r="D604" s="13" t="s">
        <v>38</v>
      </c>
      <c r="E604" s="13" t="str">
        <f t="shared" si="13"/>
        <v>08218</v>
      </c>
      <c r="F604" s="13" t="s">
        <v>760</v>
      </c>
      <c r="G604" s="13" t="s">
        <v>1127</v>
      </c>
      <c r="H604" s="13" t="s">
        <v>1117</v>
      </c>
      <c r="I604" s="2" t="s">
        <v>1317</v>
      </c>
    </row>
    <row r="605" spans="2:9" ht="13.5" customHeight="1">
      <c r="B605" s="13" t="s">
        <v>7</v>
      </c>
      <c r="C605" s="13">
        <v>2</v>
      </c>
      <c r="D605" s="13" t="s">
        <v>39</v>
      </c>
      <c r="E605" s="13" t="str">
        <f t="shared" si="13"/>
        <v>08219</v>
      </c>
      <c r="F605" s="13" t="s">
        <v>761</v>
      </c>
      <c r="G605" s="13" t="s">
        <v>1127</v>
      </c>
      <c r="H605" s="13" t="s">
        <v>1117</v>
      </c>
      <c r="I605" s="2" t="s">
        <v>1318</v>
      </c>
    </row>
    <row r="606" spans="2:9" ht="13.5" customHeight="1">
      <c r="B606" s="13" t="s">
        <v>7</v>
      </c>
      <c r="C606" s="13">
        <v>2</v>
      </c>
      <c r="D606" s="13" t="s">
        <v>40</v>
      </c>
      <c r="E606" s="13" t="str">
        <f t="shared" si="13"/>
        <v>08220</v>
      </c>
      <c r="F606" s="13" t="s">
        <v>762</v>
      </c>
      <c r="G606" s="13" t="s">
        <v>1127</v>
      </c>
      <c r="H606" s="13" t="s">
        <v>1117</v>
      </c>
      <c r="I606" s="2" t="s">
        <v>1319</v>
      </c>
    </row>
    <row r="607" spans="2:9" ht="13.5" customHeight="1">
      <c r="B607" s="13" t="s">
        <v>7</v>
      </c>
      <c r="C607" s="13">
        <v>2</v>
      </c>
      <c r="D607" s="13" t="s">
        <v>41</v>
      </c>
      <c r="E607" s="13" t="str">
        <f t="shared" si="13"/>
        <v>08221</v>
      </c>
      <c r="F607" s="13" t="s">
        <v>763</v>
      </c>
      <c r="G607" s="13" t="s">
        <v>1127</v>
      </c>
      <c r="H607" s="13" t="s">
        <v>1117</v>
      </c>
      <c r="I607" s="2" t="s">
        <v>1320</v>
      </c>
    </row>
    <row r="608" spans="2:9" ht="13.5" customHeight="1">
      <c r="B608" s="13" t="s">
        <v>7</v>
      </c>
      <c r="C608" s="13">
        <v>2</v>
      </c>
      <c r="D608" s="13" t="s">
        <v>42</v>
      </c>
      <c r="E608" s="13" t="str">
        <f t="shared" si="13"/>
        <v>08222</v>
      </c>
      <c r="F608" s="13" t="s">
        <v>764</v>
      </c>
      <c r="G608" s="13" t="s">
        <v>1127</v>
      </c>
      <c r="H608" s="13" t="s">
        <v>1117</v>
      </c>
      <c r="I608" s="2" t="s">
        <v>1321</v>
      </c>
    </row>
    <row r="609" spans="2:9" ht="13.5" customHeight="1">
      <c r="B609" s="13" t="s">
        <v>7</v>
      </c>
      <c r="C609" s="13">
        <v>2</v>
      </c>
      <c r="D609" s="13" t="s">
        <v>43</v>
      </c>
      <c r="E609" s="13" t="str">
        <f t="shared" si="13"/>
        <v>08223</v>
      </c>
      <c r="F609" s="13" t="s">
        <v>765</v>
      </c>
      <c r="G609" s="13" t="s">
        <v>1127</v>
      </c>
      <c r="H609" s="13" t="s">
        <v>1117</v>
      </c>
      <c r="I609" s="2" t="s">
        <v>1322</v>
      </c>
    </row>
    <row r="610" spans="2:9" ht="13.5" customHeight="1">
      <c r="B610" s="13" t="s">
        <v>7</v>
      </c>
      <c r="C610" s="13">
        <v>2</v>
      </c>
      <c r="D610" s="13" t="s">
        <v>44</v>
      </c>
      <c r="E610" s="13" t="str">
        <f t="shared" si="13"/>
        <v>08224</v>
      </c>
      <c r="F610" s="15" t="s">
        <v>1693</v>
      </c>
      <c r="G610" s="15"/>
      <c r="H610" s="15"/>
      <c r="I610" s="1" t="s">
        <v>316</v>
      </c>
    </row>
    <row r="611" spans="2:9" ht="13.5" customHeight="1">
      <c r="B611" s="13" t="s">
        <v>7</v>
      </c>
      <c r="C611" s="13">
        <v>3</v>
      </c>
      <c r="D611" s="13" t="s">
        <v>1887</v>
      </c>
      <c r="E611" s="13" t="str">
        <f t="shared" si="13"/>
        <v>08300</v>
      </c>
      <c r="F611" s="15" t="s">
        <v>1694</v>
      </c>
      <c r="G611" s="15"/>
      <c r="H611" s="15"/>
      <c r="I611" s="1" t="s">
        <v>316</v>
      </c>
    </row>
    <row r="612" spans="2:9" ht="13.5" customHeight="1">
      <c r="B612" s="13" t="s">
        <v>7</v>
      </c>
      <c r="C612" s="13">
        <v>3</v>
      </c>
      <c r="D612" s="13" t="s">
        <v>9</v>
      </c>
      <c r="E612" s="13" t="str">
        <f t="shared" si="13"/>
        <v>08301</v>
      </c>
      <c r="F612" s="13" t="s">
        <v>766</v>
      </c>
      <c r="G612" s="13" t="s">
        <v>1127</v>
      </c>
      <c r="H612" s="13" t="s">
        <v>1118</v>
      </c>
      <c r="I612" s="2" t="s">
        <v>1323</v>
      </c>
    </row>
    <row r="613" spans="2:9" ht="13.5" customHeight="1">
      <c r="B613" s="13" t="s">
        <v>7</v>
      </c>
      <c r="C613" s="13">
        <v>3</v>
      </c>
      <c r="D613" s="13" t="s">
        <v>10</v>
      </c>
      <c r="E613" s="13" t="str">
        <f t="shared" si="13"/>
        <v>08302</v>
      </c>
      <c r="F613" s="13" t="s">
        <v>767</v>
      </c>
      <c r="G613" s="13" t="s">
        <v>1127</v>
      </c>
      <c r="H613" s="13" t="s">
        <v>1118</v>
      </c>
      <c r="I613" s="2" t="s">
        <v>1324</v>
      </c>
    </row>
    <row r="614" spans="2:9" ht="13.5" customHeight="1">
      <c r="B614" s="13" t="s">
        <v>7</v>
      </c>
      <c r="C614" s="13">
        <v>3</v>
      </c>
      <c r="D614" s="13" t="s">
        <v>2</v>
      </c>
      <c r="E614" s="13" t="str">
        <f t="shared" si="13"/>
        <v>08303</v>
      </c>
      <c r="F614" s="13" t="s">
        <v>768</v>
      </c>
      <c r="G614" s="13" t="s">
        <v>1127</v>
      </c>
      <c r="H614" s="13" t="s">
        <v>1118</v>
      </c>
      <c r="I614" s="2" t="s">
        <v>1325</v>
      </c>
    </row>
    <row r="615" spans="2:9" ht="13.5" customHeight="1">
      <c r="B615" s="13" t="s">
        <v>7</v>
      </c>
      <c r="C615" s="13">
        <v>3</v>
      </c>
      <c r="D615" s="13" t="s">
        <v>3</v>
      </c>
      <c r="E615" s="13" t="str">
        <f t="shared" si="13"/>
        <v>08304</v>
      </c>
      <c r="F615" s="13" t="s">
        <v>769</v>
      </c>
      <c r="G615" s="13" t="s">
        <v>1127</v>
      </c>
      <c r="H615" s="13" t="s">
        <v>1118</v>
      </c>
      <c r="I615" s="2" t="s">
        <v>1326</v>
      </c>
    </row>
    <row r="616" spans="2:9" ht="13.5" customHeight="1">
      <c r="B616" s="13" t="s">
        <v>7</v>
      </c>
      <c r="C616" s="13">
        <v>3</v>
      </c>
      <c r="D616" s="13" t="s">
        <v>4</v>
      </c>
      <c r="E616" s="13" t="str">
        <f t="shared" si="13"/>
        <v>08305</v>
      </c>
      <c r="F616" s="13" t="s">
        <v>770</v>
      </c>
      <c r="G616" s="13" t="s">
        <v>1127</v>
      </c>
      <c r="H616" s="13" t="s">
        <v>1118</v>
      </c>
      <c r="I616" s="2" t="s">
        <v>1327</v>
      </c>
    </row>
    <row r="617" spans="2:9" ht="13.5" customHeight="1">
      <c r="B617" s="13" t="s">
        <v>7</v>
      </c>
      <c r="C617" s="13">
        <v>3</v>
      </c>
      <c r="D617" s="13" t="s">
        <v>5</v>
      </c>
      <c r="E617" s="13" t="str">
        <f t="shared" si="13"/>
        <v>08306</v>
      </c>
      <c r="F617" s="13" t="s">
        <v>771</v>
      </c>
      <c r="G617" s="13" t="s">
        <v>1127</v>
      </c>
      <c r="H617" s="13" t="s">
        <v>1118</v>
      </c>
      <c r="I617" s="2" t="s">
        <v>1328</v>
      </c>
    </row>
    <row r="618" spans="2:9" ht="13.5" customHeight="1">
      <c r="B618" s="13" t="s">
        <v>7</v>
      </c>
      <c r="C618" s="13">
        <v>3</v>
      </c>
      <c r="D618" s="13" t="s">
        <v>6</v>
      </c>
      <c r="E618" s="13" t="str">
        <f t="shared" si="13"/>
        <v>08307</v>
      </c>
      <c r="F618" s="13" t="s">
        <v>772</v>
      </c>
      <c r="G618" s="13" t="s">
        <v>1127</v>
      </c>
      <c r="H618" s="13" t="s">
        <v>1118</v>
      </c>
      <c r="I618" s="2" t="s">
        <v>1329</v>
      </c>
    </row>
    <row r="619" spans="2:9" ht="13.5" customHeight="1">
      <c r="B619" s="13" t="s">
        <v>7</v>
      </c>
      <c r="C619" s="13">
        <v>3</v>
      </c>
      <c r="D619" s="13" t="s">
        <v>7</v>
      </c>
      <c r="E619" s="13" t="str">
        <f t="shared" si="13"/>
        <v>08308</v>
      </c>
      <c r="F619" s="15" t="s">
        <v>1695</v>
      </c>
      <c r="G619" s="15"/>
      <c r="H619" s="15"/>
    </row>
    <row r="620" spans="2:9" ht="13.5" customHeight="1">
      <c r="B620" s="13" t="s">
        <v>8</v>
      </c>
      <c r="C620" s="13">
        <v>1</v>
      </c>
      <c r="D620" s="13" t="s">
        <v>1887</v>
      </c>
      <c r="E620" s="13" t="str">
        <f t="shared" si="13"/>
        <v>09100</v>
      </c>
      <c r="F620" s="15" t="s">
        <v>1696</v>
      </c>
      <c r="G620" s="15"/>
      <c r="H620" s="15"/>
    </row>
    <row r="621" spans="2:9" ht="13.5" customHeight="1">
      <c r="B621" s="13" t="s">
        <v>137</v>
      </c>
      <c r="C621" s="13">
        <v>1</v>
      </c>
      <c r="D621" s="13" t="s">
        <v>9</v>
      </c>
      <c r="E621" s="13" t="str">
        <f t="shared" si="13"/>
        <v>09101</v>
      </c>
      <c r="F621" s="13" t="s">
        <v>773</v>
      </c>
      <c r="G621" s="13" t="s">
        <v>1128</v>
      </c>
      <c r="H621" s="13" t="s">
        <v>1889</v>
      </c>
      <c r="I621" s="2" t="s">
        <v>1697</v>
      </c>
    </row>
    <row r="622" spans="2:9" ht="13.5" customHeight="1">
      <c r="B622" s="13" t="s">
        <v>137</v>
      </c>
      <c r="C622" s="13">
        <v>1</v>
      </c>
      <c r="D622" s="13" t="s">
        <v>10</v>
      </c>
      <c r="E622" s="13" t="str">
        <f t="shared" si="13"/>
        <v>09102</v>
      </c>
      <c r="F622" s="13" t="s">
        <v>774</v>
      </c>
      <c r="G622" s="13" t="s">
        <v>1128</v>
      </c>
      <c r="H622" s="13" t="s">
        <v>1889</v>
      </c>
      <c r="I622" s="2" t="s">
        <v>1698</v>
      </c>
    </row>
    <row r="623" spans="2:9" ht="13.5" customHeight="1">
      <c r="B623" s="13" t="s">
        <v>8</v>
      </c>
      <c r="C623" s="13">
        <v>1</v>
      </c>
      <c r="D623" s="13" t="s">
        <v>2</v>
      </c>
      <c r="E623" s="13" t="str">
        <f t="shared" si="13"/>
        <v>09103</v>
      </c>
      <c r="F623" s="13" t="s">
        <v>775</v>
      </c>
      <c r="G623" s="13" t="s">
        <v>1128</v>
      </c>
      <c r="H623" s="13" t="s">
        <v>1889</v>
      </c>
      <c r="I623" s="2" t="s">
        <v>1699</v>
      </c>
    </row>
    <row r="624" spans="2:9" ht="13.5" customHeight="1">
      <c r="B624" s="13" t="s">
        <v>8</v>
      </c>
      <c r="C624" s="13">
        <v>1</v>
      </c>
      <c r="D624" s="13" t="s">
        <v>3</v>
      </c>
      <c r="E624" s="13" t="str">
        <f t="shared" si="13"/>
        <v>09104</v>
      </c>
      <c r="F624" s="13" t="s">
        <v>776</v>
      </c>
      <c r="G624" s="13" t="s">
        <v>1128</v>
      </c>
      <c r="H624" s="13" t="s">
        <v>1889</v>
      </c>
      <c r="I624" s="2" t="s">
        <v>1700</v>
      </c>
    </row>
    <row r="625" spans="2:10" ht="13.5" customHeight="1">
      <c r="B625" s="13" t="s">
        <v>8</v>
      </c>
      <c r="C625" s="13">
        <v>1</v>
      </c>
      <c r="D625" s="13" t="s">
        <v>4</v>
      </c>
      <c r="E625" s="13" t="str">
        <f t="shared" si="13"/>
        <v>09105</v>
      </c>
      <c r="F625" s="13" t="s">
        <v>777</v>
      </c>
      <c r="G625" s="13" t="s">
        <v>1128</v>
      </c>
      <c r="H625" s="13" t="s">
        <v>1889</v>
      </c>
      <c r="I625" s="2" t="s">
        <v>1701</v>
      </c>
    </row>
    <row r="626" spans="2:10" ht="13.5" customHeight="1">
      <c r="B626" s="13" t="s">
        <v>8</v>
      </c>
      <c r="C626" s="13">
        <v>1</v>
      </c>
      <c r="D626" s="13" t="s">
        <v>5</v>
      </c>
      <c r="E626" s="13" t="str">
        <f t="shared" si="13"/>
        <v>09106</v>
      </c>
      <c r="F626" s="13" t="s">
        <v>778</v>
      </c>
      <c r="G626" s="13" t="s">
        <v>1128</v>
      </c>
      <c r="H626" s="13" t="s">
        <v>1889</v>
      </c>
      <c r="I626" s="2" t="s">
        <v>1702</v>
      </c>
    </row>
    <row r="627" spans="2:10" ht="13.5" customHeight="1">
      <c r="B627" s="13" t="s">
        <v>8</v>
      </c>
      <c r="C627" s="13">
        <v>1</v>
      </c>
      <c r="D627" s="13" t="s">
        <v>6</v>
      </c>
      <c r="E627" s="13" t="str">
        <f t="shared" si="13"/>
        <v>09107</v>
      </c>
      <c r="F627" s="13" t="s">
        <v>779</v>
      </c>
      <c r="G627" s="13" t="s">
        <v>1128</v>
      </c>
      <c r="H627" s="13" t="s">
        <v>1889</v>
      </c>
      <c r="I627" s="2" t="s">
        <v>1703</v>
      </c>
    </row>
    <row r="628" spans="2:10" ht="13.5" customHeight="1">
      <c r="B628" s="13" t="s">
        <v>8</v>
      </c>
      <c r="C628" s="13">
        <v>1</v>
      </c>
      <c r="D628" s="13" t="s">
        <v>7</v>
      </c>
      <c r="E628" s="13" t="str">
        <f t="shared" si="13"/>
        <v>09108</v>
      </c>
      <c r="F628" s="13" t="s">
        <v>780</v>
      </c>
      <c r="G628" s="13" t="s">
        <v>1128</v>
      </c>
      <c r="H628" s="13" t="s">
        <v>1889</v>
      </c>
      <c r="I628" s="2" t="s">
        <v>1704</v>
      </c>
    </row>
    <row r="629" spans="2:10" ht="13.5" customHeight="1">
      <c r="B629" s="13" t="s">
        <v>8</v>
      </c>
      <c r="C629" s="13">
        <v>1</v>
      </c>
      <c r="D629" s="13" t="s">
        <v>8</v>
      </c>
      <c r="E629" s="13" t="str">
        <f t="shared" si="13"/>
        <v>09109</v>
      </c>
      <c r="F629" s="13" t="s">
        <v>781</v>
      </c>
      <c r="G629" s="13" t="s">
        <v>1128</v>
      </c>
      <c r="H629" s="13" t="s">
        <v>1889</v>
      </c>
      <c r="I629" s="6" t="s">
        <v>1705</v>
      </c>
    </row>
    <row r="630" spans="2:10" ht="13.5" customHeight="1">
      <c r="B630" s="13" t="s">
        <v>8</v>
      </c>
      <c r="C630" s="13">
        <v>1</v>
      </c>
      <c r="D630" s="13" t="s">
        <v>30</v>
      </c>
      <c r="E630" s="13" t="str">
        <f t="shared" si="13"/>
        <v>09110</v>
      </c>
      <c r="F630" s="13" t="s">
        <v>782</v>
      </c>
      <c r="G630" s="13" t="s">
        <v>1128</v>
      </c>
      <c r="H630" s="13" t="s">
        <v>1889</v>
      </c>
      <c r="I630" s="6" t="s">
        <v>1706</v>
      </c>
    </row>
    <row r="631" spans="2:10" ht="13.5" customHeight="1">
      <c r="B631" s="13" t="s">
        <v>8</v>
      </c>
      <c r="C631" s="13">
        <v>1</v>
      </c>
      <c r="D631" s="13" t="s">
        <v>31</v>
      </c>
      <c r="E631" s="13" t="str">
        <f t="shared" si="13"/>
        <v>09111</v>
      </c>
      <c r="F631" s="13" t="s">
        <v>783</v>
      </c>
      <c r="G631" s="13" t="s">
        <v>1128</v>
      </c>
      <c r="H631" s="13" t="s">
        <v>1889</v>
      </c>
      <c r="I631" s="6" t="s">
        <v>1707</v>
      </c>
    </row>
    <row r="632" spans="2:10" ht="13.5" customHeight="1">
      <c r="B632" s="13" t="s">
        <v>8</v>
      </c>
      <c r="C632" s="13">
        <v>1</v>
      </c>
      <c r="D632" s="13" t="s">
        <v>32</v>
      </c>
      <c r="E632" s="13" t="str">
        <f t="shared" si="13"/>
        <v>09112</v>
      </c>
      <c r="F632" s="13" t="s">
        <v>784</v>
      </c>
      <c r="G632" s="13" t="s">
        <v>1128</v>
      </c>
      <c r="H632" s="13" t="s">
        <v>1889</v>
      </c>
      <c r="I632" s="6" t="s">
        <v>1708</v>
      </c>
    </row>
    <row r="633" spans="2:10" ht="13.5" customHeight="1">
      <c r="B633" s="13" t="s">
        <v>8</v>
      </c>
      <c r="C633" s="13">
        <v>1</v>
      </c>
      <c r="D633" s="13" t="s">
        <v>33</v>
      </c>
      <c r="E633" s="13" t="str">
        <f t="shared" si="13"/>
        <v>09113</v>
      </c>
      <c r="F633" s="13" t="s">
        <v>785</v>
      </c>
      <c r="G633" s="13" t="s">
        <v>1128</v>
      </c>
      <c r="H633" s="13" t="s">
        <v>1889</v>
      </c>
      <c r="I633" s="6" t="s">
        <v>1709</v>
      </c>
    </row>
    <row r="634" spans="2:10" ht="13.5" customHeight="1">
      <c r="B634" s="13" t="s">
        <v>8</v>
      </c>
      <c r="C634" s="13">
        <v>1</v>
      </c>
      <c r="D634" s="13" t="s">
        <v>34</v>
      </c>
      <c r="E634" s="13" t="str">
        <f t="shared" si="13"/>
        <v>09114</v>
      </c>
      <c r="F634" s="13" t="s">
        <v>786</v>
      </c>
      <c r="G634" s="13" t="s">
        <v>1128</v>
      </c>
      <c r="H634" s="13" t="s">
        <v>1889</v>
      </c>
      <c r="I634" s="6" t="s">
        <v>1710</v>
      </c>
    </row>
    <row r="635" spans="2:10" ht="13.5" customHeight="1">
      <c r="B635" s="13" t="s">
        <v>8</v>
      </c>
      <c r="C635" s="13">
        <v>1</v>
      </c>
      <c r="D635" s="13" t="s">
        <v>35</v>
      </c>
      <c r="E635" s="13" t="str">
        <f t="shared" si="13"/>
        <v>09115</v>
      </c>
      <c r="F635" s="13" t="s">
        <v>787</v>
      </c>
      <c r="G635" s="13" t="s">
        <v>1128</v>
      </c>
      <c r="H635" s="13" t="s">
        <v>1889</v>
      </c>
      <c r="I635" s="6" t="s">
        <v>1711</v>
      </c>
    </row>
    <row r="636" spans="2:10" ht="13.5" customHeight="1">
      <c r="B636" s="13" t="s">
        <v>8</v>
      </c>
      <c r="C636" s="13">
        <v>1</v>
      </c>
      <c r="D636" s="13" t="s">
        <v>36</v>
      </c>
      <c r="E636" s="13" t="str">
        <f t="shared" si="13"/>
        <v>09116</v>
      </c>
      <c r="F636" s="15" t="s">
        <v>727</v>
      </c>
      <c r="G636" s="15"/>
      <c r="H636" s="15"/>
      <c r="J636" s="11" t="str">
        <f t="shared" ref="J636:J649" si="14">I637&amp;H637</f>
        <v/>
      </c>
    </row>
    <row r="637" spans="2:10" ht="13.5" customHeight="1">
      <c r="B637" s="13" t="s">
        <v>8</v>
      </c>
      <c r="C637" s="13">
        <v>2</v>
      </c>
      <c r="D637" s="13" t="s">
        <v>1887</v>
      </c>
      <c r="E637" s="13" t="str">
        <f t="shared" si="13"/>
        <v>09200</v>
      </c>
      <c r="F637" s="15" t="s">
        <v>1712</v>
      </c>
      <c r="G637" s="15"/>
      <c r="H637" s="15"/>
    </row>
    <row r="638" spans="2:10" ht="13.5" customHeight="1">
      <c r="B638" s="13" t="s">
        <v>8</v>
      </c>
      <c r="C638" s="13">
        <v>2</v>
      </c>
      <c r="D638" s="13" t="s">
        <v>9</v>
      </c>
      <c r="E638" s="13" t="str">
        <f t="shared" si="13"/>
        <v>09201</v>
      </c>
      <c r="F638" s="13" t="s">
        <v>788</v>
      </c>
      <c r="G638" s="13" t="s">
        <v>1128</v>
      </c>
      <c r="H638" s="13" t="s">
        <v>1117</v>
      </c>
      <c r="I638" s="2" t="s">
        <v>1292</v>
      </c>
    </row>
    <row r="639" spans="2:10" ht="13.5" customHeight="1">
      <c r="B639" s="13" t="s">
        <v>8</v>
      </c>
      <c r="C639" s="13">
        <v>2</v>
      </c>
      <c r="D639" s="13" t="s">
        <v>10</v>
      </c>
      <c r="E639" s="13" t="str">
        <f t="shared" si="13"/>
        <v>09202</v>
      </c>
      <c r="F639" s="13" t="s">
        <v>789</v>
      </c>
      <c r="G639" s="13" t="s">
        <v>1128</v>
      </c>
      <c r="H639" s="13" t="s">
        <v>1117</v>
      </c>
      <c r="I639" s="2" t="s">
        <v>1293</v>
      </c>
    </row>
    <row r="640" spans="2:10" ht="13.5" customHeight="1">
      <c r="B640" s="13" t="s">
        <v>8</v>
      </c>
      <c r="C640" s="13">
        <v>2</v>
      </c>
      <c r="D640" s="13" t="s">
        <v>2</v>
      </c>
      <c r="E640" s="13" t="str">
        <f t="shared" si="13"/>
        <v>09203</v>
      </c>
      <c r="F640" s="13" t="s">
        <v>790</v>
      </c>
      <c r="G640" s="13" t="s">
        <v>1128</v>
      </c>
      <c r="H640" s="13" t="s">
        <v>1117</v>
      </c>
      <c r="I640" s="2" t="s">
        <v>1294</v>
      </c>
    </row>
    <row r="641" spans="2:10" ht="13.5" customHeight="1">
      <c r="B641" s="13" t="s">
        <v>8</v>
      </c>
      <c r="C641" s="13">
        <v>2</v>
      </c>
      <c r="D641" s="13" t="s">
        <v>3</v>
      </c>
      <c r="E641" s="13" t="str">
        <f t="shared" si="13"/>
        <v>09204</v>
      </c>
      <c r="F641" s="13" t="s">
        <v>791</v>
      </c>
      <c r="G641" s="13" t="s">
        <v>1128</v>
      </c>
      <c r="H641" s="13" t="s">
        <v>1117</v>
      </c>
      <c r="I641" s="2" t="s">
        <v>1295</v>
      </c>
    </row>
    <row r="642" spans="2:10" ht="13.5" customHeight="1">
      <c r="B642" s="13" t="s">
        <v>8</v>
      </c>
      <c r="C642" s="13">
        <v>2</v>
      </c>
      <c r="D642" s="13" t="s">
        <v>4</v>
      </c>
      <c r="E642" s="13" t="str">
        <f t="shared" si="13"/>
        <v>09205</v>
      </c>
      <c r="F642" s="13" t="s">
        <v>792</v>
      </c>
      <c r="G642" s="13" t="s">
        <v>1128</v>
      </c>
      <c r="H642" s="13" t="s">
        <v>1117</v>
      </c>
      <c r="I642" s="2" t="s">
        <v>1296</v>
      </c>
    </row>
    <row r="643" spans="2:10" ht="13.5" customHeight="1">
      <c r="B643" s="13" t="s">
        <v>8</v>
      </c>
      <c r="C643" s="13">
        <v>2</v>
      </c>
      <c r="D643" s="13" t="s">
        <v>5</v>
      </c>
      <c r="E643" s="13" t="str">
        <f t="shared" si="13"/>
        <v>09206</v>
      </c>
      <c r="F643" s="13" t="s">
        <v>793</v>
      </c>
      <c r="G643" s="13" t="s">
        <v>1128</v>
      </c>
      <c r="H643" s="13" t="s">
        <v>1117</v>
      </c>
      <c r="I643" s="2" t="s">
        <v>1297</v>
      </c>
    </row>
    <row r="644" spans="2:10" ht="13.5" customHeight="1">
      <c r="B644" s="13" t="s">
        <v>8</v>
      </c>
      <c r="C644" s="13">
        <v>2</v>
      </c>
      <c r="D644" s="13" t="s">
        <v>6</v>
      </c>
      <c r="E644" s="13" t="str">
        <f t="shared" si="13"/>
        <v>09207</v>
      </c>
      <c r="F644" s="15" t="s">
        <v>1713</v>
      </c>
      <c r="G644" s="15"/>
      <c r="H644" s="15"/>
      <c r="I644" s="1" t="s">
        <v>316</v>
      </c>
    </row>
    <row r="645" spans="2:10" ht="13.5" customHeight="1">
      <c r="B645" s="13" t="s">
        <v>8</v>
      </c>
      <c r="C645" s="13">
        <v>3</v>
      </c>
      <c r="D645" s="13" t="s">
        <v>1887</v>
      </c>
      <c r="E645" s="13" t="str">
        <f t="shared" si="13"/>
        <v>09300</v>
      </c>
      <c r="F645" s="15" t="s">
        <v>1714</v>
      </c>
      <c r="G645" s="15"/>
      <c r="H645" s="15"/>
      <c r="I645" s="1" t="s">
        <v>316</v>
      </c>
    </row>
    <row r="646" spans="2:10" ht="13.5" customHeight="1">
      <c r="B646" s="13" t="s">
        <v>8</v>
      </c>
      <c r="C646" s="13">
        <v>3</v>
      </c>
      <c r="D646" s="13" t="s">
        <v>9</v>
      </c>
      <c r="E646" s="13" t="str">
        <f t="shared" si="13"/>
        <v>09301</v>
      </c>
      <c r="F646" s="13" t="s">
        <v>794</v>
      </c>
      <c r="G646" s="13" t="s">
        <v>1128</v>
      </c>
      <c r="H646" s="13" t="s">
        <v>1118</v>
      </c>
      <c r="I646" s="2" t="s">
        <v>1298</v>
      </c>
    </row>
    <row r="647" spans="2:10" ht="13.5" customHeight="1">
      <c r="B647" s="13" t="s">
        <v>8</v>
      </c>
      <c r="C647" s="13">
        <v>3</v>
      </c>
      <c r="D647" s="13" t="s">
        <v>10</v>
      </c>
      <c r="E647" s="13" t="str">
        <f t="shared" si="13"/>
        <v>09302</v>
      </c>
      <c r="F647" s="13" t="s">
        <v>795</v>
      </c>
      <c r="G647" s="13" t="s">
        <v>1128</v>
      </c>
      <c r="H647" s="13" t="s">
        <v>1118</v>
      </c>
      <c r="I647" s="2" t="s">
        <v>1299</v>
      </c>
    </row>
    <row r="648" spans="2:10" ht="13.5" customHeight="1">
      <c r="B648" s="13" t="s">
        <v>8</v>
      </c>
      <c r="C648" s="13">
        <v>3</v>
      </c>
      <c r="D648" s="13" t="s">
        <v>2</v>
      </c>
      <c r="E648" s="13" t="str">
        <f t="shared" si="13"/>
        <v>09303</v>
      </c>
      <c r="F648" s="13" t="s">
        <v>796</v>
      </c>
      <c r="G648" s="13" t="s">
        <v>1128</v>
      </c>
      <c r="H648" s="13" t="s">
        <v>1118</v>
      </c>
      <c r="I648" s="2" t="s">
        <v>1300</v>
      </c>
      <c r="J648" s="11" t="str">
        <f t="shared" si="14"/>
        <v/>
      </c>
    </row>
    <row r="649" spans="2:10" ht="13.5" customHeight="1">
      <c r="B649" s="13" t="s">
        <v>8</v>
      </c>
      <c r="C649" s="13">
        <v>3</v>
      </c>
      <c r="D649" s="13" t="s">
        <v>3</v>
      </c>
      <c r="E649" s="13" t="str">
        <f t="shared" si="13"/>
        <v>09304</v>
      </c>
      <c r="F649" s="15" t="s">
        <v>1715</v>
      </c>
      <c r="G649" s="15"/>
      <c r="H649" s="15"/>
      <c r="J649" s="11" t="str">
        <f t="shared" si="14"/>
        <v/>
      </c>
    </row>
    <row r="650" spans="2:10" ht="13.5" customHeight="1">
      <c r="B650" s="14">
        <v>10</v>
      </c>
      <c r="C650" s="13">
        <v>1</v>
      </c>
      <c r="D650" s="13" t="s">
        <v>1887</v>
      </c>
      <c r="E650" s="13" t="str">
        <f t="shared" si="13"/>
        <v>10100</v>
      </c>
      <c r="F650" s="15" t="s">
        <v>1716</v>
      </c>
      <c r="G650" s="15"/>
      <c r="H650" s="15"/>
    </row>
    <row r="651" spans="2:10" ht="13.5" customHeight="1">
      <c r="B651" s="14">
        <v>10</v>
      </c>
      <c r="C651" s="13">
        <v>1</v>
      </c>
      <c r="D651" s="13" t="s">
        <v>9</v>
      </c>
      <c r="E651" s="13" t="str">
        <f t="shared" si="13"/>
        <v>10101</v>
      </c>
      <c r="F651" s="13" t="s">
        <v>797</v>
      </c>
      <c r="G651" s="13" t="s">
        <v>1129</v>
      </c>
      <c r="H651" s="13" t="s">
        <v>1889</v>
      </c>
      <c r="I651" s="2" t="s">
        <v>1972</v>
      </c>
    </row>
    <row r="652" spans="2:10" ht="13.5" customHeight="1">
      <c r="B652" s="14">
        <v>10</v>
      </c>
      <c r="C652" s="13">
        <v>1</v>
      </c>
      <c r="D652" s="13" t="s">
        <v>10</v>
      </c>
      <c r="E652" s="13" t="str">
        <f t="shared" si="13"/>
        <v>10102</v>
      </c>
      <c r="F652" s="13" t="s">
        <v>798</v>
      </c>
      <c r="G652" s="13" t="s">
        <v>1129</v>
      </c>
      <c r="H652" s="13" t="s">
        <v>1889</v>
      </c>
      <c r="I652" s="155"/>
    </row>
    <row r="653" spans="2:10" ht="13.5" customHeight="1">
      <c r="B653" s="14">
        <v>10</v>
      </c>
      <c r="C653" s="13">
        <v>1</v>
      </c>
      <c r="D653" s="13" t="s">
        <v>118</v>
      </c>
      <c r="E653" s="13" t="str">
        <f t="shared" si="13"/>
        <v>10103</v>
      </c>
      <c r="F653" s="13" t="s">
        <v>799</v>
      </c>
      <c r="G653" s="13" t="s">
        <v>1129</v>
      </c>
      <c r="H653" s="13" t="s">
        <v>1889</v>
      </c>
      <c r="I653" s="120" t="s">
        <v>1820</v>
      </c>
    </row>
    <row r="654" spans="2:10" ht="13.5" customHeight="1">
      <c r="B654" s="14">
        <v>10</v>
      </c>
      <c r="C654" s="13">
        <v>1</v>
      </c>
      <c r="D654" s="13" t="s">
        <v>119</v>
      </c>
      <c r="E654" s="13" t="str">
        <f t="shared" si="13"/>
        <v>10104</v>
      </c>
      <c r="F654" s="13" t="s">
        <v>800</v>
      </c>
      <c r="G654" s="13" t="s">
        <v>1129</v>
      </c>
      <c r="H654" s="13" t="s">
        <v>1889</v>
      </c>
      <c r="I654" s="120" t="s">
        <v>1821</v>
      </c>
    </row>
    <row r="655" spans="2:10" ht="13.5" customHeight="1">
      <c r="B655" s="14">
        <v>10</v>
      </c>
      <c r="C655" s="13">
        <v>1</v>
      </c>
      <c r="D655" s="13" t="s">
        <v>4</v>
      </c>
      <c r="E655" s="13" t="str">
        <f t="shared" ref="E655:E720" si="15">B655&amp;C655&amp;D655</f>
        <v>10105</v>
      </c>
      <c r="F655" s="13" t="s">
        <v>801</v>
      </c>
      <c r="G655" s="13" t="s">
        <v>1129</v>
      </c>
      <c r="H655" s="13" t="s">
        <v>1889</v>
      </c>
      <c r="I655" s="2" t="s">
        <v>1745</v>
      </c>
    </row>
    <row r="656" spans="2:10" ht="13.5" customHeight="1">
      <c r="B656" s="14">
        <v>10</v>
      </c>
      <c r="C656" s="13">
        <v>1</v>
      </c>
      <c r="D656" s="13" t="s">
        <v>5</v>
      </c>
      <c r="E656" s="13" t="str">
        <f t="shared" si="15"/>
        <v>10106</v>
      </c>
      <c r="F656" s="13" t="s">
        <v>802</v>
      </c>
      <c r="G656" s="13" t="s">
        <v>1129</v>
      </c>
      <c r="H656" s="13" t="s">
        <v>1889</v>
      </c>
      <c r="I656" s="2" t="s">
        <v>1590</v>
      </c>
    </row>
    <row r="657" spans="2:9" ht="13.5" customHeight="1">
      <c r="B657" s="14">
        <v>10</v>
      </c>
      <c r="C657" s="13">
        <v>1</v>
      </c>
      <c r="D657" s="13" t="s">
        <v>6</v>
      </c>
      <c r="E657" s="13" t="str">
        <f t="shared" si="15"/>
        <v>10107</v>
      </c>
      <c r="F657" s="13" t="s">
        <v>803</v>
      </c>
      <c r="G657" s="13" t="s">
        <v>1129</v>
      </c>
      <c r="H657" s="13" t="s">
        <v>1889</v>
      </c>
      <c r="I657" s="2" t="s">
        <v>1591</v>
      </c>
    </row>
    <row r="658" spans="2:9" ht="13.5" customHeight="1">
      <c r="B658" s="14">
        <v>10</v>
      </c>
      <c r="C658" s="13">
        <v>1</v>
      </c>
      <c r="D658" s="13" t="s">
        <v>7</v>
      </c>
      <c r="E658" s="13" t="str">
        <f t="shared" si="15"/>
        <v>10108</v>
      </c>
      <c r="F658" s="13" t="s">
        <v>804</v>
      </c>
      <c r="G658" s="13" t="s">
        <v>1129</v>
      </c>
      <c r="H658" s="13" t="s">
        <v>1889</v>
      </c>
      <c r="I658" s="6" t="s">
        <v>1746</v>
      </c>
    </row>
    <row r="659" spans="2:9" ht="13.5" customHeight="1">
      <c r="B659" s="14">
        <v>10</v>
      </c>
      <c r="C659" s="13">
        <v>1</v>
      </c>
      <c r="D659" s="13" t="s">
        <v>8</v>
      </c>
      <c r="E659" s="13" t="str">
        <f t="shared" si="15"/>
        <v>10109</v>
      </c>
      <c r="F659" s="13" t="s">
        <v>805</v>
      </c>
      <c r="G659" s="13" t="s">
        <v>1129</v>
      </c>
      <c r="H659" s="13" t="s">
        <v>1889</v>
      </c>
      <c r="I659" s="6"/>
    </row>
    <row r="660" spans="2:9" ht="13.5" customHeight="1">
      <c r="B660" s="14">
        <v>10</v>
      </c>
      <c r="C660" s="13">
        <v>1</v>
      </c>
      <c r="D660" s="13" t="s">
        <v>30</v>
      </c>
      <c r="E660" s="13" t="str">
        <f t="shared" si="15"/>
        <v>10110</v>
      </c>
      <c r="F660" s="13" t="s">
        <v>806</v>
      </c>
      <c r="G660" s="13" t="s">
        <v>1129</v>
      </c>
      <c r="H660" s="13" t="s">
        <v>1889</v>
      </c>
      <c r="I660" s="6" t="s">
        <v>138</v>
      </c>
    </row>
    <row r="661" spans="2:9" ht="13.5" customHeight="1">
      <c r="B661" s="14">
        <v>10</v>
      </c>
      <c r="C661" s="13">
        <v>1</v>
      </c>
      <c r="D661" s="13" t="s">
        <v>31</v>
      </c>
      <c r="E661" s="13" t="str">
        <f t="shared" si="15"/>
        <v>10111</v>
      </c>
      <c r="F661" s="13" t="s">
        <v>807</v>
      </c>
      <c r="G661" s="13" t="s">
        <v>1129</v>
      </c>
      <c r="H661" s="13" t="s">
        <v>1889</v>
      </c>
      <c r="I661" s="6" t="s">
        <v>139</v>
      </c>
    </row>
    <row r="662" spans="2:9" ht="13.5" customHeight="1">
      <c r="B662" s="14">
        <v>10</v>
      </c>
      <c r="C662" s="13">
        <v>1</v>
      </c>
      <c r="D662" s="13" t="s">
        <v>32</v>
      </c>
      <c r="E662" s="13" t="str">
        <f t="shared" si="15"/>
        <v>10112</v>
      </c>
      <c r="F662" s="13" t="s">
        <v>808</v>
      </c>
      <c r="G662" s="13" t="s">
        <v>1129</v>
      </c>
      <c r="H662" s="13" t="s">
        <v>1889</v>
      </c>
      <c r="I662" s="6" t="s">
        <v>140</v>
      </c>
    </row>
    <row r="663" spans="2:9" ht="13.5" customHeight="1">
      <c r="B663" s="14">
        <v>10</v>
      </c>
      <c r="C663" s="13">
        <v>1</v>
      </c>
      <c r="D663" s="13" t="s">
        <v>33</v>
      </c>
      <c r="E663" s="13" t="str">
        <f t="shared" si="15"/>
        <v>10113</v>
      </c>
      <c r="F663" s="13" t="s">
        <v>809</v>
      </c>
      <c r="G663" s="13" t="s">
        <v>1129</v>
      </c>
      <c r="H663" s="13" t="s">
        <v>1889</v>
      </c>
      <c r="I663" s="6" t="s">
        <v>1592</v>
      </c>
    </row>
    <row r="664" spans="2:9" ht="13.5" customHeight="1">
      <c r="B664" s="14">
        <v>10</v>
      </c>
      <c r="C664" s="13">
        <v>1</v>
      </c>
      <c r="D664" s="13" t="s">
        <v>34</v>
      </c>
      <c r="E664" s="13" t="str">
        <f t="shared" si="15"/>
        <v>10114</v>
      </c>
      <c r="F664" s="13" t="s">
        <v>810</v>
      </c>
      <c r="G664" s="13" t="s">
        <v>1129</v>
      </c>
      <c r="H664" s="13" t="s">
        <v>1889</v>
      </c>
      <c r="I664" s="6" t="s">
        <v>1593</v>
      </c>
    </row>
    <row r="665" spans="2:9" ht="13.5" customHeight="1">
      <c r="B665" s="14">
        <v>10</v>
      </c>
      <c r="C665" s="13">
        <v>1</v>
      </c>
      <c r="D665" s="13" t="s">
        <v>35</v>
      </c>
      <c r="E665" s="13" t="str">
        <f t="shared" si="15"/>
        <v>10115</v>
      </c>
      <c r="F665" s="13" t="s">
        <v>811</v>
      </c>
      <c r="G665" s="13" t="s">
        <v>1129</v>
      </c>
      <c r="H665" s="13" t="s">
        <v>1889</v>
      </c>
      <c r="I665" s="6" t="s">
        <v>1970</v>
      </c>
    </row>
    <row r="666" spans="2:9" ht="13.5" customHeight="1">
      <c r="B666" s="14">
        <v>10</v>
      </c>
      <c r="C666" s="13">
        <v>1</v>
      </c>
      <c r="D666" s="13" t="s">
        <v>36</v>
      </c>
      <c r="E666" s="13" t="str">
        <f t="shared" si="15"/>
        <v>10116</v>
      </c>
      <c r="F666" s="13" t="s">
        <v>812</v>
      </c>
      <c r="G666" s="13" t="s">
        <v>1129</v>
      </c>
      <c r="H666" s="13" t="s">
        <v>1889</v>
      </c>
      <c r="I666" s="6" t="s">
        <v>141</v>
      </c>
    </row>
    <row r="667" spans="2:9" ht="13.5" customHeight="1">
      <c r="B667" s="14">
        <v>10</v>
      </c>
      <c r="C667" s="13">
        <v>1</v>
      </c>
      <c r="D667" s="13" t="s">
        <v>37</v>
      </c>
      <c r="E667" s="13" t="str">
        <f t="shared" si="15"/>
        <v>10117</v>
      </c>
      <c r="F667" s="13" t="s">
        <v>813</v>
      </c>
      <c r="G667" s="13" t="s">
        <v>1129</v>
      </c>
      <c r="H667" s="13" t="s">
        <v>1889</v>
      </c>
      <c r="I667" s="6" t="s">
        <v>1594</v>
      </c>
    </row>
    <row r="668" spans="2:9" ht="13.5" customHeight="1">
      <c r="B668" s="14">
        <v>10</v>
      </c>
      <c r="C668" s="13">
        <v>1</v>
      </c>
      <c r="D668" s="13" t="s">
        <v>38</v>
      </c>
      <c r="E668" s="13" t="str">
        <f t="shared" si="15"/>
        <v>10118</v>
      </c>
      <c r="F668" s="13" t="s">
        <v>814</v>
      </c>
      <c r="G668" s="13" t="s">
        <v>1129</v>
      </c>
      <c r="H668" s="13" t="s">
        <v>1889</v>
      </c>
      <c r="I668" s="6" t="s">
        <v>1747</v>
      </c>
    </row>
    <row r="669" spans="2:9" ht="13.5" customHeight="1">
      <c r="B669" s="14">
        <v>10</v>
      </c>
      <c r="C669" s="13">
        <v>1</v>
      </c>
      <c r="D669" s="13" t="s">
        <v>39</v>
      </c>
      <c r="E669" s="13" t="str">
        <f t="shared" si="15"/>
        <v>10119</v>
      </c>
      <c r="F669" s="13" t="s">
        <v>815</v>
      </c>
      <c r="G669" s="13" t="s">
        <v>1129</v>
      </c>
      <c r="H669" s="13" t="s">
        <v>1889</v>
      </c>
      <c r="I669" s="6" t="s">
        <v>142</v>
      </c>
    </row>
    <row r="670" spans="2:9" ht="13.5" customHeight="1">
      <c r="B670" s="14">
        <v>10</v>
      </c>
      <c r="C670" s="13">
        <v>1</v>
      </c>
      <c r="D670" s="13" t="s">
        <v>40</v>
      </c>
      <c r="E670" s="13" t="str">
        <f t="shared" si="15"/>
        <v>10120</v>
      </c>
      <c r="F670" s="13" t="s">
        <v>816</v>
      </c>
      <c r="G670" s="13" t="s">
        <v>1129</v>
      </c>
      <c r="H670" s="13" t="s">
        <v>1889</v>
      </c>
      <c r="I670" s="6" t="s">
        <v>143</v>
      </c>
    </row>
    <row r="671" spans="2:9" ht="13.5" customHeight="1">
      <c r="B671" s="14">
        <v>10</v>
      </c>
      <c r="C671" s="13">
        <v>1</v>
      </c>
      <c r="D671" s="13" t="s">
        <v>41</v>
      </c>
      <c r="E671" s="13" t="str">
        <f t="shared" si="15"/>
        <v>10121</v>
      </c>
      <c r="F671" s="13" t="s">
        <v>817</v>
      </c>
      <c r="G671" s="13" t="s">
        <v>1129</v>
      </c>
      <c r="H671" s="13" t="s">
        <v>1889</v>
      </c>
      <c r="I671" s="6"/>
    </row>
    <row r="672" spans="2:9" ht="13.5" customHeight="1">
      <c r="B672" s="14">
        <v>10</v>
      </c>
      <c r="C672" s="13">
        <v>1</v>
      </c>
      <c r="D672" s="13" t="s">
        <v>42</v>
      </c>
      <c r="E672" s="13" t="str">
        <f t="shared" si="15"/>
        <v>10122</v>
      </c>
      <c r="F672" s="13" t="s">
        <v>818</v>
      </c>
      <c r="G672" s="13" t="s">
        <v>1129</v>
      </c>
      <c r="H672" s="13" t="s">
        <v>1889</v>
      </c>
      <c r="I672" s="6" t="s">
        <v>144</v>
      </c>
    </row>
    <row r="673" spans="2:9" ht="13.5" customHeight="1">
      <c r="B673" s="14">
        <v>10</v>
      </c>
      <c r="C673" s="13">
        <v>1</v>
      </c>
      <c r="D673" s="13" t="s">
        <v>43</v>
      </c>
      <c r="E673" s="13" t="str">
        <f t="shared" si="15"/>
        <v>10123</v>
      </c>
      <c r="F673" s="15" t="s">
        <v>1717</v>
      </c>
      <c r="G673" s="15"/>
      <c r="H673" s="15"/>
    </row>
    <row r="674" spans="2:9" ht="13.5" customHeight="1">
      <c r="B674" s="14">
        <v>10</v>
      </c>
      <c r="C674" s="13">
        <v>2</v>
      </c>
      <c r="D674" s="13" t="s">
        <v>1887</v>
      </c>
      <c r="E674" s="13" t="str">
        <f t="shared" si="15"/>
        <v>10200</v>
      </c>
      <c r="F674" s="12">
        <v>10200</v>
      </c>
    </row>
    <row r="675" spans="2:9" ht="13.5" customHeight="1">
      <c r="B675" s="14">
        <v>10</v>
      </c>
      <c r="C675" s="13">
        <v>2</v>
      </c>
      <c r="D675" s="13" t="s">
        <v>9</v>
      </c>
      <c r="E675" s="13" t="str">
        <f t="shared" si="15"/>
        <v>10201</v>
      </c>
      <c r="F675" s="13" t="s">
        <v>819</v>
      </c>
      <c r="G675" s="13" t="s">
        <v>1129</v>
      </c>
      <c r="H675" s="13" t="s">
        <v>1117</v>
      </c>
      <c r="I675" s="2" t="s">
        <v>1279</v>
      </c>
    </row>
    <row r="676" spans="2:9" ht="13.5" customHeight="1">
      <c r="B676" s="14">
        <v>10</v>
      </c>
      <c r="C676" s="13">
        <v>2</v>
      </c>
      <c r="D676" s="13" t="s">
        <v>10</v>
      </c>
      <c r="E676" s="13" t="str">
        <f t="shared" si="15"/>
        <v>10202</v>
      </c>
      <c r="F676" s="13" t="s">
        <v>820</v>
      </c>
      <c r="G676" s="13" t="s">
        <v>1129</v>
      </c>
      <c r="H676" s="13" t="s">
        <v>1117</v>
      </c>
      <c r="I676" s="2" t="s">
        <v>1280</v>
      </c>
    </row>
    <row r="677" spans="2:9" ht="13.5" customHeight="1">
      <c r="B677" s="14">
        <v>10</v>
      </c>
      <c r="C677" s="13">
        <v>2</v>
      </c>
      <c r="D677" s="13" t="s">
        <v>2</v>
      </c>
      <c r="E677" s="13" t="str">
        <f t="shared" si="15"/>
        <v>10203</v>
      </c>
      <c r="F677" s="13" t="s">
        <v>821</v>
      </c>
      <c r="G677" s="13" t="s">
        <v>1129</v>
      </c>
      <c r="H677" s="13" t="s">
        <v>1117</v>
      </c>
      <c r="I677" s="2" t="s">
        <v>1281</v>
      </c>
    </row>
    <row r="678" spans="2:9" ht="13.5" customHeight="1">
      <c r="B678" s="14">
        <v>10</v>
      </c>
      <c r="C678" s="13">
        <v>2</v>
      </c>
      <c r="D678" s="13" t="s">
        <v>3</v>
      </c>
      <c r="E678" s="13" t="str">
        <f t="shared" si="15"/>
        <v>10204</v>
      </c>
      <c r="F678" s="13" t="s">
        <v>822</v>
      </c>
      <c r="G678" s="13" t="s">
        <v>1129</v>
      </c>
      <c r="H678" s="13" t="s">
        <v>1117</v>
      </c>
      <c r="I678" s="2" t="s">
        <v>1282</v>
      </c>
    </row>
    <row r="679" spans="2:9" ht="13.5" customHeight="1">
      <c r="B679" s="14">
        <v>10</v>
      </c>
      <c r="C679" s="13">
        <v>2</v>
      </c>
      <c r="D679" s="13" t="s">
        <v>4</v>
      </c>
      <c r="E679" s="13" t="str">
        <f t="shared" si="15"/>
        <v>10205</v>
      </c>
      <c r="F679" s="13" t="s">
        <v>823</v>
      </c>
      <c r="G679" s="13" t="s">
        <v>1129</v>
      </c>
      <c r="H679" s="13" t="s">
        <v>1117</v>
      </c>
      <c r="I679" s="2" t="s">
        <v>1283</v>
      </c>
    </row>
    <row r="680" spans="2:9" ht="13.5" customHeight="1">
      <c r="B680" s="14">
        <v>10</v>
      </c>
      <c r="C680" s="13">
        <v>2</v>
      </c>
      <c r="D680" s="13" t="s">
        <v>5</v>
      </c>
      <c r="E680" s="13" t="str">
        <f t="shared" si="15"/>
        <v>10206</v>
      </c>
      <c r="F680" s="13" t="s">
        <v>824</v>
      </c>
      <c r="G680" s="13" t="s">
        <v>1129</v>
      </c>
      <c r="H680" s="13" t="s">
        <v>1117</v>
      </c>
      <c r="I680" s="2" t="s">
        <v>1284</v>
      </c>
    </row>
    <row r="681" spans="2:9" ht="13.5" customHeight="1">
      <c r="B681" s="14">
        <v>10</v>
      </c>
      <c r="C681" s="13">
        <v>2</v>
      </c>
      <c r="D681" s="13" t="s">
        <v>6</v>
      </c>
      <c r="E681" s="13" t="str">
        <f t="shared" si="15"/>
        <v>10207</v>
      </c>
      <c r="F681" s="13" t="s">
        <v>825</v>
      </c>
      <c r="G681" s="13" t="s">
        <v>1129</v>
      </c>
      <c r="H681" s="13" t="s">
        <v>1117</v>
      </c>
      <c r="I681" s="2" t="s">
        <v>1285</v>
      </c>
    </row>
    <row r="682" spans="2:9" ht="13.5" customHeight="1">
      <c r="B682" s="14">
        <v>10</v>
      </c>
      <c r="C682" s="13">
        <v>2</v>
      </c>
      <c r="D682" s="13" t="s">
        <v>7</v>
      </c>
      <c r="E682" s="13" t="str">
        <f t="shared" si="15"/>
        <v>10208</v>
      </c>
      <c r="F682" s="13" t="s">
        <v>826</v>
      </c>
      <c r="G682" s="13" t="s">
        <v>1129</v>
      </c>
      <c r="H682" s="13" t="s">
        <v>1117</v>
      </c>
      <c r="I682" s="2" t="s">
        <v>1286</v>
      </c>
    </row>
    <row r="683" spans="2:9" ht="13.5" customHeight="1">
      <c r="B683" s="14">
        <v>10</v>
      </c>
      <c r="C683" s="13">
        <v>2</v>
      </c>
      <c r="D683" s="13" t="s">
        <v>8</v>
      </c>
      <c r="E683" s="13" t="str">
        <f t="shared" si="15"/>
        <v>10209</v>
      </c>
      <c r="F683" s="13" t="s">
        <v>827</v>
      </c>
      <c r="G683" s="13" t="s">
        <v>1129</v>
      </c>
      <c r="H683" s="13" t="s">
        <v>1117</v>
      </c>
      <c r="I683" s="2" t="s">
        <v>1287</v>
      </c>
    </row>
    <row r="684" spans="2:9" ht="13.5" customHeight="1">
      <c r="B684" s="14">
        <v>10</v>
      </c>
      <c r="C684" s="13">
        <v>2</v>
      </c>
      <c r="D684" s="13" t="s">
        <v>30</v>
      </c>
      <c r="E684" s="13" t="str">
        <f t="shared" si="15"/>
        <v>10210</v>
      </c>
      <c r="F684" s="12">
        <v>10210</v>
      </c>
      <c r="I684" s="1" t="s">
        <v>316</v>
      </c>
    </row>
    <row r="685" spans="2:9" ht="13.5" customHeight="1">
      <c r="B685" s="14">
        <v>10</v>
      </c>
      <c r="C685" s="13">
        <v>3</v>
      </c>
      <c r="D685" s="13" t="s">
        <v>1887</v>
      </c>
      <c r="E685" s="13" t="str">
        <f t="shared" si="15"/>
        <v>10300</v>
      </c>
      <c r="F685" s="12">
        <v>10300</v>
      </c>
      <c r="I685" s="1" t="s">
        <v>316</v>
      </c>
    </row>
    <row r="686" spans="2:9" ht="13.5" customHeight="1">
      <c r="B686" s="14">
        <v>10</v>
      </c>
      <c r="C686" s="13">
        <v>3</v>
      </c>
      <c r="D686" s="13" t="s">
        <v>9</v>
      </c>
      <c r="E686" s="13" t="str">
        <f t="shared" si="15"/>
        <v>10301</v>
      </c>
      <c r="F686" s="13" t="s">
        <v>828</v>
      </c>
      <c r="G686" s="13" t="s">
        <v>1129</v>
      </c>
      <c r="H686" s="13" t="s">
        <v>1130</v>
      </c>
      <c r="I686" s="2" t="s">
        <v>1288</v>
      </c>
    </row>
    <row r="687" spans="2:9" ht="13.5" customHeight="1">
      <c r="B687" s="14">
        <v>10</v>
      </c>
      <c r="C687" s="13">
        <v>3</v>
      </c>
      <c r="D687" s="13" t="s">
        <v>10</v>
      </c>
      <c r="E687" s="13" t="str">
        <f t="shared" si="15"/>
        <v>10302</v>
      </c>
      <c r="F687" s="13" t="s">
        <v>829</v>
      </c>
      <c r="G687" s="13" t="s">
        <v>1129</v>
      </c>
      <c r="H687" s="13" t="s">
        <v>1130</v>
      </c>
      <c r="I687" s="2" t="s">
        <v>1289</v>
      </c>
    </row>
    <row r="688" spans="2:9" ht="13.5" customHeight="1">
      <c r="B688" s="14">
        <v>10</v>
      </c>
      <c r="C688" s="13">
        <v>3</v>
      </c>
      <c r="D688" s="13" t="s">
        <v>2</v>
      </c>
      <c r="E688" s="13" t="str">
        <f t="shared" si="15"/>
        <v>10303</v>
      </c>
      <c r="F688" s="13" t="s">
        <v>830</v>
      </c>
      <c r="G688" s="13" t="s">
        <v>1129</v>
      </c>
      <c r="H688" s="13" t="s">
        <v>1130</v>
      </c>
      <c r="I688" s="2" t="s">
        <v>1290</v>
      </c>
    </row>
    <row r="689" spans="2:9" ht="13.5" customHeight="1">
      <c r="B689" s="14">
        <v>10</v>
      </c>
      <c r="C689" s="13">
        <v>3</v>
      </c>
      <c r="D689" s="13" t="s">
        <v>3</v>
      </c>
      <c r="E689" s="13" t="str">
        <f t="shared" si="15"/>
        <v>10304</v>
      </c>
      <c r="F689" s="13" t="s">
        <v>831</v>
      </c>
      <c r="G689" s="13" t="s">
        <v>1129</v>
      </c>
      <c r="H689" s="13" t="s">
        <v>1130</v>
      </c>
      <c r="I689" s="2" t="s">
        <v>1291</v>
      </c>
    </row>
    <row r="690" spans="2:9" ht="13.5" customHeight="1">
      <c r="B690" s="14">
        <v>10</v>
      </c>
      <c r="C690" s="13">
        <v>3</v>
      </c>
      <c r="D690" s="13" t="s">
        <v>4</v>
      </c>
      <c r="E690" s="13" t="str">
        <f t="shared" si="15"/>
        <v>10305</v>
      </c>
      <c r="F690" s="12">
        <v>10305</v>
      </c>
      <c r="I690" s="1" t="s">
        <v>316</v>
      </c>
    </row>
    <row r="691" spans="2:9" ht="13.5" customHeight="1">
      <c r="B691" s="14">
        <v>11</v>
      </c>
      <c r="C691" s="13">
        <v>1</v>
      </c>
      <c r="D691" s="13" t="s">
        <v>1887</v>
      </c>
      <c r="E691" s="13" t="str">
        <f t="shared" si="15"/>
        <v>11100</v>
      </c>
      <c r="F691" s="12">
        <v>11100</v>
      </c>
    </row>
    <row r="692" spans="2:9" ht="13.5" customHeight="1">
      <c r="B692" s="14">
        <v>11</v>
      </c>
      <c r="C692" s="13">
        <v>1</v>
      </c>
      <c r="D692" s="13" t="s">
        <v>9</v>
      </c>
      <c r="E692" s="13" t="str">
        <f t="shared" si="15"/>
        <v>11101</v>
      </c>
      <c r="F692" s="13" t="s">
        <v>832</v>
      </c>
      <c r="G692" s="13" t="s">
        <v>1131</v>
      </c>
      <c r="H692" s="13" t="s">
        <v>1889</v>
      </c>
      <c r="I692" s="2" t="s">
        <v>1718</v>
      </c>
    </row>
    <row r="693" spans="2:9" ht="13.5" customHeight="1">
      <c r="B693" s="14">
        <v>11</v>
      </c>
      <c r="C693" s="13">
        <v>1</v>
      </c>
      <c r="D693" s="13" t="s">
        <v>10</v>
      </c>
      <c r="E693" s="13" t="str">
        <f t="shared" si="15"/>
        <v>11102</v>
      </c>
      <c r="F693" s="13" t="s">
        <v>833</v>
      </c>
      <c r="G693" s="13" t="s">
        <v>1131</v>
      </c>
      <c r="H693" s="13" t="s">
        <v>1889</v>
      </c>
      <c r="I693" s="2" t="s">
        <v>1822</v>
      </c>
    </row>
    <row r="694" spans="2:9" ht="13.5" customHeight="1">
      <c r="B694" s="14">
        <v>11</v>
      </c>
      <c r="C694" s="13">
        <v>1</v>
      </c>
      <c r="D694" s="13" t="s">
        <v>2</v>
      </c>
      <c r="E694" s="13" t="str">
        <f t="shared" si="15"/>
        <v>11103</v>
      </c>
      <c r="F694" s="13" t="s">
        <v>834</v>
      </c>
      <c r="G694" s="13" t="s">
        <v>1131</v>
      </c>
      <c r="H694" s="13" t="s">
        <v>1889</v>
      </c>
      <c r="I694" s="3" t="s">
        <v>1719</v>
      </c>
    </row>
    <row r="695" spans="2:9" ht="13.5" customHeight="1">
      <c r="B695" s="14">
        <v>11</v>
      </c>
      <c r="C695" s="13">
        <v>1</v>
      </c>
      <c r="D695" s="13" t="s">
        <v>3</v>
      </c>
      <c r="E695" s="13" t="str">
        <f t="shared" si="15"/>
        <v>11104</v>
      </c>
      <c r="F695" s="13" t="s">
        <v>835</v>
      </c>
      <c r="G695" s="13" t="s">
        <v>1131</v>
      </c>
      <c r="H695" s="13" t="s">
        <v>1889</v>
      </c>
      <c r="I695" s="3" t="s">
        <v>1928</v>
      </c>
    </row>
    <row r="696" spans="2:9" ht="13.5" customHeight="1">
      <c r="B696" s="14">
        <v>11</v>
      </c>
      <c r="C696" s="13">
        <v>1</v>
      </c>
      <c r="D696" s="13" t="s">
        <v>4</v>
      </c>
      <c r="E696" s="13" t="str">
        <f t="shared" si="15"/>
        <v>11105</v>
      </c>
      <c r="F696" s="13" t="s">
        <v>836</v>
      </c>
      <c r="G696" s="13" t="s">
        <v>1131</v>
      </c>
      <c r="H696" s="13" t="s">
        <v>1889</v>
      </c>
      <c r="I696" s="3" t="s">
        <v>1823</v>
      </c>
    </row>
    <row r="697" spans="2:9" ht="13.5" customHeight="1">
      <c r="B697" s="14">
        <v>11</v>
      </c>
      <c r="C697" s="13">
        <v>1</v>
      </c>
      <c r="D697" s="13" t="s">
        <v>5</v>
      </c>
      <c r="E697" s="13" t="str">
        <f t="shared" si="15"/>
        <v>11106</v>
      </c>
      <c r="F697" s="13" t="s">
        <v>837</v>
      </c>
      <c r="G697" s="13" t="s">
        <v>1131</v>
      </c>
      <c r="H697" s="13" t="s">
        <v>1889</v>
      </c>
      <c r="I697" s="3" t="s">
        <v>1824</v>
      </c>
    </row>
    <row r="698" spans="2:9" ht="13.5" customHeight="1">
      <c r="B698" s="14">
        <v>11</v>
      </c>
      <c r="C698" s="13">
        <v>1</v>
      </c>
      <c r="D698" s="13" t="s">
        <v>6</v>
      </c>
      <c r="E698" s="13" t="str">
        <f t="shared" si="15"/>
        <v>11107</v>
      </c>
      <c r="F698" s="13" t="s">
        <v>838</v>
      </c>
      <c r="G698" s="13" t="s">
        <v>1131</v>
      </c>
      <c r="H698" s="13" t="s">
        <v>1889</v>
      </c>
      <c r="I698" s="3" t="s">
        <v>1825</v>
      </c>
    </row>
    <row r="699" spans="2:9" ht="13.5" customHeight="1">
      <c r="B699" s="14">
        <v>11</v>
      </c>
      <c r="C699" s="13">
        <v>1</v>
      </c>
      <c r="D699" s="13" t="s">
        <v>7</v>
      </c>
      <c r="E699" s="13" t="str">
        <f t="shared" si="15"/>
        <v>11108</v>
      </c>
      <c r="F699" s="13" t="s">
        <v>839</v>
      </c>
      <c r="G699" s="13" t="s">
        <v>1131</v>
      </c>
      <c r="H699" s="13" t="s">
        <v>1889</v>
      </c>
      <c r="I699" s="3" t="s">
        <v>1826</v>
      </c>
    </row>
    <row r="700" spans="2:9" ht="13.5" customHeight="1">
      <c r="B700" s="14">
        <v>11</v>
      </c>
      <c r="C700" s="13">
        <v>1</v>
      </c>
      <c r="D700" s="13" t="s">
        <v>8</v>
      </c>
      <c r="E700" s="13" t="str">
        <f t="shared" si="15"/>
        <v>11109</v>
      </c>
      <c r="F700" s="13" t="s">
        <v>840</v>
      </c>
      <c r="G700" s="13" t="s">
        <v>1131</v>
      </c>
      <c r="H700" s="13" t="s">
        <v>1889</v>
      </c>
      <c r="I700" s="3" t="s">
        <v>1827</v>
      </c>
    </row>
    <row r="701" spans="2:9" ht="13.5" customHeight="1">
      <c r="B701" s="14">
        <v>11</v>
      </c>
      <c r="C701" s="13">
        <v>1</v>
      </c>
      <c r="D701" s="13" t="s">
        <v>30</v>
      </c>
      <c r="E701" s="13" t="str">
        <f t="shared" si="15"/>
        <v>11110</v>
      </c>
      <c r="F701" s="13" t="s">
        <v>841</v>
      </c>
      <c r="G701" s="13" t="s">
        <v>1131</v>
      </c>
      <c r="H701" s="13" t="s">
        <v>1889</v>
      </c>
      <c r="I701" s="3" t="s">
        <v>1828</v>
      </c>
    </row>
    <row r="702" spans="2:9" ht="13.5" customHeight="1">
      <c r="B702" s="14">
        <v>11</v>
      </c>
      <c r="C702" s="13">
        <v>1</v>
      </c>
      <c r="D702" s="13" t="s">
        <v>31</v>
      </c>
      <c r="E702" s="13" t="str">
        <f t="shared" si="15"/>
        <v>11111</v>
      </c>
      <c r="F702" s="13" t="s">
        <v>842</v>
      </c>
      <c r="G702" s="13" t="s">
        <v>1131</v>
      </c>
      <c r="H702" s="13" t="s">
        <v>1889</v>
      </c>
      <c r="I702" s="3" t="s">
        <v>1829</v>
      </c>
    </row>
    <row r="703" spans="2:9" ht="13.5" customHeight="1">
      <c r="B703" s="14">
        <v>11</v>
      </c>
      <c r="C703" s="13">
        <v>1</v>
      </c>
      <c r="D703" s="13" t="s">
        <v>32</v>
      </c>
      <c r="E703" s="13" t="str">
        <f t="shared" si="15"/>
        <v>11112</v>
      </c>
      <c r="F703" s="13" t="s">
        <v>1595</v>
      </c>
      <c r="G703" s="13" t="s">
        <v>1131</v>
      </c>
      <c r="H703" s="13" t="s">
        <v>1889</v>
      </c>
      <c r="I703" s="3" t="s">
        <v>1830</v>
      </c>
    </row>
    <row r="704" spans="2:9" ht="13.5" customHeight="1">
      <c r="B704" s="14">
        <v>11</v>
      </c>
      <c r="C704" s="13">
        <v>1</v>
      </c>
      <c r="D704" s="13" t="s">
        <v>33</v>
      </c>
      <c r="E704" s="13" t="str">
        <f t="shared" si="15"/>
        <v>11113</v>
      </c>
      <c r="F704" s="14" t="s">
        <v>1596</v>
      </c>
      <c r="G704" s="13" t="s">
        <v>1131</v>
      </c>
      <c r="H704" s="13" t="s">
        <v>1889</v>
      </c>
      <c r="I704" s="3" t="s">
        <v>1929</v>
      </c>
    </row>
    <row r="705" spans="2:9" ht="13.5" customHeight="1">
      <c r="B705" s="14">
        <v>11</v>
      </c>
      <c r="C705" s="13">
        <v>1</v>
      </c>
      <c r="D705" s="13" t="s">
        <v>34</v>
      </c>
      <c r="E705" s="13" t="str">
        <f t="shared" si="15"/>
        <v>11114</v>
      </c>
      <c r="F705" s="12">
        <v>11114</v>
      </c>
      <c r="G705" s="13" t="s">
        <v>1131</v>
      </c>
      <c r="H705" s="13" t="s">
        <v>1889</v>
      </c>
      <c r="I705" s="7" t="s">
        <v>1931</v>
      </c>
    </row>
    <row r="706" spans="2:9" ht="13.5" customHeight="1">
      <c r="B706" s="14">
        <v>11</v>
      </c>
      <c r="C706" s="13">
        <v>1</v>
      </c>
      <c r="D706" s="13" t="s">
        <v>35</v>
      </c>
      <c r="E706" s="13" t="str">
        <f t="shared" si="15"/>
        <v>11115</v>
      </c>
      <c r="F706" s="13" t="s">
        <v>1930</v>
      </c>
    </row>
    <row r="707" spans="2:9" ht="13.5" customHeight="1">
      <c r="B707" s="14">
        <v>11</v>
      </c>
      <c r="C707" s="13">
        <v>2</v>
      </c>
      <c r="D707" s="13" t="s">
        <v>1887</v>
      </c>
      <c r="E707" s="13" t="str">
        <f t="shared" si="15"/>
        <v>11200</v>
      </c>
      <c r="F707" s="12">
        <v>11200</v>
      </c>
    </row>
    <row r="708" spans="2:9" ht="13.5" customHeight="1">
      <c r="B708" s="14">
        <v>11</v>
      </c>
      <c r="C708" s="13">
        <v>2</v>
      </c>
      <c r="D708" s="13" t="s">
        <v>9</v>
      </c>
      <c r="E708" s="13" t="str">
        <f t="shared" si="15"/>
        <v>11201</v>
      </c>
      <c r="F708" s="13" t="s">
        <v>843</v>
      </c>
      <c r="G708" s="13" t="s">
        <v>1131</v>
      </c>
      <c r="H708" s="13" t="s">
        <v>1117</v>
      </c>
      <c r="I708" s="2" t="s">
        <v>1260</v>
      </c>
    </row>
    <row r="709" spans="2:9" ht="13.5" customHeight="1">
      <c r="B709" s="14">
        <v>11</v>
      </c>
      <c r="C709" s="13">
        <v>2</v>
      </c>
      <c r="D709" s="13" t="s">
        <v>10</v>
      </c>
      <c r="E709" s="13" t="str">
        <f t="shared" si="15"/>
        <v>11202</v>
      </c>
      <c r="F709" s="13" t="s">
        <v>844</v>
      </c>
      <c r="G709" s="13" t="s">
        <v>1131</v>
      </c>
      <c r="H709" s="13" t="s">
        <v>1117</v>
      </c>
      <c r="I709" s="2" t="s">
        <v>1261</v>
      </c>
    </row>
    <row r="710" spans="2:9" ht="13.5" customHeight="1">
      <c r="B710" s="14">
        <v>11</v>
      </c>
      <c r="C710" s="13">
        <v>2</v>
      </c>
      <c r="D710" s="13" t="s">
        <v>2</v>
      </c>
      <c r="E710" s="13" t="str">
        <f t="shared" si="15"/>
        <v>11203</v>
      </c>
      <c r="F710" s="13" t="s">
        <v>845</v>
      </c>
      <c r="G710" s="13" t="s">
        <v>1131</v>
      </c>
      <c r="H710" s="13" t="s">
        <v>1117</v>
      </c>
      <c r="I710" s="2" t="s">
        <v>1262</v>
      </c>
    </row>
    <row r="711" spans="2:9" ht="13.5" customHeight="1">
      <c r="B711" s="14">
        <v>11</v>
      </c>
      <c r="C711" s="13">
        <v>2</v>
      </c>
      <c r="D711" s="13" t="s">
        <v>3</v>
      </c>
      <c r="E711" s="13" t="str">
        <f t="shared" si="15"/>
        <v>11204</v>
      </c>
      <c r="F711" s="13" t="s">
        <v>846</v>
      </c>
      <c r="G711" s="13" t="s">
        <v>1131</v>
      </c>
      <c r="H711" s="13" t="s">
        <v>1117</v>
      </c>
      <c r="I711" s="2" t="s">
        <v>1263</v>
      </c>
    </row>
    <row r="712" spans="2:9" ht="13.5" customHeight="1">
      <c r="B712" s="14">
        <v>11</v>
      </c>
      <c r="C712" s="13">
        <v>2</v>
      </c>
      <c r="D712" s="13" t="s">
        <v>4</v>
      </c>
      <c r="E712" s="13" t="str">
        <f t="shared" si="15"/>
        <v>11205</v>
      </c>
      <c r="F712" s="13" t="s">
        <v>847</v>
      </c>
      <c r="G712" s="13" t="s">
        <v>1131</v>
      </c>
      <c r="H712" s="13" t="s">
        <v>1117</v>
      </c>
      <c r="I712" s="2" t="s">
        <v>1264</v>
      </c>
    </row>
    <row r="713" spans="2:9" ht="13.5" customHeight="1">
      <c r="B713" s="14">
        <v>11</v>
      </c>
      <c r="C713" s="13">
        <v>2</v>
      </c>
      <c r="D713" s="13" t="s">
        <v>5</v>
      </c>
      <c r="E713" s="13" t="str">
        <f t="shared" si="15"/>
        <v>11206</v>
      </c>
      <c r="F713" s="13" t="s">
        <v>848</v>
      </c>
      <c r="G713" s="13" t="s">
        <v>1131</v>
      </c>
      <c r="H713" s="13" t="s">
        <v>1117</v>
      </c>
      <c r="I713" s="2" t="s">
        <v>1265</v>
      </c>
    </row>
    <row r="714" spans="2:9" ht="13.5" customHeight="1">
      <c r="B714" s="14">
        <v>11</v>
      </c>
      <c r="C714" s="13">
        <v>2</v>
      </c>
      <c r="D714" s="13" t="s">
        <v>6</v>
      </c>
      <c r="E714" s="13" t="str">
        <f t="shared" si="15"/>
        <v>11207</v>
      </c>
      <c r="F714" s="13" t="s">
        <v>849</v>
      </c>
      <c r="G714" s="13" t="s">
        <v>1131</v>
      </c>
      <c r="H714" s="13" t="s">
        <v>1117</v>
      </c>
      <c r="I714" s="2" t="s">
        <v>1266</v>
      </c>
    </row>
    <row r="715" spans="2:9" ht="13.5" customHeight="1">
      <c r="B715" s="14">
        <v>11</v>
      </c>
      <c r="C715" s="13">
        <v>2</v>
      </c>
      <c r="D715" s="13" t="s">
        <v>7</v>
      </c>
      <c r="E715" s="13" t="str">
        <f t="shared" si="15"/>
        <v>11208</v>
      </c>
      <c r="F715" s="13" t="s">
        <v>850</v>
      </c>
      <c r="G715" s="13" t="s">
        <v>1131</v>
      </c>
      <c r="H715" s="13" t="s">
        <v>1117</v>
      </c>
      <c r="I715" s="2" t="s">
        <v>1267</v>
      </c>
    </row>
    <row r="716" spans="2:9" ht="13.5" customHeight="1">
      <c r="B716" s="14">
        <v>11</v>
      </c>
      <c r="C716" s="13">
        <v>2</v>
      </c>
      <c r="D716" s="13" t="s">
        <v>8</v>
      </c>
      <c r="E716" s="13" t="str">
        <f t="shared" si="15"/>
        <v>11209</v>
      </c>
      <c r="F716" s="13" t="s">
        <v>851</v>
      </c>
      <c r="G716" s="13" t="s">
        <v>1131</v>
      </c>
      <c r="H716" s="13" t="s">
        <v>1117</v>
      </c>
      <c r="I716" s="2" t="s">
        <v>1268</v>
      </c>
    </row>
    <row r="717" spans="2:9" ht="13.5" customHeight="1">
      <c r="B717" s="14">
        <v>11</v>
      </c>
      <c r="C717" s="13">
        <v>2</v>
      </c>
      <c r="D717" s="13" t="s">
        <v>30</v>
      </c>
      <c r="E717" s="13" t="str">
        <f t="shared" si="15"/>
        <v>11210</v>
      </c>
      <c r="F717" s="13" t="s">
        <v>852</v>
      </c>
      <c r="G717" s="13" t="s">
        <v>1131</v>
      </c>
      <c r="H717" s="13" t="s">
        <v>1117</v>
      </c>
      <c r="I717" s="2" t="s">
        <v>1269</v>
      </c>
    </row>
    <row r="718" spans="2:9" ht="13.5" customHeight="1">
      <c r="B718" s="14">
        <v>11</v>
      </c>
      <c r="C718" s="13">
        <v>2</v>
      </c>
      <c r="D718" s="13" t="s">
        <v>31</v>
      </c>
      <c r="E718" s="13" t="str">
        <f t="shared" si="15"/>
        <v>11211</v>
      </c>
      <c r="F718" s="13" t="s">
        <v>853</v>
      </c>
      <c r="G718" s="13" t="s">
        <v>1131</v>
      </c>
      <c r="H718" s="13" t="s">
        <v>1117</v>
      </c>
      <c r="I718" s="2" t="s">
        <v>1270</v>
      </c>
    </row>
    <row r="719" spans="2:9" ht="13.5" customHeight="1">
      <c r="B719" s="14">
        <v>11</v>
      </c>
      <c r="C719" s="13">
        <v>2</v>
      </c>
      <c r="D719" s="13" t="s">
        <v>32</v>
      </c>
      <c r="E719" s="13" t="str">
        <f t="shared" si="15"/>
        <v>11212</v>
      </c>
      <c r="F719" s="13" t="s">
        <v>854</v>
      </c>
      <c r="G719" s="13" t="s">
        <v>1131</v>
      </c>
      <c r="H719" s="13" t="s">
        <v>1117</v>
      </c>
      <c r="I719" s="2" t="s">
        <v>1271</v>
      </c>
    </row>
    <row r="720" spans="2:9" ht="13.5" customHeight="1">
      <c r="B720" s="14">
        <v>11</v>
      </c>
      <c r="C720" s="13">
        <v>2</v>
      </c>
      <c r="D720" s="13" t="s">
        <v>33</v>
      </c>
      <c r="E720" s="13" t="str">
        <f t="shared" si="15"/>
        <v>11213</v>
      </c>
      <c r="F720" s="13" t="s">
        <v>855</v>
      </c>
      <c r="G720" s="13" t="s">
        <v>1131</v>
      </c>
      <c r="H720" s="13" t="s">
        <v>1117</v>
      </c>
      <c r="I720" s="2" t="s">
        <v>1272</v>
      </c>
    </row>
    <row r="721" spans="2:10" ht="13.5" customHeight="1">
      <c r="B721" s="14">
        <v>11</v>
      </c>
      <c r="C721" s="13">
        <v>2</v>
      </c>
      <c r="D721" s="13" t="s">
        <v>34</v>
      </c>
      <c r="E721" s="13" t="str">
        <f t="shared" ref="E721:E784" si="16">B721&amp;C721&amp;D721</f>
        <v>11214</v>
      </c>
      <c r="F721" s="12">
        <v>11214</v>
      </c>
      <c r="I721" s="1" t="s">
        <v>316</v>
      </c>
    </row>
    <row r="722" spans="2:10" ht="13.5" customHeight="1">
      <c r="B722" s="14">
        <v>11</v>
      </c>
      <c r="C722" s="13">
        <v>3</v>
      </c>
      <c r="D722" s="13" t="s">
        <v>1887</v>
      </c>
      <c r="E722" s="13" t="str">
        <f t="shared" si="16"/>
        <v>11300</v>
      </c>
      <c r="F722" s="12">
        <v>11300</v>
      </c>
      <c r="I722" s="1" t="s">
        <v>316</v>
      </c>
    </row>
    <row r="723" spans="2:10" ht="13.5" customHeight="1">
      <c r="B723" s="14">
        <v>11</v>
      </c>
      <c r="C723" s="13">
        <v>3</v>
      </c>
      <c r="D723" s="13" t="s">
        <v>9</v>
      </c>
      <c r="E723" s="13" t="str">
        <f t="shared" si="16"/>
        <v>11301</v>
      </c>
      <c r="F723" s="13" t="s">
        <v>856</v>
      </c>
      <c r="G723" s="13" t="s">
        <v>1131</v>
      </c>
      <c r="H723" s="13" t="s">
        <v>1118</v>
      </c>
      <c r="I723" s="2" t="s">
        <v>1273</v>
      </c>
    </row>
    <row r="724" spans="2:10" ht="13.5" customHeight="1">
      <c r="B724" s="14">
        <v>11</v>
      </c>
      <c r="C724" s="13">
        <v>3</v>
      </c>
      <c r="D724" s="13" t="s">
        <v>10</v>
      </c>
      <c r="E724" s="13" t="str">
        <f t="shared" si="16"/>
        <v>11302</v>
      </c>
      <c r="F724" s="13" t="s">
        <v>857</v>
      </c>
      <c r="G724" s="13" t="s">
        <v>1131</v>
      </c>
      <c r="H724" s="13" t="s">
        <v>1118</v>
      </c>
      <c r="I724" s="2" t="s">
        <v>1274</v>
      </c>
    </row>
    <row r="725" spans="2:10" ht="13.5" customHeight="1">
      <c r="B725" s="14">
        <v>11</v>
      </c>
      <c r="C725" s="13">
        <v>3</v>
      </c>
      <c r="D725" s="13" t="s">
        <v>2</v>
      </c>
      <c r="E725" s="13" t="str">
        <f t="shared" si="16"/>
        <v>11303</v>
      </c>
      <c r="F725" s="13" t="s">
        <v>858</v>
      </c>
      <c r="G725" s="13" t="s">
        <v>1131</v>
      </c>
      <c r="H725" s="13" t="s">
        <v>1118</v>
      </c>
      <c r="I725" s="2" t="s">
        <v>1275</v>
      </c>
    </row>
    <row r="726" spans="2:10" ht="13.5" customHeight="1">
      <c r="B726" s="14">
        <v>11</v>
      </c>
      <c r="C726" s="13">
        <v>3</v>
      </c>
      <c r="D726" s="13" t="s">
        <v>3</v>
      </c>
      <c r="E726" s="13" t="str">
        <f t="shared" si="16"/>
        <v>11304</v>
      </c>
      <c r="F726" s="13" t="s">
        <v>859</v>
      </c>
      <c r="G726" s="13" t="s">
        <v>1131</v>
      </c>
      <c r="H726" s="13" t="s">
        <v>1118</v>
      </c>
      <c r="I726" s="2" t="s">
        <v>1276</v>
      </c>
    </row>
    <row r="727" spans="2:10" ht="13.5" customHeight="1">
      <c r="B727" s="14">
        <v>11</v>
      </c>
      <c r="C727" s="13">
        <v>3</v>
      </c>
      <c r="D727" s="13" t="s">
        <v>4</v>
      </c>
      <c r="E727" s="13" t="str">
        <f t="shared" si="16"/>
        <v>11305</v>
      </c>
      <c r="F727" s="13" t="s">
        <v>860</v>
      </c>
      <c r="G727" s="13" t="s">
        <v>1131</v>
      </c>
      <c r="H727" s="13" t="s">
        <v>1118</v>
      </c>
      <c r="I727" s="2" t="s">
        <v>1277</v>
      </c>
      <c r="J727" s="11" t="str">
        <f t="shared" ref="J727" si="17">I730&amp;H730</f>
        <v/>
      </c>
    </row>
    <row r="728" spans="2:10" ht="13.5" customHeight="1">
      <c r="B728" s="14">
        <v>11</v>
      </c>
      <c r="C728" s="13">
        <v>3</v>
      </c>
      <c r="D728" s="13" t="s">
        <v>5</v>
      </c>
      <c r="E728" s="13" t="str">
        <f t="shared" si="16"/>
        <v>11306</v>
      </c>
      <c r="F728" s="13" t="s">
        <v>861</v>
      </c>
      <c r="G728" s="13" t="s">
        <v>1131</v>
      </c>
      <c r="H728" s="13" t="s">
        <v>1118</v>
      </c>
      <c r="I728" s="2" t="s">
        <v>1278</v>
      </c>
    </row>
    <row r="729" spans="2:10" ht="13.5" customHeight="1">
      <c r="B729" s="14">
        <v>11</v>
      </c>
      <c r="C729" s="13">
        <v>3</v>
      </c>
      <c r="D729" s="13" t="s">
        <v>6</v>
      </c>
      <c r="E729" s="13" t="str">
        <f t="shared" si="16"/>
        <v>11307</v>
      </c>
      <c r="F729" s="12">
        <v>11307</v>
      </c>
    </row>
    <row r="730" spans="2:10" ht="13.5" customHeight="1">
      <c r="B730" s="14">
        <v>12</v>
      </c>
      <c r="C730" s="13">
        <v>1</v>
      </c>
      <c r="D730" s="13" t="s">
        <v>1887</v>
      </c>
      <c r="E730" s="13" t="str">
        <f t="shared" si="16"/>
        <v>12100</v>
      </c>
      <c r="F730" s="12">
        <v>12100</v>
      </c>
    </row>
    <row r="731" spans="2:10" ht="13.5" customHeight="1">
      <c r="B731" s="14">
        <v>12</v>
      </c>
      <c r="C731" s="13">
        <v>1</v>
      </c>
      <c r="D731" s="13" t="s">
        <v>9</v>
      </c>
      <c r="E731" s="13" t="str">
        <f t="shared" si="16"/>
        <v>12101</v>
      </c>
      <c r="F731" s="13" t="s">
        <v>862</v>
      </c>
      <c r="G731" s="13" t="s">
        <v>1132</v>
      </c>
      <c r="H731" s="13" t="s">
        <v>1889</v>
      </c>
      <c r="I731" s="2" t="s">
        <v>1720</v>
      </c>
    </row>
    <row r="732" spans="2:10" ht="13.5" customHeight="1">
      <c r="B732" s="14">
        <v>12</v>
      </c>
      <c r="C732" s="13">
        <v>1</v>
      </c>
      <c r="D732" s="13" t="s">
        <v>10</v>
      </c>
      <c r="E732" s="13" t="str">
        <f t="shared" si="16"/>
        <v>12102</v>
      </c>
      <c r="F732" s="13" t="s">
        <v>863</v>
      </c>
      <c r="G732" s="13" t="s">
        <v>1132</v>
      </c>
      <c r="H732" s="13" t="s">
        <v>1889</v>
      </c>
      <c r="I732" s="2" t="s">
        <v>1721</v>
      </c>
    </row>
    <row r="733" spans="2:10" ht="13.5" customHeight="1">
      <c r="B733" s="14">
        <v>12</v>
      </c>
      <c r="C733" s="13">
        <v>1</v>
      </c>
      <c r="D733" s="13" t="s">
        <v>2</v>
      </c>
      <c r="E733" s="13" t="str">
        <f t="shared" si="16"/>
        <v>12103</v>
      </c>
      <c r="F733" s="13" t="s">
        <v>864</v>
      </c>
      <c r="G733" s="13" t="s">
        <v>1132</v>
      </c>
      <c r="H733" s="13" t="s">
        <v>1889</v>
      </c>
      <c r="I733" s="2" t="s">
        <v>1831</v>
      </c>
    </row>
    <row r="734" spans="2:10" ht="13.5" customHeight="1">
      <c r="B734" s="14">
        <v>12</v>
      </c>
      <c r="C734" s="13">
        <v>1</v>
      </c>
      <c r="D734" s="13" t="s">
        <v>3</v>
      </c>
      <c r="E734" s="13" t="str">
        <f t="shared" si="16"/>
        <v>12104</v>
      </c>
      <c r="F734" s="13" t="s">
        <v>865</v>
      </c>
      <c r="G734" s="13" t="s">
        <v>1132</v>
      </c>
      <c r="H734" s="13" t="s">
        <v>1889</v>
      </c>
      <c r="I734" s="2" t="s">
        <v>1597</v>
      </c>
    </row>
    <row r="735" spans="2:10" ht="13.5" customHeight="1">
      <c r="B735" s="14">
        <v>12</v>
      </c>
      <c r="C735" s="13">
        <v>1</v>
      </c>
      <c r="D735" s="13" t="s">
        <v>4</v>
      </c>
      <c r="E735" s="13" t="str">
        <f t="shared" si="16"/>
        <v>12105</v>
      </c>
      <c r="F735" s="13" t="s">
        <v>866</v>
      </c>
      <c r="G735" s="13" t="s">
        <v>1132</v>
      </c>
      <c r="H735" s="13" t="s">
        <v>1889</v>
      </c>
      <c r="I735" s="2"/>
    </row>
    <row r="736" spans="2:10" ht="13.5" customHeight="1">
      <c r="B736" s="14">
        <v>12</v>
      </c>
      <c r="C736" s="13">
        <v>1</v>
      </c>
      <c r="D736" s="13" t="s">
        <v>5</v>
      </c>
      <c r="E736" s="13" t="str">
        <f t="shared" si="16"/>
        <v>12106</v>
      </c>
      <c r="F736" s="13" t="s">
        <v>867</v>
      </c>
      <c r="G736" s="13" t="s">
        <v>1132</v>
      </c>
      <c r="H736" s="13" t="s">
        <v>1889</v>
      </c>
      <c r="I736" s="2" t="s">
        <v>1722</v>
      </c>
    </row>
    <row r="737" spans="2:9" ht="13.5" customHeight="1">
      <c r="B737" s="14">
        <v>12</v>
      </c>
      <c r="C737" s="13">
        <v>1</v>
      </c>
      <c r="D737" s="13" t="s">
        <v>6</v>
      </c>
      <c r="E737" s="13" t="str">
        <f t="shared" si="16"/>
        <v>12107</v>
      </c>
      <c r="F737" s="13" t="s">
        <v>868</v>
      </c>
      <c r="G737" s="13" t="s">
        <v>1132</v>
      </c>
      <c r="H737" s="13" t="s">
        <v>1889</v>
      </c>
      <c r="I737" s="2" t="s">
        <v>1832</v>
      </c>
    </row>
    <row r="738" spans="2:9" ht="13.5" customHeight="1">
      <c r="B738" s="14">
        <v>12</v>
      </c>
      <c r="C738" s="13">
        <v>1</v>
      </c>
      <c r="D738" s="13" t="s">
        <v>7</v>
      </c>
      <c r="E738" s="13" t="str">
        <f t="shared" si="16"/>
        <v>12108</v>
      </c>
      <c r="F738" s="13" t="s">
        <v>869</v>
      </c>
      <c r="G738" s="13" t="s">
        <v>1132</v>
      </c>
      <c r="H738" s="13" t="s">
        <v>1889</v>
      </c>
      <c r="I738" s="2"/>
    </row>
    <row r="739" spans="2:9" ht="13.5" customHeight="1">
      <c r="B739" s="14">
        <v>12</v>
      </c>
      <c r="C739" s="13">
        <v>1</v>
      </c>
      <c r="D739" s="13" t="s">
        <v>8</v>
      </c>
      <c r="E739" s="13" t="str">
        <f t="shared" si="16"/>
        <v>12109</v>
      </c>
      <c r="F739" s="13" t="s">
        <v>870</v>
      </c>
      <c r="G739" s="13" t="s">
        <v>1132</v>
      </c>
      <c r="H739" s="13" t="s">
        <v>1889</v>
      </c>
      <c r="I739" s="2" t="s">
        <v>1833</v>
      </c>
    </row>
    <row r="740" spans="2:9" ht="13.5" customHeight="1">
      <c r="B740" s="14">
        <v>12</v>
      </c>
      <c r="C740" s="13">
        <v>1</v>
      </c>
      <c r="D740" s="13" t="s">
        <v>30</v>
      </c>
      <c r="E740" s="13" t="str">
        <f t="shared" si="16"/>
        <v>12110</v>
      </c>
      <c r="F740" s="13" t="s">
        <v>871</v>
      </c>
      <c r="G740" s="13" t="s">
        <v>1132</v>
      </c>
      <c r="H740" s="13" t="s">
        <v>1889</v>
      </c>
      <c r="I740" s="2" t="s">
        <v>1834</v>
      </c>
    </row>
    <row r="741" spans="2:9" ht="13.5" customHeight="1">
      <c r="B741" s="14">
        <v>12</v>
      </c>
      <c r="C741" s="13">
        <v>1</v>
      </c>
      <c r="D741" s="13" t="s">
        <v>31</v>
      </c>
      <c r="E741" s="13" t="str">
        <f t="shared" si="16"/>
        <v>12111</v>
      </c>
      <c r="F741" s="13" t="s">
        <v>872</v>
      </c>
      <c r="G741" s="13" t="s">
        <v>1132</v>
      </c>
      <c r="H741" s="13" t="s">
        <v>1889</v>
      </c>
      <c r="I741" s="2" t="s">
        <v>1723</v>
      </c>
    </row>
    <row r="742" spans="2:9" ht="13.5" customHeight="1">
      <c r="B742" s="14">
        <v>12</v>
      </c>
      <c r="C742" s="13">
        <v>1</v>
      </c>
      <c r="D742" s="13">
        <v>12</v>
      </c>
      <c r="E742" s="13" t="str">
        <f t="shared" si="16"/>
        <v>12112</v>
      </c>
      <c r="F742" s="13" t="s">
        <v>873</v>
      </c>
      <c r="G742" s="13" t="s">
        <v>1132</v>
      </c>
      <c r="H742" s="13" t="s">
        <v>1889</v>
      </c>
      <c r="I742" s="2" t="s">
        <v>1835</v>
      </c>
    </row>
    <row r="743" spans="2:9" ht="13.5" customHeight="1">
      <c r="B743" s="14">
        <v>12</v>
      </c>
      <c r="C743" s="13">
        <v>1</v>
      </c>
      <c r="D743" s="13" t="s">
        <v>33</v>
      </c>
      <c r="E743" s="13" t="str">
        <f t="shared" si="16"/>
        <v>12113</v>
      </c>
      <c r="F743" s="13" t="s">
        <v>874</v>
      </c>
      <c r="G743" s="13" t="s">
        <v>1132</v>
      </c>
      <c r="H743" s="13" t="s">
        <v>1889</v>
      </c>
      <c r="I743" s="2" t="s">
        <v>1724</v>
      </c>
    </row>
    <row r="744" spans="2:9" ht="13.5" customHeight="1">
      <c r="B744" s="14">
        <v>12</v>
      </c>
      <c r="C744" s="13">
        <v>1</v>
      </c>
      <c r="D744" s="13" t="s">
        <v>34</v>
      </c>
      <c r="E744" s="13" t="str">
        <f t="shared" si="16"/>
        <v>12114</v>
      </c>
      <c r="F744" s="13" t="s">
        <v>875</v>
      </c>
      <c r="G744" s="13" t="s">
        <v>1132</v>
      </c>
      <c r="H744" s="13" t="s">
        <v>1889</v>
      </c>
      <c r="I744" s="2" t="s">
        <v>1598</v>
      </c>
    </row>
    <row r="745" spans="2:9" ht="13.5" customHeight="1">
      <c r="B745" s="14">
        <v>12</v>
      </c>
      <c r="C745" s="13">
        <v>1</v>
      </c>
      <c r="D745" s="13" t="s">
        <v>35</v>
      </c>
      <c r="E745" s="13" t="str">
        <f t="shared" si="16"/>
        <v>12115</v>
      </c>
      <c r="F745" s="13" t="s">
        <v>876</v>
      </c>
      <c r="G745" s="13" t="s">
        <v>1132</v>
      </c>
      <c r="H745" s="13" t="s">
        <v>1889</v>
      </c>
      <c r="I745" s="2" t="s">
        <v>1836</v>
      </c>
    </row>
    <row r="746" spans="2:9" ht="13.5" customHeight="1">
      <c r="B746" s="14">
        <v>12</v>
      </c>
      <c r="C746" s="13">
        <v>1</v>
      </c>
      <c r="D746" s="13" t="s">
        <v>36</v>
      </c>
      <c r="E746" s="13" t="str">
        <f t="shared" si="16"/>
        <v>12116</v>
      </c>
      <c r="F746" s="13" t="s">
        <v>877</v>
      </c>
      <c r="G746" s="13" t="s">
        <v>1132</v>
      </c>
      <c r="H746" s="13" t="s">
        <v>1889</v>
      </c>
      <c r="I746" s="2" t="s">
        <v>1837</v>
      </c>
    </row>
    <row r="747" spans="2:9" ht="13.5" customHeight="1">
      <c r="B747" s="14">
        <v>12</v>
      </c>
      <c r="C747" s="13">
        <v>1</v>
      </c>
      <c r="D747" s="13" t="s">
        <v>37</v>
      </c>
      <c r="E747" s="13" t="str">
        <f t="shared" si="16"/>
        <v>12117</v>
      </c>
      <c r="F747" s="13" t="s">
        <v>878</v>
      </c>
      <c r="G747" s="13" t="s">
        <v>1132</v>
      </c>
      <c r="H747" s="13" t="s">
        <v>1889</v>
      </c>
      <c r="I747" s="2" t="s">
        <v>1838</v>
      </c>
    </row>
    <row r="748" spans="2:9" ht="13.5" customHeight="1">
      <c r="B748" s="14">
        <v>12</v>
      </c>
      <c r="C748" s="13">
        <v>1</v>
      </c>
      <c r="D748" s="13" t="s">
        <v>38</v>
      </c>
      <c r="E748" s="13" t="str">
        <f t="shared" si="16"/>
        <v>12118</v>
      </c>
      <c r="F748" s="13" t="s">
        <v>879</v>
      </c>
      <c r="G748" s="13" t="s">
        <v>1132</v>
      </c>
      <c r="H748" s="13" t="s">
        <v>1889</v>
      </c>
      <c r="I748" s="2" t="s">
        <v>1839</v>
      </c>
    </row>
    <row r="749" spans="2:9" ht="13.5" customHeight="1">
      <c r="B749" s="14">
        <v>12</v>
      </c>
      <c r="C749" s="13">
        <v>1</v>
      </c>
      <c r="D749" s="13" t="s">
        <v>39</v>
      </c>
      <c r="E749" s="13" t="str">
        <f t="shared" si="16"/>
        <v>12119</v>
      </c>
      <c r="F749" s="13" t="s">
        <v>880</v>
      </c>
      <c r="G749" s="13" t="s">
        <v>1132</v>
      </c>
      <c r="H749" s="13" t="s">
        <v>1889</v>
      </c>
      <c r="I749" s="2" t="s">
        <v>1840</v>
      </c>
    </row>
    <row r="750" spans="2:9" ht="13.5" customHeight="1">
      <c r="B750" s="14">
        <v>12</v>
      </c>
      <c r="C750" s="13">
        <v>1</v>
      </c>
      <c r="D750" s="13" t="s">
        <v>40</v>
      </c>
      <c r="E750" s="13" t="str">
        <f t="shared" si="16"/>
        <v>12120</v>
      </c>
      <c r="F750" s="13" t="s">
        <v>881</v>
      </c>
      <c r="G750" s="13" t="s">
        <v>1132</v>
      </c>
      <c r="H750" s="13" t="s">
        <v>1889</v>
      </c>
      <c r="I750" s="2" t="s">
        <v>145</v>
      </c>
    </row>
    <row r="751" spans="2:9" ht="13.5" customHeight="1">
      <c r="B751" s="14">
        <v>12</v>
      </c>
      <c r="C751" s="13">
        <v>1</v>
      </c>
      <c r="D751" s="13" t="s">
        <v>41</v>
      </c>
      <c r="E751" s="13" t="str">
        <f t="shared" si="16"/>
        <v>12121</v>
      </c>
      <c r="F751" s="13" t="s">
        <v>882</v>
      </c>
      <c r="G751" s="13" t="s">
        <v>1132</v>
      </c>
      <c r="H751" s="13" t="s">
        <v>1889</v>
      </c>
      <c r="I751" s="2" t="s">
        <v>1841</v>
      </c>
    </row>
    <row r="752" spans="2:9" ht="13.5" customHeight="1">
      <c r="B752" s="14">
        <v>12</v>
      </c>
      <c r="C752" s="13">
        <v>1</v>
      </c>
      <c r="D752" s="22">
        <v>22</v>
      </c>
      <c r="E752" s="13" t="str">
        <f t="shared" si="16"/>
        <v>12122</v>
      </c>
      <c r="F752" s="22" t="s">
        <v>883</v>
      </c>
      <c r="G752" s="13" t="s">
        <v>1132</v>
      </c>
      <c r="H752" s="13" t="s">
        <v>1889</v>
      </c>
      <c r="I752" s="3" t="s">
        <v>1725</v>
      </c>
    </row>
    <row r="753" spans="2:9" ht="13.5" customHeight="1">
      <c r="B753" s="14">
        <v>12</v>
      </c>
      <c r="C753" s="13">
        <v>1</v>
      </c>
      <c r="D753" s="14">
        <v>23</v>
      </c>
      <c r="E753" s="13" t="str">
        <f t="shared" si="16"/>
        <v>12123</v>
      </c>
      <c r="F753" s="14" t="s">
        <v>884</v>
      </c>
      <c r="G753" s="13" t="s">
        <v>1132</v>
      </c>
      <c r="H753" s="13" t="s">
        <v>1889</v>
      </c>
      <c r="I753" s="3" t="s">
        <v>1842</v>
      </c>
    </row>
    <row r="754" spans="2:9" ht="13.5" customHeight="1">
      <c r="B754" s="14">
        <v>12</v>
      </c>
      <c r="C754" s="13">
        <v>1</v>
      </c>
      <c r="D754" s="14">
        <v>24</v>
      </c>
      <c r="E754" s="13" t="str">
        <f t="shared" si="16"/>
        <v>12124</v>
      </c>
      <c r="F754" s="14" t="s">
        <v>885</v>
      </c>
      <c r="G754" s="13" t="s">
        <v>1132</v>
      </c>
      <c r="H754" s="13" t="s">
        <v>1889</v>
      </c>
      <c r="I754" s="8"/>
    </row>
    <row r="755" spans="2:9" ht="13.5" customHeight="1">
      <c r="B755" s="14">
        <v>12</v>
      </c>
      <c r="C755" s="13">
        <v>1</v>
      </c>
      <c r="D755" s="14">
        <v>25</v>
      </c>
      <c r="E755" s="13" t="str">
        <f t="shared" si="16"/>
        <v>12125</v>
      </c>
      <c r="F755" s="14" t="s">
        <v>886</v>
      </c>
      <c r="G755" s="13" t="s">
        <v>1132</v>
      </c>
      <c r="H755" s="13" t="s">
        <v>1889</v>
      </c>
      <c r="I755" s="8"/>
    </row>
    <row r="756" spans="2:9" ht="13.5" customHeight="1">
      <c r="B756" s="14">
        <v>12</v>
      </c>
      <c r="C756" s="13">
        <v>1</v>
      </c>
      <c r="D756" s="14">
        <v>26</v>
      </c>
      <c r="E756" s="13" t="str">
        <f t="shared" si="16"/>
        <v>12126</v>
      </c>
      <c r="F756" s="14" t="s">
        <v>887</v>
      </c>
      <c r="G756" s="13" t="s">
        <v>1132</v>
      </c>
      <c r="H756" s="13" t="s">
        <v>1889</v>
      </c>
      <c r="I756" s="8"/>
    </row>
    <row r="757" spans="2:9" ht="13.5" customHeight="1">
      <c r="B757" s="14">
        <v>12</v>
      </c>
      <c r="C757" s="13">
        <v>1</v>
      </c>
      <c r="D757" s="14">
        <v>27</v>
      </c>
      <c r="E757" s="13" t="str">
        <f t="shared" si="16"/>
        <v>12127</v>
      </c>
      <c r="F757" s="14" t="s">
        <v>888</v>
      </c>
      <c r="G757" s="13" t="s">
        <v>1132</v>
      </c>
      <c r="H757" s="13" t="s">
        <v>1889</v>
      </c>
      <c r="I757" s="8"/>
    </row>
    <row r="758" spans="2:9" ht="13.5" customHeight="1">
      <c r="B758" s="14">
        <v>12</v>
      </c>
      <c r="C758" s="13">
        <v>1</v>
      </c>
      <c r="D758" s="14">
        <v>28</v>
      </c>
      <c r="E758" s="13" t="str">
        <f t="shared" si="16"/>
        <v>12128</v>
      </c>
      <c r="F758" s="14" t="s">
        <v>889</v>
      </c>
      <c r="G758" s="13" t="s">
        <v>1132</v>
      </c>
      <c r="H758" s="13" t="s">
        <v>1889</v>
      </c>
      <c r="I758" s="8"/>
    </row>
    <row r="759" spans="2:9" ht="13.5" customHeight="1">
      <c r="B759" s="14">
        <v>12</v>
      </c>
      <c r="C759" s="13">
        <v>1</v>
      </c>
      <c r="D759" s="14">
        <v>29</v>
      </c>
      <c r="E759" s="13" t="str">
        <f t="shared" si="16"/>
        <v>12129</v>
      </c>
      <c r="F759" s="14" t="s">
        <v>890</v>
      </c>
      <c r="G759" s="13" t="s">
        <v>1132</v>
      </c>
      <c r="H759" s="13" t="s">
        <v>1889</v>
      </c>
      <c r="I759" s="8" t="s">
        <v>146</v>
      </c>
    </row>
    <row r="760" spans="2:9" ht="13.5" customHeight="1">
      <c r="B760" s="14">
        <v>12</v>
      </c>
      <c r="C760" s="13">
        <v>1</v>
      </c>
      <c r="D760" s="14">
        <v>30</v>
      </c>
      <c r="E760" s="13" t="str">
        <f t="shared" si="16"/>
        <v>12130</v>
      </c>
      <c r="F760" s="14" t="s">
        <v>891</v>
      </c>
      <c r="G760" s="13" t="s">
        <v>1132</v>
      </c>
      <c r="H760" s="13" t="s">
        <v>1889</v>
      </c>
      <c r="I760" s="8" t="s">
        <v>147</v>
      </c>
    </row>
    <row r="761" spans="2:9" ht="13.5" customHeight="1">
      <c r="B761" s="14">
        <v>12</v>
      </c>
      <c r="C761" s="13">
        <v>1</v>
      </c>
      <c r="D761" s="14">
        <v>31</v>
      </c>
      <c r="E761" s="13" t="str">
        <f t="shared" si="16"/>
        <v>12131</v>
      </c>
      <c r="F761" s="14" t="s">
        <v>892</v>
      </c>
      <c r="G761" s="13" t="s">
        <v>1132</v>
      </c>
      <c r="H761" s="13" t="s">
        <v>1889</v>
      </c>
      <c r="I761" s="8" t="s">
        <v>1843</v>
      </c>
    </row>
    <row r="762" spans="2:9" ht="13.5" customHeight="1">
      <c r="B762" s="14">
        <v>12</v>
      </c>
      <c r="C762" s="13">
        <v>1</v>
      </c>
      <c r="D762" s="14">
        <v>32</v>
      </c>
      <c r="E762" s="13" t="str">
        <f t="shared" si="16"/>
        <v>12132</v>
      </c>
      <c r="F762" s="14" t="s">
        <v>893</v>
      </c>
      <c r="G762" s="13" t="s">
        <v>1132</v>
      </c>
      <c r="H762" s="13" t="s">
        <v>1889</v>
      </c>
      <c r="I762" s="8" t="s">
        <v>148</v>
      </c>
    </row>
    <row r="763" spans="2:9" ht="13.5" customHeight="1">
      <c r="B763" s="14">
        <v>12</v>
      </c>
      <c r="C763" s="13">
        <v>1</v>
      </c>
      <c r="D763" s="14">
        <v>33</v>
      </c>
      <c r="E763" s="13" t="str">
        <f t="shared" si="16"/>
        <v>12133</v>
      </c>
      <c r="F763" s="14" t="s">
        <v>894</v>
      </c>
      <c r="G763" s="13" t="s">
        <v>1132</v>
      </c>
      <c r="H763" s="13" t="s">
        <v>1889</v>
      </c>
      <c r="I763" s="8" t="s">
        <v>1920</v>
      </c>
    </row>
    <row r="764" spans="2:9" ht="13.5" customHeight="1">
      <c r="B764" s="14">
        <v>12</v>
      </c>
      <c r="C764" s="13">
        <v>1</v>
      </c>
      <c r="D764" s="14">
        <v>34</v>
      </c>
      <c r="E764" s="13" t="str">
        <f t="shared" si="16"/>
        <v>12134</v>
      </c>
      <c r="F764" s="14" t="s">
        <v>895</v>
      </c>
      <c r="G764" s="13" t="s">
        <v>1132</v>
      </c>
      <c r="H764" s="13" t="s">
        <v>1889</v>
      </c>
      <c r="I764" s="8" t="s">
        <v>1844</v>
      </c>
    </row>
    <row r="765" spans="2:9" ht="13.5" customHeight="1">
      <c r="B765" s="14">
        <v>12</v>
      </c>
      <c r="C765" s="13">
        <v>1</v>
      </c>
      <c r="D765" s="14">
        <v>35</v>
      </c>
      <c r="E765" s="13" t="str">
        <f t="shared" si="16"/>
        <v>12135</v>
      </c>
      <c r="F765" s="14" t="s">
        <v>896</v>
      </c>
      <c r="G765" s="13" t="s">
        <v>1132</v>
      </c>
      <c r="H765" s="13" t="s">
        <v>1889</v>
      </c>
      <c r="I765" s="8"/>
    </row>
    <row r="766" spans="2:9" ht="13.5" customHeight="1">
      <c r="B766" s="14">
        <v>12</v>
      </c>
      <c r="C766" s="13">
        <v>1</v>
      </c>
      <c r="D766" s="14">
        <v>36</v>
      </c>
      <c r="E766" s="13" t="str">
        <f t="shared" si="16"/>
        <v>12136</v>
      </c>
      <c r="F766" s="14" t="s">
        <v>897</v>
      </c>
      <c r="G766" s="13" t="s">
        <v>1132</v>
      </c>
      <c r="H766" s="13" t="s">
        <v>1889</v>
      </c>
      <c r="I766" s="8" t="s">
        <v>1845</v>
      </c>
    </row>
    <row r="767" spans="2:9" ht="13.5" customHeight="1">
      <c r="B767" s="14">
        <v>12</v>
      </c>
      <c r="C767" s="13">
        <v>1</v>
      </c>
      <c r="D767" s="14">
        <v>37</v>
      </c>
      <c r="E767" s="13" t="str">
        <f t="shared" si="16"/>
        <v>12137</v>
      </c>
      <c r="F767" s="12">
        <v>12137</v>
      </c>
    </row>
    <row r="768" spans="2:9" ht="13.5" customHeight="1">
      <c r="B768" s="14">
        <v>12</v>
      </c>
      <c r="C768" s="13">
        <v>2</v>
      </c>
      <c r="D768" s="13" t="s">
        <v>1887</v>
      </c>
      <c r="E768" s="13" t="str">
        <f t="shared" si="16"/>
        <v>12200</v>
      </c>
      <c r="F768" s="12">
        <v>12200</v>
      </c>
    </row>
    <row r="769" spans="2:9" ht="13.5" customHeight="1">
      <c r="B769" s="14">
        <v>12</v>
      </c>
      <c r="C769" s="13">
        <v>2</v>
      </c>
      <c r="D769" s="13" t="s">
        <v>9</v>
      </c>
      <c r="E769" s="13" t="str">
        <f t="shared" si="16"/>
        <v>12201</v>
      </c>
      <c r="F769" s="13" t="s">
        <v>898</v>
      </c>
      <c r="G769" s="13" t="s">
        <v>1133</v>
      </c>
      <c r="H769" s="13" t="s">
        <v>1117</v>
      </c>
      <c r="I769" s="2" t="s">
        <v>1228</v>
      </c>
    </row>
    <row r="770" spans="2:9" ht="13.5" customHeight="1">
      <c r="B770" s="14">
        <v>12</v>
      </c>
      <c r="C770" s="13">
        <v>2</v>
      </c>
      <c r="D770" s="13" t="s">
        <v>10</v>
      </c>
      <c r="E770" s="13" t="str">
        <f t="shared" si="16"/>
        <v>12202</v>
      </c>
      <c r="F770" s="13" t="s">
        <v>899</v>
      </c>
      <c r="G770" s="13" t="s">
        <v>1133</v>
      </c>
      <c r="H770" s="13" t="s">
        <v>1117</v>
      </c>
      <c r="I770" s="2" t="s">
        <v>1229</v>
      </c>
    </row>
    <row r="771" spans="2:9" ht="13.5" customHeight="1">
      <c r="B771" s="14">
        <v>12</v>
      </c>
      <c r="C771" s="13">
        <v>2</v>
      </c>
      <c r="D771" s="13" t="s">
        <v>2</v>
      </c>
      <c r="E771" s="13" t="str">
        <f t="shared" si="16"/>
        <v>12203</v>
      </c>
      <c r="F771" s="13" t="s">
        <v>900</v>
      </c>
      <c r="G771" s="13" t="s">
        <v>1133</v>
      </c>
      <c r="H771" s="13" t="s">
        <v>1117</v>
      </c>
      <c r="I771" s="2" t="s">
        <v>1230</v>
      </c>
    </row>
    <row r="772" spans="2:9" ht="13.5" customHeight="1">
      <c r="B772" s="14">
        <v>12</v>
      </c>
      <c r="C772" s="13">
        <v>2</v>
      </c>
      <c r="D772" s="13" t="s">
        <v>3</v>
      </c>
      <c r="E772" s="13" t="str">
        <f t="shared" si="16"/>
        <v>12204</v>
      </c>
      <c r="F772" s="13" t="s">
        <v>901</v>
      </c>
      <c r="G772" s="13" t="s">
        <v>1133</v>
      </c>
      <c r="H772" s="13" t="s">
        <v>1117</v>
      </c>
      <c r="I772" s="2" t="s">
        <v>1231</v>
      </c>
    </row>
    <row r="773" spans="2:9" ht="13.5" customHeight="1">
      <c r="B773" s="14">
        <v>12</v>
      </c>
      <c r="C773" s="13">
        <v>2</v>
      </c>
      <c r="D773" s="13" t="s">
        <v>4</v>
      </c>
      <c r="E773" s="13" t="str">
        <f t="shared" si="16"/>
        <v>12205</v>
      </c>
      <c r="F773" s="13" t="s">
        <v>902</v>
      </c>
      <c r="G773" s="13" t="s">
        <v>1133</v>
      </c>
      <c r="H773" s="13" t="s">
        <v>1117</v>
      </c>
      <c r="I773" s="2" t="s">
        <v>1232</v>
      </c>
    </row>
    <row r="774" spans="2:9" ht="13.5" customHeight="1">
      <c r="B774" s="14">
        <v>12</v>
      </c>
      <c r="C774" s="13">
        <v>2</v>
      </c>
      <c r="D774" s="13" t="s">
        <v>5</v>
      </c>
      <c r="E774" s="13" t="str">
        <f t="shared" si="16"/>
        <v>12206</v>
      </c>
      <c r="F774" s="13" t="s">
        <v>903</v>
      </c>
      <c r="G774" s="13" t="s">
        <v>1133</v>
      </c>
      <c r="H774" s="13" t="s">
        <v>1117</v>
      </c>
      <c r="I774" s="2" t="s">
        <v>1233</v>
      </c>
    </row>
    <row r="775" spans="2:9" ht="13.5" customHeight="1">
      <c r="B775" s="14">
        <v>12</v>
      </c>
      <c r="C775" s="13">
        <v>2</v>
      </c>
      <c r="D775" s="13" t="s">
        <v>6</v>
      </c>
      <c r="E775" s="13" t="str">
        <f t="shared" si="16"/>
        <v>12207</v>
      </c>
      <c r="F775" s="13" t="s">
        <v>904</v>
      </c>
      <c r="G775" s="13" t="s">
        <v>1133</v>
      </c>
      <c r="H775" s="13" t="s">
        <v>1117</v>
      </c>
      <c r="I775" s="2" t="s">
        <v>1234</v>
      </c>
    </row>
    <row r="776" spans="2:9" ht="13.5" customHeight="1">
      <c r="B776" s="14">
        <v>12</v>
      </c>
      <c r="C776" s="13">
        <v>2</v>
      </c>
      <c r="D776" s="13" t="s">
        <v>7</v>
      </c>
      <c r="E776" s="13" t="str">
        <f t="shared" si="16"/>
        <v>12208</v>
      </c>
      <c r="F776" s="13" t="s">
        <v>905</v>
      </c>
      <c r="G776" s="13" t="s">
        <v>1133</v>
      </c>
      <c r="H776" s="13" t="s">
        <v>1117</v>
      </c>
      <c r="I776" s="2" t="s">
        <v>1235</v>
      </c>
    </row>
    <row r="777" spans="2:9" ht="13.5" customHeight="1">
      <c r="B777" s="14">
        <v>12</v>
      </c>
      <c r="C777" s="13">
        <v>2</v>
      </c>
      <c r="D777" s="13" t="s">
        <v>8</v>
      </c>
      <c r="E777" s="13" t="str">
        <f t="shared" si="16"/>
        <v>12209</v>
      </c>
      <c r="F777" s="13" t="s">
        <v>906</v>
      </c>
      <c r="G777" s="13" t="s">
        <v>1133</v>
      </c>
      <c r="H777" s="13" t="s">
        <v>1117</v>
      </c>
      <c r="I777" s="2" t="s">
        <v>1236</v>
      </c>
    </row>
    <row r="778" spans="2:9" ht="13.5" customHeight="1">
      <c r="B778" s="14">
        <v>12</v>
      </c>
      <c r="C778" s="13">
        <v>2</v>
      </c>
      <c r="D778" s="13" t="s">
        <v>30</v>
      </c>
      <c r="E778" s="13" t="str">
        <f t="shared" si="16"/>
        <v>12210</v>
      </c>
      <c r="F778" s="13" t="s">
        <v>907</v>
      </c>
      <c r="G778" s="13" t="s">
        <v>1133</v>
      </c>
      <c r="H778" s="13" t="s">
        <v>1117</v>
      </c>
      <c r="I778" s="2" t="s">
        <v>1237</v>
      </c>
    </row>
    <row r="779" spans="2:9" ht="13.5" customHeight="1">
      <c r="B779" s="14">
        <v>12</v>
      </c>
      <c r="C779" s="13">
        <v>2</v>
      </c>
      <c r="D779" s="13" t="s">
        <v>31</v>
      </c>
      <c r="E779" s="13" t="str">
        <f t="shared" si="16"/>
        <v>12211</v>
      </c>
      <c r="F779" s="13" t="s">
        <v>908</v>
      </c>
      <c r="G779" s="13" t="s">
        <v>1133</v>
      </c>
      <c r="H779" s="13" t="s">
        <v>1117</v>
      </c>
      <c r="I779" s="2" t="s">
        <v>1238</v>
      </c>
    </row>
    <row r="780" spans="2:9" ht="13.5" customHeight="1">
      <c r="B780" s="14">
        <v>12</v>
      </c>
      <c r="C780" s="13">
        <v>2</v>
      </c>
      <c r="D780" s="13" t="s">
        <v>32</v>
      </c>
      <c r="E780" s="13" t="str">
        <f t="shared" si="16"/>
        <v>12212</v>
      </c>
      <c r="F780" s="13" t="s">
        <v>909</v>
      </c>
      <c r="G780" s="13" t="s">
        <v>1133</v>
      </c>
      <c r="H780" s="13" t="s">
        <v>1117</v>
      </c>
      <c r="I780" s="2" t="s">
        <v>1239</v>
      </c>
    </row>
    <row r="781" spans="2:9" ht="13.5" customHeight="1">
      <c r="B781" s="14">
        <v>12</v>
      </c>
      <c r="C781" s="13">
        <v>2</v>
      </c>
      <c r="D781" s="13" t="s">
        <v>33</v>
      </c>
      <c r="E781" s="13" t="str">
        <f t="shared" si="16"/>
        <v>12213</v>
      </c>
      <c r="F781" s="13" t="s">
        <v>910</v>
      </c>
      <c r="G781" s="13" t="s">
        <v>1133</v>
      </c>
      <c r="H781" s="13" t="s">
        <v>1117</v>
      </c>
      <c r="I781" s="2" t="s">
        <v>1240</v>
      </c>
    </row>
    <row r="782" spans="2:9" ht="13.5" customHeight="1">
      <c r="B782" s="14">
        <v>12</v>
      </c>
      <c r="C782" s="13">
        <v>2</v>
      </c>
      <c r="D782" s="13" t="s">
        <v>34</v>
      </c>
      <c r="E782" s="13" t="str">
        <f t="shared" si="16"/>
        <v>12214</v>
      </c>
      <c r="F782" s="13" t="s">
        <v>911</v>
      </c>
      <c r="G782" s="13" t="s">
        <v>1133</v>
      </c>
      <c r="H782" s="13" t="s">
        <v>1117</v>
      </c>
      <c r="I782" s="2" t="s">
        <v>1241</v>
      </c>
    </row>
    <row r="783" spans="2:9" ht="13.5" customHeight="1">
      <c r="B783" s="14">
        <v>12</v>
      </c>
      <c r="C783" s="13">
        <v>2</v>
      </c>
      <c r="D783" s="13" t="s">
        <v>35</v>
      </c>
      <c r="E783" s="13" t="str">
        <f t="shared" si="16"/>
        <v>12215</v>
      </c>
      <c r="F783" s="13" t="s">
        <v>912</v>
      </c>
      <c r="G783" s="13" t="s">
        <v>1133</v>
      </c>
      <c r="H783" s="13" t="s">
        <v>1117</v>
      </c>
      <c r="I783" s="2" t="s">
        <v>1242</v>
      </c>
    </row>
    <row r="784" spans="2:9" ht="13.5" customHeight="1">
      <c r="B784" s="14">
        <v>12</v>
      </c>
      <c r="C784" s="13">
        <v>2</v>
      </c>
      <c r="D784" s="13" t="s">
        <v>36</v>
      </c>
      <c r="E784" s="13" t="str">
        <f t="shared" si="16"/>
        <v>12216</v>
      </c>
      <c r="F784" s="13" t="s">
        <v>913</v>
      </c>
      <c r="G784" s="13" t="s">
        <v>1133</v>
      </c>
      <c r="H784" s="13" t="s">
        <v>1117</v>
      </c>
      <c r="I784" s="2" t="s">
        <v>1243</v>
      </c>
    </row>
    <row r="785" spans="2:9" ht="13.5" customHeight="1">
      <c r="B785" s="14">
        <v>12</v>
      </c>
      <c r="C785" s="13">
        <v>2</v>
      </c>
      <c r="D785" s="13" t="s">
        <v>37</v>
      </c>
      <c r="E785" s="13" t="str">
        <f t="shared" ref="E785:E848" si="18">B785&amp;C785&amp;D785</f>
        <v>12217</v>
      </c>
      <c r="F785" s="13" t="s">
        <v>914</v>
      </c>
      <c r="G785" s="13" t="s">
        <v>1133</v>
      </c>
      <c r="H785" s="13" t="s">
        <v>1117</v>
      </c>
      <c r="I785" s="2" t="s">
        <v>1244</v>
      </c>
    </row>
    <row r="786" spans="2:9" ht="13.5" customHeight="1">
      <c r="B786" s="14">
        <v>12</v>
      </c>
      <c r="C786" s="13">
        <v>2</v>
      </c>
      <c r="D786" s="13" t="s">
        <v>38</v>
      </c>
      <c r="E786" s="13" t="str">
        <f t="shared" si="18"/>
        <v>12218</v>
      </c>
      <c r="F786" s="13" t="s">
        <v>915</v>
      </c>
      <c r="G786" s="13" t="s">
        <v>1133</v>
      </c>
      <c r="H786" s="13" t="s">
        <v>1117</v>
      </c>
      <c r="I786" s="2" t="s">
        <v>1245</v>
      </c>
    </row>
    <row r="787" spans="2:9" ht="13.5" customHeight="1">
      <c r="B787" s="14">
        <v>12</v>
      </c>
      <c r="C787" s="13">
        <v>2</v>
      </c>
      <c r="D787" s="13" t="s">
        <v>39</v>
      </c>
      <c r="E787" s="13" t="str">
        <f t="shared" si="18"/>
        <v>12219</v>
      </c>
      <c r="F787" s="13" t="s">
        <v>916</v>
      </c>
      <c r="G787" s="13" t="s">
        <v>1133</v>
      </c>
      <c r="H787" s="13" t="s">
        <v>1117</v>
      </c>
      <c r="I787" s="2" t="s">
        <v>1246</v>
      </c>
    </row>
    <row r="788" spans="2:9" ht="13.5" customHeight="1">
      <c r="B788" s="14">
        <v>12</v>
      </c>
      <c r="C788" s="13">
        <v>2</v>
      </c>
      <c r="D788" s="13" t="s">
        <v>40</v>
      </c>
      <c r="E788" s="13" t="str">
        <f t="shared" si="18"/>
        <v>12220</v>
      </c>
      <c r="F788" s="13" t="s">
        <v>917</v>
      </c>
      <c r="G788" s="13" t="s">
        <v>1133</v>
      </c>
      <c r="H788" s="13" t="s">
        <v>1117</v>
      </c>
      <c r="I788" s="2" t="s">
        <v>1247</v>
      </c>
    </row>
    <row r="789" spans="2:9" ht="13.5" customHeight="1">
      <c r="B789" s="14">
        <v>12</v>
      </c>
      <c r="C789" s="13">
        <v>2</v>
      </c>
      <c r="D789" s="13" t="s">
        <v>41</v>
      </c>
      <c r="E789" s="13" t="str">
        <f t="shared" si="18"/>
        <v>12221</v>
      </c>
      <c r="F789" s="13" t="s">
        <v>918</v>
      </c>
      <c r="G789" s="13" t="s">
        <v>1133</v>
      </c>
      <c r="H789" s="13" t="s">
        <v>1117</v>
      </c>
      <c r="I789" s="2" t="s">
        <v>1248</v>
      </c>
    </row>
    <row r="790" spans="2:9" ht="13.5" customHeight="1">
      <c r="B790" s="14">
        <v>12</v>
      </c>
      <c r="C790" s="13">
        <v>2</v>
      </c>
      <c r="D790" s="13" t="s">
        <v>42</v>
      </c>
      <c r="E790" s="13" t="str">
        <f t="shared" si="18"/>
        <v>12222</v>
      </c>
      <c r="F790" s="13" t="s">
        <v>919</v>
      </c>
      <c r="G790" s="13" t="s">
        <v>1133</v>
      </c>
      <c r="H790" s="13" t="s">
        <v>1117</v>
      </c>
      <c r="I790" s="2" t="s">
        <v>1249</v>
      </c>
    </row>
    <row r="791" spans="2:9" ht="13.5" customHeight="1">
      <c r="B791" s="14">
        <v>12</v>
      </c>
      <c r="C791" s="13">
        <v>2</v>
      </c>
      <c r="D791" s="13" t="s">
        <v>43</v>
      </c>
      <c r="E791" s="13" t="str">
        <f t="shared" si="18"/>
        <v>12223</v>
      </c>
      <c r="F791" s="12">
        <v>12223</v>
      </c>
      <c r="I791" s="1" t="s">
        <v>316</v>
      </c>
    </row>
    <row r="792" spans="2:9" ht="13.5" customHeight="1">
      <c r="B792" s="14">
        <v>12</v>
      </c>
      <c r="C792" s="13">
        <v>3</v>
      </c>
      <c r="D792" s="13" t="s">
        <v>1887</v>
      </c>
      <c r="E792" s="13" t="str">
        <f t="shared" si="18"/>
        <v>12300</v>
      </c>
      <c r="F792" s="12">
        <v>12300</v>
      </c>
      <c r="I792" s="1" t="s">
        <v>316</v>
      </c>
    </row>
    <row r="793" spans="2:9" ht="13.5" customHeight="1">
      <c r="B793" s="14">
        <v>12</v>
      </c>
      <c r="C793" s="13">
        <v>3</v>
      </c>
      <c r="D793" s="13" t="s">
        <v>9</v>
      </c>
      <c r="E793" s="13" t="str">
        <f t="shared" si="18"/>
        <v>12301</v>
      </c>
      <c r="F793" s="13" t="s">
        <v>920</v>
      </c>
      <c r="G793" s="13" t="s">
        <v>1132</v>
      </c>
      <c r="H793" s="13" t="s">
        <v>1118</v>
      </c>
      <c r="I793" s="2" t="s">
        <v>1250</v>
      </c>
    </row>
    <row r="794" spans="2:9" ht="13.5" customHeight="1">
      <c r="B794" s="14">
        <v>12</v>
      </c>
      <c r="C794" s="13">
        <v>3</v>
      </c>
      <c r="D794" s="13" t="s">
        <v>10</v>
      </c>
      <c r="E794" s="13" t="str">
        <f t="shared" si="18"/>
        <v>12302</v>
      </c>
      <c r="F794" s="13" t="s">
        <v>921</v>
      </c>
      <c r="G794" s="13" t="s">
        <v>1132</v>
      </c>
      <c r="H794" s="13" t="s">
        <v>1118</v>
      </c>
      <c r="I794" s="2" t="s">
        <v>1251</v>
      </c>
    </row>
    <row r="795" spans="2:9" ht="13.5" customHeight="1">
      <c r="B795" s="14">
        <v>12</v>
      </c>
      <c r="C795" s="13">
        <v>3</v>
      </c>
      <c r="D795" s="13" t="s">
        <v>2</v>
      </c>
      <c r="E795" s="13" t="str">
        <f t="shared" si="18"/>
        <v>12303</v>
      </c>
      <c r="F795" s="13" t="s">
        <v>922</v>
      </c>
      <c r="G795" s="13" t="s">
        <v>1132</v>
      </c>
      <c r="H795" s="13" t="s">
        <v>1118</v>
      </c>
      <c r="I795" s="2" t="s">
        <v>1252</v>
      </c>
    </row>
    <row r="796" spans="2:9" ht="13.5" customHeight="1">
      <c r="B796" s="14">
        <v>12</v>
      </c>
      <c r="C796" s="13">
        <v>3</v>
      </c>
      <c r="D796" s="13" t="s">
        <v>3</v>
      </c>
      <c r="E796" s="13" t="str">
        <f t="shared" si="18"/>
        <v>12304</v>
      </c>
      <c r="F796" s="13" t="s">
        <v>923</v>
      </c>
      <c r="G796" s="13" t="s">
        <v>1132</v>
      </c>
      <c r="H796" s="13" t="s">
        <v>1118</v>
      </c>
      <c r="I796" s="2" t="s">
        <v>1253</v>
      </c>
    </row>
    <row r="797" spans="2:9" ht="13.5" customHeight="1">
      <c r="B797" s="14">
        <v>12</v>
      </c>
      <c r="C797" s="13">
        <v>3</v>
      </c>
      <c r="D797" s="13" t="s">
        <v>4</v>
      </c>
      <c r="E797" s="13" t="str">
        <f t="shared" si="18"/>
        <v>12305</v>
      </c>
      <c r="F797" s="13" t="s">
        <v>924</v>
      </c>
      <c r="G797" s="13" t="s">
        <v>1132</v>
      </c>
      <c r="H797" s="13" t="s">
        <v>1118</v>
      </c>
      <c r="I797" s="2" t="s">
        <v>1254</v>
      </c>
    </row>
    <row r="798" spans="2:9" ht="13.5" customHeight="1">
      <c r="B798" s="14">
        <v>12</v>
      </c>
      <c r="C798" s="13">
        <v>3</v>
      </c>
      <c r="D798" s="13" t="s">
        <v>5</v>
      </c>
      <c r="E798" s="13" t="str">
        <f t="shared" si="18"/>
        <v>12306</v>
      </c>
      <c r="F798" s="13" t="s">
        <v>925</v>
      </c>
      <c r="G798" s="13" t="s">
        <v>1132</v>
      </c>
      <c r="H798" s="13" t="s">
        <v>1118</v>
      </c>
      <c r="I798" s="2" t="s">
        <v>1255</v>
      </c>
    </row>
    <row r="799" spans="2:9" ht="13.5" customHeight="1">
      <c r="B799" s="14">
        <v>12</v>
      </c>
      <c r="C799" s="13">
        <v>3</v>
      </c>
      <c r="D799" s="13" t="s">
        <v>6</v>
      </c>
      <c r="E799" s="13" t="str">
        <f t="shared" si="18"/>
        <v>12307</v>
      </c>
      <c r="F799" s="13" t="s">
        <v>926</v>
      </c>
      <c r="G799" s="13" t="s">
        <v>1132</v>
      </c>
      <c r="H799" s="13" t="s">
        <v>1118</v>
      </c>
      <c r="I799" s="2" t="s">
        <v>1256</v>
      </c>
    </row>
    <row r="800" spans="2:9" ht="13.5" customHeight="1">
      <c r="B800" s="14">
        <v>12</v>
      </c>
      <c r="C800" s="13">
        <v>3</v>
      </c>
      <c r="D800" s="13" t="s">
        <v>7</v>
      </c>
      <c r="E800" s="13" t="str">
        <f t="shared" si="18"/>
        <v>12308</v>
      </c>
      <c r="F800" s="13" t="s">
        <v>927</v>
      </c>
      <c r="G800" s="13" t="s">
        <v>1132</v>
      </c>
      <c r="H800" s="13" t="s">
        <v>1118</v>
      </c>
      <c r="I800" s="2" t="s">
        <v>1257</v>
      </c>
    </row>
    <row r="801" spans="2:9" ht="13.5" customHeight="1">
      <c r="B801" s="14">
        <v>12</v>
      </c>
      <c r="C801" s="13">
        <v>3</v>
      </c>
      <c r="D801" s="13" t="s">
        <v>8</v>
      </c>
      <c r="E801" s="13" t="str">
        <f t="shared" si="18"/>
        <v>12309</v>
      </c>
      <c r="F801" s="13" t="s">
        <v>928</v>
      </c>
      <c r="G801" s="13" t="s">
        <v>1132</v>
      </c>
      <c r="H801" s="13" t="s">
        <v>1118</v>
      </c>
      <c r="I801" s="2" t="s">
        <v>1258</v>
      </c>
    </row>
    <row r="802" spans="2:9" ht="13.5" customHeight="1">
      <c r="B802" s="14">
        <v>12</v>
      </c>
      <c r="C802" s="13">
        <v>3</v>
      </c>
      <c r="D802" s="13" t="s">
        <v>30</v>
      </c>
      <c r="E802" s="13" t="str">
        <f t="shared" si="18"/>
        <v>12310</v>
      </c>
      <c r="F802" s="13" t="s">
        <v>929</v>
      </c>
      <c r="G802" s="13" t="s">
        <v>1132</v>
      </c>
      <c r="H802" s="13" t="s">
        <v>1118</v>
      </c>
      <c r="I802" s="2" t="s">
        <v>1259</v>
      </c>
    </row>
    <row r="803" spans="2:9" ht="13.5" customHeight="1">
      <c r="B803" s="14">
        <v>12</v>
      </c>
      <c r="C803" s="13">
        <v>3</v>
      </c>
      <c r="D803" s="13" t="s">
        <v>31</v>
      </c>
      <c r="E803" s="13" t="str">
        <f t="shared" si="18"/>
        <v>12311</v>
      </c>
      <c r="F803" s="12">
        <v>12311</v>
      </c>
    </row>
    <row r="804" spans="2:9" ht="13.5" customHeight="1">
      <c r="B804" s="14">
        <v>13</v>
      </c>
      <c r="C804" s="13">
        <v>1</v>
      </c>
      <c r="D804" s="13" t="s">
        <v>1887</v>
      </c>
      <c r="E804" s="13" t="str">
        <f t="shared" si="18"/>
        <v>13100</v>
      </c>
      <c r="F804" s="12">
        <v>13100</v>
      </c>
    </row>
    <row r="805" spans="2:9" ht="13.5" customHeight="1">
      <c r="B805" s="14">
        <v>13</v>
      </c>
      <c r="C805" s="13">
        <v>1</v>
      </c>
      <c r="D805" s="13" t="s">
        <v>9</v>
      </c>
      <c r="E805" s="13" t="str">
        <f t="shared" si="18"/>
        <v>13101</v>
      </c>
      <c r="F805" s="13" t="s">
        <v>930</v>
      </c>
      <c r="G805" s="13" t="s">
        <v>1134</v>
      </c>
      <c r="H805" s="13" t="s">
        <v>1889</v>
      </c>
      <c r="I805" s="2" t="s">
        <v>1726</v>
      </c>
    </row>
    <row r="806" spans="2:9" ht="13.5" customHeight="1">
      <c r="B806" s="14">
        <v>13</v>
      </c>
      <c r="C806" s="13">
        <v>1</v>
      </c>
      <c r="D806" s="13" t="s">
        <v>10</v>
      </c>
      <c r="E806" s="13" t="str">
        <f t="shared" si="18"/>
        <v>13102</v>
      </c>
      <c r="F806" s="13" t="s">
        <v>931</v>
      </c>
      <c r="G806" s="13" t="s">
        <v>1134</v>
      </c>
      <c r="H806" s="13" t="s">
        <v>1889</v>
      </c>
      <c r="I806" s="2" t="s">
        <v>1846</v>
      </c>
    </row>
    <row r="807" spans="2:9" ht="13.5" customHeight="1">
      <c r="B807" s="14">
        <v>13</v>
      </c>
      <c r="C807" s="13">
        <v>1</v>
      </c>
      <c r="D807" s="13" t="s">
        <v>118</v>
      </c>
      <c r="E807" s="13" t="str">
        <f t="shared" si="18"/>
        <v>13103</v>
      </c>
      <c r="F807" s="13" t="s">
        <v>932</v>
      </c>
      <c r="G807" s="13" t="s">
        <v>1134</v>
      </c>
      <c r="H807" s="13" t="s">
        <v>1889</v>
      </c>
      <c r="I807" s="8" t="s">
        <v>1847</v>
      </c>
    </row>
    <row r="808" spans="2:9" ht="13.5" customHeight="1">
      <c r="B808" s="14">
        <v>13</v>
      </c>
      <c r="C808" s="13">
        <v>1</v>
      </c>
      <c r="D808" s="13" t="s">
        <v>119</v>
      </c>
      <c r="E808" s="13" t="str">
        <f t="shared" si="18"/>
        <v>13104</v>
      </c>
      <c r="F808" s="13" t="s">
        <v>933</v>
      </c>
      <c r="G808" s="13" t="s">
        <v>1134</v>
      </c>
      <c r="H808" s="13" t="s">
        <v>1889</v>
      </c>
      <c r="I808" s="8" t="s">
        <v>1848</v>
      </c>
    </row>
    <row r="809" spans="2:9" ht="13.5" customHeight="1">
      <c r="B809" s="14">
        <v>13</v>
      </c>
      <c r="C809" s="13">
        <v>1</v>
      </c>
      <c r="D809" s="13" t="s">
        <v>120</v>
      </c>
      <c r="E809" s="13" t="str">
        <f t="shared" si="18"/>
        <v>13105</v>
      </c>
      <c r="F809" s="13" t="s">
        <v>934</v>
      </c>
      <c r="G809" s="13" t="s">
        <v>1134</v>
      </c>
      <c r="H809" s="13" t="s">
        <v>1889</v>
      </c>
      <c r="I809" s="8" t="s">
        <v>1849</v>
      </c>
    </row>
    <row r="810" spans="2:9" ht="13.5" customHeight="1">
      <c r="B810" s="14">
        <v>13</v>
      </c>
      <c r="C810" s="13">
        <v>1</v>
      </c>
      <c r="D810" s="13" t="s">
        <v>121</v>
      </c>
      <c r="E810" s="13" t="str">
        <f t="shared" si="18"/>
        <v>13106</v>
      </c>
      <c r="F810" s="13" t="s">
        <v>935</v>
      </c>
      <c r="G810" s="13" t="s">
        <v>1134</v>
      </c>
      <c r="H810" s="13" t="s">
        <v>1889</v>
      </c>
      <c r="I810" s="3" t="s">
        <v>1850</v>
      </c>
    </row>
    <row r="811" spans="2:9" ht="13.5" customHeight="1">
      <c r="B811" s="14">
        <v>13</v>
      </c>
      <c r="C811" s="13">
        <v>1</v>
      </c>
      <c r="D811" s="13" t="s">
        <v>113</v>
      </c>
      <c r="E811" s="13" t="str">
        <f t="shared" si="18"/>
        <v>13107</v>
      </c>
      <c r="F811" s="13" t="s">
        <v>936</v>
      </c>
      <c r="G811" s="13" t="s">
        <v>1134</v>
      </c>
      <c r="H811" s="13" t="s">
        <v>1889</v>
      </c>
      <c r="I811" s="8" t="s">
        <v>1851</v>
      </c>
    </row>
    <row r="812" spans="2:9" ht="13.5" customHeight="1">
      <c r="B812" s="14">
        <v>13</v>
      </c>
      <c r="C812" s="13">
        <v>1</v>
      </c>
      <c r="D812" s="13" t="s">
        <v>115</v>
      </c>
      <c r="E812" s="13" t="str">
        <f t="shared" si="18"/>
        <v>13108</v>
      </c>
      <c r="F812" s="13" t="s">
        <v>937</v>
      </c>
      <c r="G812" s="13" t="s">
        <v>1134</v>
      </c>
      <c r="H812" s="13" t="s">
        <v>1889</v>
      </c>
      <c r="I812" s="8"/>
    </row>
    <row r="813" spans="2:9" ht="13.5" customHeight="1">
      <c r="B813" s="14">
        <v>13</v>
      </c>
      <c r="C813" s="13">
        <v>1</v>
      </c>
      <c r="D813" s="13" t="s">
        <v>8</v>
      </c>
      <c r="E813" s="13" t="str">
        <f t="shared" si="18"/>
        <v>13109</v>
      </c>
      <c r="F813" s="13" t="s">
        <v>938</v>
      </c>
      <c r="G813" s="13" t="s">
        <v>1134</v>
      </c>
      <c r="H813" s="13" t="s">
        <v>1889</v>
      </c>
      <c r="I813" s="8" t="s">
        <v>1852</v>
      </c>
    </row>
    <row r="814" spans="2:9" ht="13.5" customHeight="1">
      <c r="B814" s="14">
        <v>13</v>
      </c>
      <c r="C814" s="13">
        <v>1</v>
      </c>
      <c r="D814" s="13" t="s">
        <v>30</v>
      </c>
      <c r="E814" s="13" t="str">
        <f t="shared" si="18"/>
        <v>13110</v>
      </c>
      <c r="F814" s="13" t="s">
        <v>939</v>
      </c>
      <c r="G814" s="13" t="s">
        <v>1134</v>
      </c>
      <c r="H814" s="13" t="s">
        <v>1889</v>
      </c>
      <c r="I814" s="8" t="s">
        <v>1961</v>
      </c>
    </row>
    <row r="815" spans="2:9" ht="13.5" customHeight="1">
      <c r="B815" s="14">
        <v>13</v>
      </c>
      <c r="C815" s="13">
        <v>1</v>
      </c>
      <c r="D815" s="13" t="s">
        <v>31</v>
      </c>
      <c r="E815" s="13" t="str">
        <f t="shared" si="18"/>
        <v>13111</v>
      </c>
      <c r="F815" s="13" t="s">
        <v>940</v>
      </c>
      <c r="G815" s="13" t="s">
        <v>1134</v>
      </c>
      <c r="H815" s="13" t="s">
        <v>1889</v>
      </c>
      <c r="I815" s="8" t="s">
        <v>1853</v>
      </c>
    </row>
    <row r="816" spans="2:9" ht="13.5" customHeight="1">
      <c r="B816" s="14">
        <v>13</v>
      </c>
      <c r="C816" s="13">
        <v>1</v>
      </c>
      <c r="D816" s="13" t="s">
        <v>32</v>
      </c>
      <c r="E816" s="13" t="str">
        <f t="shared" si="18"/>
        <v>13112</v>
      </c>
      <c r="F816" s="13" t="s">
        <v>941</v>
      </c>
      <c r="G816" s="13" t="s">
        <v>1134</v>
      </c>
      <c r="H816" s="13" t="s">
        <v>1889</v>
      </c>
      <c r="I816" s="8" t="s">
        <v>1854</v>
      </c>
    </row>
    <row r="817" spans="2:9" ht="13.5" customHeight="1">
      <c r="B817" s="14">
        <v>13</v>
      </c>
      <c r="C817" s="13">
        <v>1</v>
      </c>
      <c r="D817" s="13" t="s">
        <v>33</v>
      </c>
      <c r="E817" s="13" t="str">
        <f t="shared" si="18"/>
        <v>13113</v>
      </c>
      <c r="F817" s="12">
        <v>13113</v>
      </c>
    </row>
    <row r="818" spans="2:9" ht="13.5" customHeight="1">
      <c r="B818" s="14">
        <v>13</v>
      </c>
      <c r="C818" s="13">
        <v>2</v>
      </c>
      <c r="D818" s="13" t="s">
        <v>1887</v>
      </c>
      <c r="E818" s="13" t="str">
        <f t="shared" si="18"/>
        <v>13200</v>
      </c>
      <c r="F818" s="12">
        <v>13200</v>
      </c>
    </row>
    <row r="819" spans="2:9" ht="13.5" customHeight="1">
      <c r="B819" s="14">
        <v>13</v>
      </c>
      <c r="C819" s="13">
        <v>2</v>
      </c>
      <c r="D819" s="13" t="s">
        <v>9</v>
      </c>
      <c r="E819" s="13" t="str">
        <f t="shared" si="18"/>
        <v>13201</v>
      </c>
      <c r="F819" s="13" t="s">
        <v>942</v>
      </c>
      <c r="G819" s="13" t="s">
        <v>1134</v>
      </c>
      <c r="H819" s="13" t="s">
        <v>1117</v>
      </c>
      <c r="I819" s="2" t="s">
        <v>1211</v>
      </c>
    </row>
    <row r="820" spans="2:9" ht="13.5" customHeight="1">
      <c r="B820" s="14">
        <v>13</v>
      </c>
      <c r="C820" s="13">
        <v>2</v>
      </c>
      <c r="D820" s="13" t="s">
        <v>10</v>
      </c>
      <c r="E820" s="13" t="str">
        <f t="shared" si="18"/>
        <v>13202</v>
      </c>
      <c r="F820" s="13" t="s">
        <v>943</v>
      </c>
      <c r="G820" s="13" t="s">
        <v>1134</v>
      </c>
      <c r="H820" s="13" t="s">
        <v>1117</v>
      </c>
      <c r="I820" s="2" t="s">
        <v>1212</v>
      </c>
    </row>
    <row r="821" spans="2:9" ht="13.5" customHeight="1">
      <c r="B821" s="14">
        <v>13</v>
      </c>
      <c r="C821" s="13">
        <v>2</v>
      </c>
      <c r="D821" s="13" t="s">
        <v>2</v>
      </c>
      <c r="E821" s="13" t="str">
        <f t="shared" si="18"/>
        <v>13203</v>
      </c>
      <c r="F821" s="13" t="s">
        <v>944</v>
      </c>
      <c r="G821" s="13" t="s">
        <v>1134</v>
      </c>
      <c r="H821" s="13" t="s">
        <v>1117</v>
      </c>
      <c r="I821" s="2" t="s">
        <v>1213</v>
      </c>
    </row>
    <row r="822" spans="2:9" ht="13.5" customHeight="1">
      <c r="B822" s="14">
        <v>13</v>
      </c>
      <c r="C822" s="13">
        <v>2</v>
      </c>
      <c r="D822" s="13" t="s">
        <v>3</v>
      </c>
      <c r="E822" s="13" t="str">
        <f t="shared" si="18"/>
        <v>13204</v>
      </c>
      <c r="F822" s="13" t="s">
        <v>945</v>
      </c>
      <c r="G822" s="13" t="s">
        <v>1134</v>
      </c>
      <c r="H822" s="13" t="s">
        <v>1117</v>
      </c>
      <c r="I822" s="2" t="s">
        <v>1214</v>
      </c>
    </row>
    <row r="823" spans="2:9" ht="13.5" customHeight="1">
      <c r="B823" s="14">
        <v>13</v>
      </c>
      <c r="C823" s="13">
        <v>2</v>
      </c>
      <c r="D823" s="13" t="s">
        <v>4</v>
      </c>
      <c r="E823" s="13" t="str">
        <f t="shared" si="18"/>
        <v>13205</v>
      </c>
      <c r="F823" s="13" t="s">
        <v>946</v>
      </c>
      <c r="G823" s="13" t="s">
        <v>1134</v>
      </c>
      <c r="H823" s="13" t="s">
        <v>1117</v>
      </c>
      <c r="I823" s="2" t="s">
        <v>1215</v>
      </c>
    </row>
    <row r="824" spans="2:9" ht="13.5" customHeight="1">
      <c r="B824" s="14">
        <v>13</v>
      </c>
      <c r="C824" s="13">
        <v>2</v>
      </c>
      <c r="D824" s="13" t="s">
        <v>5</v>
      </c>
      <c r="E824" s="13" t="str">
        <f t="shared" si="18"/>
        <v>13206</v>
      </c>
      <c r="F824" s="13" t="s">
        <v>947</v>
      </c>
      <c r="G824" s="13" t="s">
        <v>1134</v>
      </c>
      <c r="H824" s="13" t="s">
        <v>1117</v>
      </c>
      <c r="I824" s="2" t="s">
        <v>1216</v>
      </c>
    </row>
    <row r="825" spans="2:9" ht="13.5" customHeight="1">
      <c r="B825" s="14">
        <v>13</v>
      </c>
      <c r="C825" s="13">
        <v>2</v>
      </c>
      <c r="D825" s="13" t="s">
        <v>6</v>
      </c>
      <c r="E825" s="13" t="str">
        <f t="shared" si="18"/>
        <v>13207</v>
      </c>
      <c r="F825" s="13" t="s">
        <v>948</v>
      </c>
      <c r="G825" s="13" t="s">
        <v>1134</v>
      </c>
      <c r="H825" s="13" t="s">
        <v>1117</v>
      </c>
      <c r="I825" s="2" t="s">
        <v>1217</v>
      </c>
    </row>
    <row r="826" spans="2:9" ht="13.5" customHeight="1">
      <c r="B826" s="14">
        <v>13</v>
      </c>
      <c r="C826" s="13">
        <v>2</v>
      </c>
      <c r="D826" s="13" t="s">
        <v>7</v>
      </c>
      <c r="E826" s="13" t="str">
        <f t="shared" si="18"/>
        <v>13208</v>
      </c>
      <c r="F826" s="13" t="s">
        <v>949</v>
      </c>
      <c r="G826" s="13" t="s">
        <v>1134</v>
      </c>
      <c r="H826" s="13" t="s">
        <v>1117</v>
      </c>
      <c r="I826" s="2" t="s">
        <v>1218</v>
      </c>
    </row>
    <row r="827" spans="2:9" ht="13.5" customHeight="1">
      <c r="B827" s="14">
        <v>13</v>
      </c>
      <c r="C827" s="13">
        <v>2</v>
      </c>
      <c r="D827" s="13" t="s">
        <v>8</v>
      </c>
      <c r="E827" s="13" t="str">
        <f t="shared" si="18"/>
        <v>13209</v>
      </c>
      <c r="F827" s="13" t="s">
        <v>950</v>
      </c>
      <c r="G827" s="13" t="s">
        <v>1134</v>
      </c>
      <c r="H827" s="13" t="s">
        <v>1117</v>
      </c>
      <c r="I827" s="2" t="s">
        <v>1219</v>
      </c>
    </row>
    <row r="828" spans="2:9" ht="13.5" customHeight="1">
      <c r="B828" s="14">
        <v>13</v>
      </c>
      <c r="C828" s="13">
        <v>2</v>
      </c>
      <c r="D828" s="13" t="s">
        <v>30</v>
      </c>
      <c r="E828" s="13" t="str">
        <f t="shared" si="18"/>
        <v>13210</v>
      </c>
      <c r="F828" s="13" t="s">
        <v>951</v>
      </c>
      <c r="G828" s="13" t="s">
        <v>1134</v>
      </c>
      <c r="H828" s="13" t="s">
        <v>1117</v>
      </c>
      <c r="I828" s="2" t="s">
        <v>1220</v>
      </c>
    </row>
    <row r="829" spans="2:9" ht="13.5" customHeight="1">
      <c r="B829" s="14">
        <v>13</v>
      </c>
      <c r="C829" s="13">
        <v>2</v>
      </c>
      <c r="D829" s="13" t="s">
        <v>31</v>
      </c>
      <c r="E829" s="13" t="str">
        <f t="shared" si="18"/>
        <v>13211</v>
      </c>
      <c r="F829" s="12">
        <v>13211</v>
      </c>
      <c r="I829" s="1" t="s">
        <v>316</v>
      </c>
    </row>
    <row r="830" spans="2:9" ht="13.5" customHeight="1">
      <c r="B830" s="14">
        <v>13</v>
      </c>
      <c r="C830" s="13">
        <v>3</v>
      </c>
      <c r="D830" s="13" t="s">
        <v>1887</v>
      </c>
      <c r="E830" s="13" t="str">
        <f t="shared" si="18"/>
        <v>13300</v>
      </c>
      <c r="F830" s="12">
        <v>13300</v>
      </c>
      <c r="I830" s="1" t="s">
        <v>316</v>
      </c>
    </row>
    <row r="831" spans="2:9" ht="13.5" customHeight="1">
      <c r="B831" s="14">
        <v>13</v>
      </c>
      <c r="C831" s="13">
        <v>3</v>
      </c>
      <c r="D831" s="13" t="s">
        <v>9</v>
      </c>
      <c r="E831" s="13" t="str">
        <f t="shared" si="18"/>
        <v>13301</v>
      </c>
      <c r="F831" s="13" t="s">
        <v>952</v>
      </c>
      <c r="G831" s="13" t="s">
        <v>1134</v>
      </c>
      <c r="H831" s="13" t="s">
        <v>1118</v>
      </c>
      <c r="I831" s="2" t="s">
        <v>1221</v>
      </c>
    </row>
    <row r="832" spans="2:9" ht="13.5" customHeight="1">
      <c r="B832" s="14">
        <v>13</v>
      </c>
      <c r="C832" s="13">
        <v>3</v>
      </c>
      <c r="D832" s="13" t="s">
        <v>10</v>
      </c>
      <c r="E832" s="13" t="str">
        <f t="shared" si="18"/>
        <v>13302</v>
      </c>
      <c r="F832" s="13" t="s">
        <v>953</v>
      </c>
      <c r="G832" s="13" t="s">
        <v>1134</v>
      </c>
      <c r="H832" s="13" t="s">
        <v>1118</v>
      </c>
      <c r="I832" s="2" t="s">
        <v>1222</v>
      </c>
    </row>
    <row r="833" spans="2:10" ht="13.5" customHeight="1">
      <c r="B833" s="14">
        <v>13</v>
      </c>
      <c r="C833" s="13">
        <v>3</v>
      </c>
      <c r="D833" s="13" t="s">
        <v>2</v>
      </c>
      <c r="E833" s="13" t="str">
        <f t="shared" si="18"/>
        <v>13303</v>
      </c>
      <c r="F833" s="13" t="s">
        <v>954</v>
      </c>
      <c r="G833" s="13" t="s">
        <v>1134</v>
      </c>
      <c r="H833" s="13" t="s">
        <v>1118</v>
      </c>
      <c r="I833" s="2" t="s">
        <v>1223</v>
      </c>
    </row>
    <row r="834" spans="2:10" ht="13.5" customHeight="1">
      <c r="B834" s="14">
        <v>13</v>
      </c>
      <c r="C834" s="13">
        <v>3</v>
      </c>
      <c r="D834" s="13" t="s">
        <v>3</v>
      </c>
      <c r="E834" s="13" t="str">
        <f t="shared" si="18"/>
        <v>13304</v>
      </c>
      <c r="F834" s="13" t="s">
        <v>955</v>
      </c>
      <c r="G834" s="13" t="s">
        <v>1134</v>
      </c>
      <c r="H834" s="13" t="s">
        <v>1118</v>
      </c>
      <c r="I834" s="2" t="s">
        <v>1224</v>
      </c>
    </row>
    <row r="835" spans="2:10" ht="13.5" customHeight="1">
      <c r="B835" s="14">
        <v>13</v>
      </c>
      <c r="C835" s="13">
        <v>3</v>
      </c>
      <c r="D835" s="13" t="s">
        <v>4</v>
      </c>
      <c r="E835" s="13" t="str">
        <f t="shared" si="18"/>
        <v>13305</v>
      </c>
      <c r="F835" s="13" t="s">
        <v>956</v>
      </c>
      <c r="G835" s="13" t="s">
        <v>1134</v>
      </c>
      <c r="H835" s="13" t="s">
        <v>1118</v>
      </c>
      <c r="I835" s="2" t="s">
        <v>1225</v>
      </c>
      <c r="J835" s="11" t="str">
        <f t="shared" ref="J835" si="19">I838&amp;H838</f>
        <v/>
      </c>
    </row>
    <row r="836" spans="2:10" ht="13.5" customHeight="1">
      <c r="B836" s="14">
        <v>13</v>
      </c>
      <c r="C836" s="13">
        <v>3</v>
      </c>
      <c r="D836" s="13" t="s">
        <v>5</v>
      </c>
      <c r="E836" s="13" t="str">
        <f t="shared" si="18"/>
        <v>13306</v>
      </c>
      <c r="F836" s="13" t="s">
        <v>957</v>
      </c>
      <c r="G836" s="13" t="s">
        <v>1134</v>
      </c>
      <c r="H836" s="13" t="s">
        <v>1118</v>
      </c>
      <c r="I836" s="2" t="s">
        <v>1226</v>
      </c>
    </row>
    <row r="837" spans="2:10" ht="13.5" customHeight="1">
      <c r="B837" s="14">
        <v>13</v>
      </c>
      <c r="C837" s="13">
        <v>3</v>
      </c>
      <c r="D837" s="13" t="s">
        <v>6</v>
      </c>
      <c r="E837" s="13" t="str">
        <f t="shared" si="18"/>
        <v>13307</v>
      </c>
      <c r="F837" s="13" t="s">
        <v>958</v>
      </c>
      <c r="G837" s="13" t="s">
        <v>1134</v>
      </c>
      <c r="H837" s="13" t="s">
        <v>1118</v>
      </c>
      <c r="I837" s="2" t="s">
        <v>1227</v>
      </c>
    </row>
    <row r="838" spans="2:10" ht="13.5" customHeight="1">
      <c r="B838" s="14">
        <v>13</v>
      </c>
      <c r="C838" s="13">
        <v>3</v>
      </c>
      <c r="D838" s="13" t="s">
        <v>7</v>
      </c>
      <c r="E838" s="13" t="str">
        <f t="shared" si="18"/>
        <v>13308</v>
      </c>
      <c r="F838" s="12">
        <v>13308</v>
      </c>
    </row>
    <row r="839" spans="2:10" ht="13.5" customHeight="1">
      <c r="B839" s="14">
        <v>14</v>
      </c>
      <c r="C839" s="13">
        <v>1</v>
      </c>
      <c r="D839" s="13" t="s">
        <v>1887</v>
      </c>
      <c r="E839" s="13" t="str">
        <f t="shared" si="18"/>
        <v>14100</v>
      </c>
      <c r="F839" s="12">
        <v>14100</v>
      </c>
    </row>
    <row r="840" spans="2:10" ht="13.5" customHeight="1">
      <c r="B840" s="14">
        <v>14</v>
      </c>
      <c r="C840" s="13">
        <v>1</v>
      </c>
      <c r="D840" s="13" t="s">
        <v>9</v>
      </c>
      <c r="E840" s="13" t="str">
        <f t="shared" si="18"/>
        <v>14101</v>
      </c>
      <c r="F840" s="13" t="s">
        <v>959</v>
      </c>
      <c r="G840" s="13" t="s">
        <v>1135</v>
      </c>
      <c r="H840" s="13" t="s">
        <v>1889</v>
      </c>
      <c r="I840" s="2" t="s">
        <v>1727</v>
      </c>
    </row>
    <row r="841" spans="2:10" ht="13.5" customHeight="1">
      <c r="B841" s="14">
        <v>14</v>
      </c>
      <c r="C841" s="13">
        <v>1</v>
      </c>
      <c r="D841" s="13" t="s">
        <v>10</v>
      </c>
      <c r="E841" s="13" t="str">
        <f t="shared" si="18"/>
        <v>14102</v>
      </c>
      <c r="F841" s="13" t="s">
        <v>960</v>
      </c>
      <c r="G841" s="13" t="s">
        <v>1135</v>
      </c>
      <c r="H841" s="13" t="s">
        <v>1889</v>
      </c>
      <c r="I841" s="2" t="s">
        <v>1728</v>
      </c>
    </row>
    <row r="842" spans="2:10" ht="13.5" customHeight="1">
      <c r="B842" s="14">
        <v>14</v>
      </c>
      <c r="C842" s="13">
        <v>1</v>
      </c>
      <c r="D842" s="13" t="s">
        <v>2</v>
      </c>
      <c r="E842" s="13" t="str">
        <f t="shared" si="18"/>
        <v>14103</v>
      </c>
      <c r="F842" s="13" t="s">
        <v>961</v>
      </c>
      <c r="G842" s="13" t="s">
        <v>1135</v>
      </c>
      <c r="H842" s="13" t="s">
        <v>1889</v>
      </c>
      <c r="I842" s="2" t="s">
        <v>1729</v>
      </c>
    </row>
    <row r="843" spans="2:10" ht="13.5" customHeight="1">
      <c r="B843" s="14">
        <v>14</v>
      </c>
      <c r="C843" s="13">
        <v>1</v>
      </c>
      <c r="D843" s="13" t="s">
        <v>3</v>
      </c>
      <c r="E843" s="13" t="str">
        <f t="shared" si="18"/>
        <v>14104</v>
      </c>
      <c r="F843" s="13" t="s">
        <v>962</v>
      </c>
      <c r="G843" s="13" t="s">
        <v>1135</v>
      </c>
      <c r="H843" s="13" t="s">
        <v>1889</v>
      </c>
      <c r="I843" s="2" t="s">
        <v>1730</v>
      </c>
    </row>
    <row r="844" spans="2:10" ht="13.5" customHeight="1">
      <c r="B844" s="14">
        <v>14</v>
      </c>
      <c r="C844" s="13">
        <v>1</v>
      </c>
      <c r="D844" s="13" t="s">
        <v>4</v>
      </c>
      <c r="E844" s="13" t="str">
        <f t="shared" si="18"/>
        <v>14105</v>
      </c>
      <c r="F844" s="13" t="s">
        <v>963</v>
      </c>
      <c r="G844" s="13" t="s">
        <v>1135</v>
      </c>
      <c r="H844" s="13" t="s">
        <v>1889</v>
      </c>
      <c r="I844" s="2" t="s">
        <v>1731</v>
      </c>
    </row>
    <row r="845" spans="2:10" ht="13.5" customHeight="1">
      <c r="B845" s="14">
        <v>14</v>
      </c>
      <c r="C845" s="13">
        <v>1</v>
      </c>
      <c r="D845" s="13" t="s">
        <v>5</v>
      </c>
      <c r="E845" s="13" t="str">
        <f t="shared" si="18"/>
        <v>14106</v>
      </c>
      <c r="F845" s="13" t="s">
        <v>964</v>
      </c>
      <c r="G845" s="13" t="s">
        <v>1135</v>
      </c>
      <c r="H845" s="13" t="s">
        <v>1889</v>
      </c>
      <c r="I845" s="2" t="s">
        <v>1927</v>
      </c>
    </row>
    <row r="846" spans="2:10" ht="13.5" customHeight="1">
      <c r="B846" s="14">
        <v>14</v>
      </c>
      <c r="C846" s="13">
        <v>1</v>
      </c>
      <c r="D846" s="13" t="s">
        <v>6</v>
      </c>
      <c r="E846" s="13" t="str">
        <f t="shared" si="18"/>
        <v>14107</v>
      </c>
      <c r="F846" s="13" t="s">
        <v>965</v>
      </c>
      <c r="G846" s="13" t="s">
        <v>1135</v>
      </c>
      <c r="H846" s="13" t="s">
        <v>1889</v>
      </c>
      <c r="I846" s="2"/>
    </row>
    <row r="847" spans="2:10" ht="13.5" customHeight="1">
      <c r="B847" s="14">
        <v>14</v>
      </c>
      <c r="C847" s="13">
        <v>1</v>
      </c>
      <c r="D847" s="13" t="s">
        <v>7</v>
      </c>
      <c r="E847" s="13" t="str">
        <f t="shared" si="18"/>
        <v>14108</v>
      </c>
      <c r="F847" s="13" t="s">
        <v>966</v>
      </c>
      <c r="G847" s="13" t="s">
        <v>1135</v>
      </c>
      <c r="H847" s="13" t="s">
        <v>1889</v>
      </c>
      <c r="I847" s="2" t="s">
        <v>1855</v>
      </c>
    </row>
    <row r="848" spans="2:10" ht="13.5" customHeight="1">
      <c r="B848" s="14">
        <v>14</v>
      </c>
      <c r="C848" s="13">
        <v>1</v>
      </c>
      <c r="D848" s="13" t="s">
        <v>8</v>
      </c>
      <c r="E848" s="13" t="str">
        <f t="shared" si="18"/>
        <v>14109</v>
      </c>
      <c r="F848" s="13" t="s">
        <v>967</v>
      </c>
      <c r="G848" s="13" t="s">
        <v>1135</v>
      </c>
      <c r="H848" s="13" t="s">
        <v>1889</v>
      </c>
      <c r="I848" s="27" t="s">
        <v>1856</v>
      </c>
    </row>
    <row r="849" spans="2:10" ht="13.5" customHeight="1">
      <c r="B849" s="14">
        <v>14</v>
      </c>
      <c r="C849" s="13">
        <v>1</v>
      </c>
      <c r="D849" s="13" t="s">
        <v>30</v>
      </c>
      <c r="E849" s="13" t="str">
        <f t="shared" ref="E849:E912" si="20">B849&amp;C849&amp;D849</f>
        <v>14110</v>
      </c>
      <c r="F849" s="13" t="s">
        <v>968</v>
      </c>
      <c r="G849" s="13" t="s">
        <v>1135</v>
      </c>
      <c r="H849" s="13" t="s">
        <v>1889</v>
      </c>
      <c r="I849" s="2" t="s">
        <v>1857</v>
      </c>
    </row>
    <row r="850" spans="2:10" ht="13.5" customHeight="1">
      <c r="B850" s="14">
        <v>14</v>
      </c>
      <c r="C850" s="13">
        <v>1</v>
      </c>
      <c r="D850" s="13" t="s">
        <v>31</v>
      </c>
      <c r="E850" s="13" t="str">
        <f t="shared" si="20"/>
        <v>14111</v>
      </c>
      <c r="F850" s="13" t="s">
        <v>969</v>
      </c>
      <c r="G850" s="13" t="s">
        <v>1135</v>
      </c>
      <c r="H850" s="13" t="s">
        <v>1889</v>
      </c>
      <c r="I850" s="2" t="s">
        <v>1858</v>
      </c>
    </row>
    <row r="851" spans="2:10" ht="13.5" customHeight="1">
      <c r="B851" s="14">
        <v>14</v>
      </c>
      <c r="C851" s="13">
        <v>1</v>
      </c>
      <c r="D851" s="13" t="s">
        <v>32</v>
      </c>
      <c r="E851" s="13" t="str">
        <f t="shared" si="20"/>
        <v>14112</v>
      </c>
      <c r="F851" s="13" t="s">
        <v>970</v>
      </c>
      <c r="G851" s="13" t="s">
        <v>1135</v>
      </c>
      <c r="H851" s="13" t="s">
        <v>1889</v>
      </c>
      <c r="I851" s="2" t="s">
        <v>1859</v>
      </c>
    </row>
    <row r="852" spans="2:10" ht="13.5" customHeight="1">
      <c r="B852" s="14">
        <v>14</v>
      </c>
      <c r="C852" s="13">
        <v>1</v>
      </c>
      <c r="D852" s="13" t="s">
        <v>33</v>
      </c>
      <c r="E852" s="13" t="str">
        <f t="shared" si="20"/>
        <v>14113</v>
      </c>
      <c r="F852" s="13" t="s">
        <v>971</v>
      </c>
      <c r="G852" s="13" t="s">
        <v>1135</v>
      </c>
      <c r="H852" s="13" t="s">
        <v>1889</v>
      </c>
      <c r="I852" s="2" t="s">
        <v>1860</v>
      </c>
    </row>
    <row r="853" spans="2:10" ht="13.5" customHeight="1">
      <c r="B853" s="14">
        <v>14</v>
      </c>
      <c r="C853" s="13">
        <v>1</v>
      </c>
      <c r="D853" s="13" t="s">
        <v>34</v>
      </c>
      <c r="E853" s="13" t="str">
        <f t="shared" si="20"/>
        <v>14114</v>
      </c>
      <c r="F853" s="13" t="s">
        <v>972</v>
      </c>
      <c r="G853" s="13" t="s">
        <v>1135</v>
      </c>
      <c r="H853" s="13" t="s">
        <v>1889</v>
      </c>
      <c r="I853" s="2" t="s">
        <v>1861</v>
      </c>
    </row>
    <row r="854" spans="2:10" ht="13.5" customHeight="1">
      <c r="B854" s="14">
        <v>14</v>
      </c>
      <c r="C854" s="13">
        <v>1</v>
      </c>
      <c r="D854" s="13" t="s">
        <v>35</v>
      </c>
      <c r="E854" s="13" t="str">
        <f t="shared" si="20"/>
        <v>14115</v>
      </c>
      <c r="F854" s="13" t="s">
        <v>973</v>
      </c>
      <c r="G854" s="13" t="s">
        <v>1135</v>
      </c>
      <c r="H854" s="13" t="s">
        <v>1889</v>
      </c>
      <c r="I854" s="2" t="s">
        <v>1862</v>
      </c>
    </row>
    <row r="855" spans="2:10" ht="13.5" customHeight="1">
      <c r="B855" s="14">
        <v>14</v>
      </c>
      <c r="C855" s="13">
        <v>1</v>
      </c>
      <c r="D855" s="13" t="s">
        <v>36</v>
      </c>
      <c r="E855" s="13" t="str">
        <f t="shared" si="20"/>
        <v>14116</v>
      </c>
      <c r="F855" s="13" t="s">
        <v>974</v>
      </c>
      <c r="G855" s="13" t="s">
        <v>1135</v>
      </c>
      <c r="H855" s="13" t="s">
        <v>1889</v>
      </c>
      <c r="I855" s="2" t="s">
        <v>1863</v>
      </c>
    </row>
    <row r="856" spans="2:10" ht="13.5" customHeight="1">
      <c r="B856" s="14">
        <v>14</v>
      </c>
      <c r="C856" s="13">
        <v>1</v>
      </c>
      <c r="D856" s="13" t="s">
        <v>37</v>
      </c>
      <c r="E856" s="13" t="str">
        <f t="shared" si="20"/>
        <v>14117</v>
      </c>
      <c r="F856" s="13" t="s">
        <v>975</v>
      </c>
      <c r="G856" s="13" t="s">
        <v>1135</v>
      </c>
      <c r="H856" s="13" t="s">
        <v>1889</v>
      </c>
      <c r="I856" s="2" t="s">
        <v>1864</v>
      </c>
      <c r="J856" s="11" t="str">
        <f t="shared" ref="J856:J901" si="21">I859&amp;H859</f>
        <v/>
      </c>
    </row>
    <row r="857" spans="2:10" ht="13.5" customHeight="1">
      <c r="B857" s="14">
        <v>14</v>
      </c>
      <c r="C857" s="13">
        <v>1</v>
      </c>
      <c r="D857" s="13" t="s">
        <v>38</v>
      </c>
      <c r="E857" s="13" t="str">
        <f t="shared" si="20"/>
        <v>14118</v>
      </c>
      <c r="F857" s="13" t="s">
        <v>976</v>
      </c>
      <c r="G857" s="13" t="s">
        <v>1135</v>
      </c>
      <c r="H857" s="13" t="s">
        <v>1889</v>
      </c>
      <c r="I857" s="2" t="s">
        <v>1865</v>
      </c>
    </row>
    <row r="858" spans="2:10" ht="13.5" customHeight="1">
      <c r="B858" s="14">
        <v>14</v>
      </c>
      <c r="C858" s="13">
        <v>1</v>
      </c>
      <c r="D858" s="13" t="s">
        <v>39</v>
      </c>
      <c r="E858" s="13" t="str">
        <f t="shared" si="20"/>
        <v>14119</v>
      </c>
      <c r="F858" s="12">
        <v>14119</v>
      </c>
    </row>
    <row r="859" spans="2:10" ht="13.5" customHeight="1">
      <c r="B859" s="14">
        <v>14</v>
      </c>
      <c r="C859" s="13">
        <v>2</v>
      </c>
      <c r="D859" s="13" t="s">
        <v>1887</v>
      </c>
      <c r="E859" s="13" t="str">
        <f t="shared" si="20"/>
        <v>14200</v>
      </c>
      <c r="F859" s="12">
        <v>14200</v>
      </c>
    </row>
    <row r="860" spans="2:10" ht="13.5" customHeight="1">
      <c r="B860" s="14">
        <v>14</v>
      </c>
      <c r="C860" s="13">
        <v>2</v>
      </c>
      <c r="D860" s="13" t="s">
        <v>9</v>
      </c>
      <c r="E860" s="13" t="str">
        <f t="shared" si="20"/>
        <v>14201</v>
      </c>
      <c r="F860" s="13" t="s">
        <v>977</v>
      </c>
      <c r="G860" s="13" t="s">
        <v>1135</v>
      </c>
      <c r="H860" s="13" t="s">
        <v>1117</v>
      </c>
      <c r="I860" s="2" t="s">
        <v>1202</v>
      </c>
    </row>
    <row r="861" spans="2:10" ht="13.5" customHeight="1">
      <c r="B861" s="14">
        <v>14</v>
      </c>
      <c r="C861" s="13">
        <v>2</v>
      </c>
      <c r="D861" s="13" t="s">
        <v>10</v>
      </c>
      <c r="E861" s="13" t="str">
        <f t="shared" si="20"/>
        <v>14202</v>
      </c>
      <c r="F861" s="13" t="s">
        <v>978</v>
      </c>
      <c r="G861" s="13" t="s">
        <v>1135</v>
      </c>
      <c r="H861" s="13" t="s">
        <v>1117</v>
      </c>
      <c r="I861" s="2" t="s">
        <v>1203</v>
      </c>
    </row>
    <row r="862" spans="2:10" ht="13.5" customHeight="1">
      <c r="B862" s="14">
        <v>14</v>
      </c>
      <c r="C862" s="13">
        <v>2</v>
      </c>
      <c r="D862" s="13" t="s">
        <v>2</v>
      </c>
      <c r="E862" s="13" t="str">
        <f t="shared" si="20"/>
        <v>14203</v>
      </c>
      <c r="F862" s="13" t="s">
        <v>979</v>
      </c>
      <c r="G862" s="13" t="s">
        <v>1135</v>
      </c>
      <c r="H862" s="13" t="s">
        <v>1117</v>
      </c>
      <c r="I862" s="2" t="s">
        <v>1204</v>
      </c>
    </row>
    <row r="863" spans="2:10" ht="13.5" customHeight="1">
      <c r="B863" s="14">
        <v>14</v>
      </c>
      <c r="C863" s="13">
        <v>2</v>
      </c>
      <c r="D863" s="13" t="s">
        <v>3</v>
      </c>
      <c r="E863" s="13" t="str">
        <f t="shared" si="20"/>
        <v>14204</v>
      </c>
      <c r="F863" s="13" t="s">
        <v>980</v>
      </c>
      <c r="G863" s="13" t="s">
        <v>1135</v>
      </c>
      <c r="H863" s="13" t="s">
        <v>1117</v>
      </c>
      <c r="I863" s="2" t="s">
        <v>1205</v>
      </c>
    </row>
    <row r="864" spans="2:10" ht="13.5" customHeight="1">
      <c r="B864" s="14">
        <v>14</v>
      </c>
      <c r="C864" s="13">
        <v>2</v>
      </c>
      <c r="D864" s="13" t="s">
        <v>4</v>
      </c>
      <c r="E864" s="13" t="str">
        <f t="shared" si="20"/>
        <v>14205</v>
      </c>
      <c r="F864" s="13" t="s">
        <v>981</v>
      </c>
      <c r="G864" s="13" t="s">
        <v>1135</v>
      </c>
      <c r="H864" s="13" t="s">
        <v>1117</v>
      </c>
      <c r="I864" s="2" t="s">
        <v>1206</v>
      </c>
    </row>
    <row r="865" spans="2:10" ht="13.5" customHeight="1">
      <c r="B865" s="14">
        <v>14</v>
      </c>
      <c r="C865" s="13">
        <v>2</v>
      </c>
      <c r="D865" s="13" t="s">
        <v>5</v>
      </c>
      <c r="E865" s="13" t="str">
        <f t="shared" si="20"/>
        <v>14206</v>
      </c>
      <c r="F865" s="13" t="s">
        <v>982</v>
      </c>
      <c r="G865" s="13" t="s">
        <v>1135</v>
      </c>
      <c r="H865" s="13" t="s">
        <v>1117</v>
      </c>
      <c r="I865" s="2" t="s">
        <v>1207</v>
      </c>
    </row>
    <row r="866" spans="2:10" ht="13.5" customHeight="1">
      <c r="B866" s="14">
        <v>14</v>
      </c>
      <c r="C866" s="13">
        <v>2</v>
      </c>
      <c r="D866" s="13" t="s">
        <v>6</v>
      </c>
      <c r="E866" s="13" t="str">
        <f t="shared" si="20"/>
        <v>14207</v>
      </c>
      <c r="F866" s="13" t="s">
        <v>983</v>
      </c>
      <c r="G866" s="13" t="s">
        <v>1135</v>
      </c>
      <c r="H866" s="13" t="s">
        <v>1117</v>
      </c>
      <c r="I866" s="2" t="s">
        <v>1208</v>
      </c>
    </row>
    <row r="867" spans="2:10" ht="13.5" customHeight="1">
      <c r="B867" s="14">
        <v>14</v>
      </c>
      <c r="C867" s="13">
        <v>2</v>
      </c>
      <c r="D867" s="13" t="s">
        <v>7</v>
      </c>
      <c r="E867" s="13" t="str">
        <f t="shared" si="20"/>
        <v>14208</v>
      </c>
      <c r="F867" s="12">
        <v>14208</v>
      </c>
      <c r="I867" s="1" t="s">
        <v>316</v>
      </c>
    </row>
    <row r="868" spans="2:10" ht="13.5" customHeight="1">
      <c r="B868" s="14">
        <v>14</v>
      </c>
      <c r="C868" s="13">
        <v>3</v>
      </c>
      <c r="D868" s="13" t="s">
        <v>1887</v>
      </c>
      <c r="E868" s="13" t="str">
        <f t="shared" si="20"/>
        <v>14300</v>
      </c>
      <c r="F868" s="12">
        <v>14300</v>
      </c>
      <c r="I868" s="1" t="s">
        <v>316</v>
      </c>
      <c r="J868" s="11" t="str">
        <f t="shared" si="21"/>
        <v/>
      </c>
    </row>
    <row r="869" spans="2:10" ht="13.5" customHeight="1">
      <c r="B869" s="14">
        <v>14</v>
      </c>
      <c r="C869" s="13">
        <v>3</v>
      </c>
      <c r="D869" s="13" t="s">
        <v>9</v>
      </c>
      <c r="E869" s="13" t="str">
        <f t="shared" si="20"/>
        <v>14301</v>
      </c>
      <c r="F869" s="13" t="s">
        <v>984</v>
      </c>
      <c r="G869" s="13" t="s">
        <v>1135</v>
      </c>
      <c r="H869" s="13" t="s">
        <v>1118</v>
      </c>
      <c r="I869" s="2" t="s">
        <v>1209</v>
      </c>
    </row>
    <row r="870" spans="2:10" ht="13.5" customHeight="1">
      <c r="B870" s="14">
        <v>14</v>
      </c>
      <c r="C870" s="13">
        <v>3</v>
      </c>
      <c r="D870" s="13" t="s">
        <v>10</v>
      </c>
      <c r="E870" s="13" t="str">
        <f t="shared" si="20"/>
        <v>14302</v>
      </c>
      <c r="F870" s="13" t="s">
        <v>985</v>
      </c>
      <c r="G870" s="13" t="s">
        <v>1135</v>
      </c>
      <c r="H870" s="13" t="s">
        <v>1118</v>
      </c>
      <c r="I870" s="2" t="s">
        <v>1210</v>
      </c>
    </row>
    <row r="871" spans="2:10" ht="13.5" customHeight="1">
      <c r="B871" s="14">
        <v>14</v>
      </c>
      <c r="C871" s="13">
        <v>3</v>
      </c>
      <c r="D871" s="13" t="s">
        <v>2</v>
      </c>
      <c r="E871" s="13" t="str">
        <f t="shared" si="20"/>
        <v>14303</v>
      </c>
      <c r="F871" s="12">
        <v>14303</v>
      </c>
    </row>
    <row r="872" spans="2:10" ht="13.5" customHeight="1">
      <c r="B872" s="14">
        <v>15</v>
      </c>
      <c r="C872" s="13">
        <v>1</v>
      </c>
      <c r="D872" s="13" t="s">
        <v>1887</v>
      </c>
      <c r="E872" s="13" t="str">
        <f t="shared" si="20"/>
        <v>15100</v>
      </c>
      <c r="F872" s="12">
        <v>15100</v>
      </c>
    </row>
    <row r="873" spans="2:10" ht="13.5" customHeight="1">
      <c r="B873" s="14">
        <v>15</v>
      </c>
      <c r="C873" s="13">
        <v>1</v>
      </c>
      <c r="D873" s="13" t="s">
        <v>9</v>
      </c>
      <c r="E873" s="13" t="str">
        <f t="shared" si="20"/>
        <v>15101</v>
      </c>
      <c r="F873" s="13" t="s">
        <v>986</v>
      </c>
      <c r="G873" s="13" t="s">
        <v>1136</v>
      </c>
      <c r="H873" s="13" t="s">
        <v>1889</v>
      </c>
      <c r="I873" s="2" t="s">
        <v>1732</v>
      </c>
    </row>
    <row r="874" spans="2:10" ht="13.5" customHeight="1">
      <c r="B874" s="14">
        <v>15</v>
      </c>
      <c r="C874" s="13">
        <v>1</v>
      </c>
      <c r="D874" s="13" t="s">
        <v>10</v>
      </c>
      <c r="E874" s="13" t="str">
        <f t="shared" si="20"/>
        <v>15102</v>
      </c>
      <c r="F874" s="13" t="s">
        <v>987</v>
      </c>
      <c r="G874" s="13" t="s">
        <v>1136</v>
      </c>
      <c r="H874" s="13" t="s">
        <v>1889</v>
      </c>
      <c r="I874" s="2" t="s">
        <v>1733</v>
      </c>
    </row>
    <row r="875" spans="2:10" ht="13.5" customHeight="1">
      <c r="B875" s="14">
        <v>15</v>
      </c>
      <c r="C875" s="13">
        <v>1</v>
      </c>
      <c r="D875" s="13" t="s">
        <v>2</v>
      </c>
      <c r="E875" s="13" t="str">
        <f t="shared" si="20"/>
        <v>15103</v>
      </c>
      <c r="F875" s="13" t="s">
        <v>988</v>
      </c>
      <c r="G875" s="13" t="s">
        <v>1136</v>
      </c>
      <c r="H875" s="13" t="s">
        <v>1889</v>
      </c>
      <c r="I875" s="6" t="s">
        <v>149</v>
      </c>
    </row>
    <row r="876" spans="2:10" ht="13.5" customHeight="1">
      <c r="B876" s="14">
        <v>15</v>
      </c>
      <c r="C876" s="13">
        <v>1</v>
      </c>
      <c r="D876" s="13" t="s">
        <v>3</v>
      </c>
      <c r="E876" s="13" t="str">
        <f t="shared" si="20"/>
        <v>15104</v>
      </c>
      <c r="F876" s="13" t="s">
        <v>989</v>
      </c>
      <c r="G876" s="13" t="s">
        <v>1136</v>
      </c>
      <c r="H876" s="13" t="s">
        <v>1889</v>
      </c>
      <c r="I876" s="6" t="s">
        <v>150</v>
      </c>
    </row>
    <row r="877" spans="2:10" ht="13.5" customHeight="1">
      <c r="B877" s="14">
        <v>15</v>
      </c>
      <c r="C877" s="13">
        <v>1</v>
      </c>
      <c r="D877" s="13" t="s">
        <v>4</v>
      </c>
      <c r="E877" s="13" t="str">
        <f t="shared" si="20"/>
        <v>15105</v>
      </c>
      <c r="F877" s="13" t="s">
        <v>990</v>
      </c>
      <c r="G877" s="13" t="s">
        <v>1136</v>
      </c>
      <c r="H877" s="13" t="s">
        <v>1889</v>
      </c>
      <c r="I877" s="6" t="s">
        <v>151</v>
      </c>
    </row>
    <row r="878" spans="2:10" ht="13.5" customHeight="1">
      <c r="B878" s="14">
        <v>15</v>
      </c>
      <c r="C878" s="13">
        <v>1</v>
      </c>
      <c r="D878" s="13" t="s">
        <v>5</v>
      </c>
      <c r="E878" s="13" t="str">
        <f t="shared" si="20"/>
        <v>15106</v>
      </c>
      <c r="F878" s="13" t="s">
        <v>991</v>
      </c>
      <c r="G878" s="13" t="s">
        <v>1136</v>
      </c>
      <c r="H878" s="13" t="s">
        <v>1889</v>
      </c>
      <c r="I878" s="6" t="s">
        <v>152</v>
      </c>
    </row>
    <row r="879" spans="2:10" ht="13.5" customHeight="1">
      <c r="B879" s="14">
        <v>15</v>
      </c>
      <c r="C879" s="13">
        <v>1</v>
      </c>
      <c r="D879" s="13" t="s">
        <v>6</v>
      </c>
      <c r="E879" s="13" t="str">
        <f t="shared" si="20"/>
        <v>15107</v>
      </c>
      <c r="F879" s="13" t="s">
        <v>992</v>
      </c>
      <c r="G879" s="13" t="s">
        <v>1136</v>
      </c>
      <c r="H879" s="13" t="s">
        <v>1889</v>
      </c>
      <c r="I879" s="6" t="s">
        <v>153</v>
      </c>
    </row>
    <row r="880" spans="2:10" ht="13.5" customHeight="1">
      <c r="B880" s="14">
        <v>15</v>
      </c>
      <c r="C880" s="13">
        <v>1</v>
      </c>
      <c r="D880" s="13" t="s">
        <v>7</v>
      </c>
      <c r="E880" s="13" t="str">
        <f t="shared" si="20"/>
        <v>15108</v>
      </c>
      <c r="F880" s="13" t="s">
        <v>993</v>
      </c>
      <c r="G880" s="13" t="s">
        <v>1136</v>
      </c>
      <c r="H880" s="13" t="s">
        <v>1889</v>
      </c>
      <c r="I880" s="6" t="s">
        <v>154</v>
      </c>
      <c r="J880" s="11" t="str">
        <f t="shared" si="21"/>
        <v/>
      </c>
    </row>
    <row r="881" spans="2:9" ht="13.5" customHeight="1">
      <c r="B881" s="14">
        <v>15</v>
      </c>
      <c r="C881" s="13">
        <v>1</v>
      </c>
      <c r="D881" s="13" t="s">
        <v>8</v>
      </c>
      <c r="E881" s="13" t="str">
        <f t="shared" si="20"/>
        <v>15109</v>
      </c>
      <c r="F881" s="13" t="s">
        <v>994</v>
      </c>
      <c r="G881" s="13" t="s">
        <v>1136</v>
      </c>
      <c r="H881" s="13" t="s">
        <v>1889</v>
      </c>
      <c r="I881" s="28" t="s">
        <v>1866</v>
      </c>
    </row>
    <row r="882" spans="2:9" ht="13.5" customHeight="1">
      <c r="B882" s="14">
        <v>15</v>
      </c>
      <c r="C882" s="13">
        <v>1</v>
      </c>
      <c r="D882" s="13" t="s">
        <v>30</v>
      </c>
      <c r="E882" s="13" t="str">
        <f t="shared" si="20"/>
        <v>15110</v>
      </c>
      <c r="F882" s="12">
        <v>15110</v>
      </c>
    </row>
    <row r="883" spans="2:9" ht="13.5" customHeight="1">
      <c r="B883" s="14">
        <v>15</v>
      </c>
      <c r="C883" s="13">
        <v>2</v>
      </c>
      <c r="D883" s="13" t="s">
        <v>1887</v>
      </c>
      <c r="E883" s="13" t="str">
        <f t="shared" si="20"/>
        <v>15200</v>
      </c>
      <c r="F883" s="12">
        <v>15200</v>
      </c>
    </row>
    <row r="884" spans="2:9" ht="13.5" customHeight="1">
      <c r="B884" s="14">
        <v>15</v>
      </c>
      <c r="C884" s="13">
        <v>2</v>
      </c>
      <c r="D884" s="13" t="s">
        <v>9</v>
      </c>
      <c r="E884" s="13" t="str">
        <f t="shared" si="20"/>
        <v>15201</v>
      </c>
      <c r="F884" s="13" t="s">
        <v>995</v>
      </c>
      <c r="G884" s="13" t="s">
        <v>1136</v>
      </c>
      <c r="H884" s="13" t="s">
        <v>1117</v>
      </c>
      <c r="I884" s="2" t="s">
        <v>1196</v>
      </c>
    </row>
    <row r="885" spans="2:9" ht="13.5" customHeight="1">
      <c r="B885" s="14">
        <v>15</v>
      </c>
      <c r="C885" s="13">
        <v>2</v>
      </c>
      <c r="D885" s="13" t="s">
        <v>10</v>
      </c>
      <c r="E885" s="13" t="str">
        <f t="shared" si="20"/>
        <v>15202</v>
      </c>
      <c r="F885" s="13" t="s">
        <v>996</v>
      </c>
      <c r="G885" s="13" t="s">
        <v>1136</v>
      </c>
      <c r="H885" s="13" t="s">
        <v>1117</v>
      </c>
      <c r="I885" s="2" t="s">
        <v>1197</v>
      </c>
    </row>
    <row r="886" spans="2:9" ht="13.5" customHeight="1">
      <c r="B886" s="14">
        <v>15</v>
      </c>
      <c r="C886" s="13">
        <v>2</v>
      </c>
      <c r="D886" s="13" t="s">
        <v>2</v>
      </c>
      <c r="E886" s="13" t="str">
        <f t="shared" si="20"/>
        <v>15203</v>
      </c>
      <c r="F886" s="13" t="s">
        <v>997</v>
      </c>
      <c r="G886" s="13" t="s">
        <v>1136</v>
      </c>
      <c r="H886" s="13" t="s">
        <v>1117</v>
      </c>
      <c r="I886" s="2" t="s">
        <v>1198</v>
      </c>
    </row>
    <row r="887" spans="2:9" ht="13.5" customHeight="1">
      <c r="B887" s="14">
        <v>15</v>
      </c>
      <c r="C887" s="13">
        <v>2</v>
      </c>
      <c r="D887" s="13" t="s">
        <v>3</v>
      </c>
      <c r="E887" s="13" t="str">
        <f t="shared" si="20"/>
        <v>15204</v>
      </c>
      <c r="F887" s="13" t="s">
        <v>998</v>
      </c>
      <c r="G887" s="13" t="s">
        <v>1136</v>
      </c>
      <c r="H887" s="13" t="s">
        <v>1117</v>
      </c>
      <c r="I887" s="2" t="s">
        <v>1199</v>
      </c>
    </row>
    <row r="888" spans="2:9" ht="13.5" customHeight="1">
      <c r="B888" s="14">
        <v>15</v>
      </c>
      <c r="C888" s="13">
        <v>2</v>
      </c>
      <c r="D888" s="13" t="s">
        <v>4</v>
      </c>
      <c r="E888" s="13" t="str">
        <f t="shared" si="20"/>
        <v>15205</v>
      </c>
      <c r="F888" s="12">
        <v>15205</v>
      </c>
      <c r="I888" s="1" t="s">
        <v>316</v>
      </c>
    </row>
    <row r="889" spans="2:9" ht="13.5" customHeight="1">
      <c r="B889" s="14">
        <v>15</v>
      </c>
      <c r="C889" s="13">
        <v>3</v>
      </c>
      <c r="D889" s="13" t="s">
        <v>1887</v>
      </c>
      <c r="E889" s="13" t="str">
        <f t="shared" si="20"/>
        <v>15300</v>
      </c>
      <c r="F889" s="12">
        <v>15300</v>
      </c>
      <c r="I889" s="1" t="s">
        <v>316</v>
      </c>
    </row>
    <row r="890" spans="2:9" ht="13.5" customHeight="1">
      <c r="B890" s="14">
        <v>15</v>
      </c>
      <c r="C890" s="13">
        <v>3</v>
      </c>
      <c r="D890" s="13" t="s">
        <v>9</v>
      </c>
      <c r="E890" s="13" t="str">
        <f t="shared" si="20"/>
        <v>15301</v>
      </c>
      <c r="F890" s="13" t="s">
        <v>999</v>
      </c>
      <c r="G890" s="13" t="s">
        <v>1136</v>
      </c>
      <c r="H890" s="13" t="s">
        <v>1118</v>
      </c>
      <c r="I890" s="2" t="s">
        <v>1200</v>
      </c>
    </row>
    <row r="891" spans="2:9" ht="13.5" customHeight="1">
      <c r="B891" s="14">
        <v>15</v>
      </c>
      <c r="C891" s="13">
        <v>3</v>
      </c>
      <c r="D891" s="13" t="s">
        <v>10</v>
      </c>
      <c r="E891" s="13" t="str">
        <f t="shared" si="20"/>
        <v>15302</v>
      </c>
      <c r="F891" s="13" t="s">
        <v>1000</v>
      </c>
      <c r="G891" s="13" t="s">
        <v>1136</v>
      </c>
      <c r="H891" s="13" t="s">
        <v>1118</v>
      </c>
      <c r="I891" s="2" t="s">
        <v>1201</v>
      </c>
    </row>
    <row r="892" spans="2:9" ht="13.5" customHeight="1">
      <c r="B892" s="14">
        <v>15</v>
      </c>
      <c r="C892" s="13">
        <v>3</v>
      </c>
      <c r="D892" s="13" t="s">
        <v>2</v>
      </c>
      <c r="E892" s="13" t="str">
        <f t="shared" si="20"/>
        <v>15303</v>
      </c>
      <c r="F892" s="12">
        <v>15303</v>
      </c>
      <c r="I892" s="1" t="s">
        <v>316</v>
      </c>
    </row>
    <row r="893" spans="2:9" ht="13.5" customHeight="1">
      <c r="B893" s="14">
        <v>16</v>
      </c>
      <c r="C893" s="13">
        <v>1</v>
      </c>
      <c r="D893" s="13" t="s">
        <v>1887</v>
      </c>
      <c r="E893" s="13" t="str">
        <f t="shared" si="20"/>
        <v>16100</v>
      </c>
      <c r="F893" s="12">
        <v>16100</v>
      </c>
    </row>
    <row r="894" spans="2:9" ht="13.5" customHeight="1">
      <c r="B894" s="14">
        <v>16</v>
      </c>
      <c r="C894" s="13">
        <v>1</v>
      </c>
      <c r="D894" s="13" t="s">
        <v>9</v>
      </c>
      <c r="E894" s="13" t="str">
        <f t="shared" si="20"/>
        <v>16101</v>
      </c>
      <c r="F894" s="13" t="s">
        <v>1001</v>
      </c>
      <c r="G894" s="13" t="s">
        <v>1137</v>
      </c>
      <c r="H894" s="13" t="s">
        <v>1889</v>
      </c>
      <c r="I894" s="2" t="s">
        <v>1734</v>
      </c>
    </row>
    <row r="895" spans="2:9" ht="13.5" customHeight="1">
      <c r="B895" s="14">
        <v>16</v>
      </c>
      <c r="C895" s="13">
        <v>1</v>
      </c>
      <c r="D895" s="13" t="s">
        <v>10</v>
      </c>
      <c r="E895" s="13" t="str">
        <f t="shared" si="20"/>
        <v>16102</v>
      </c>
      <c r="F895" s="13" t="s">
        <v>1002</v>
      </c>
      <c r="G895" s="13" t="s">
        <v>1137</v>
      </c>
      <c r="H895" s="13" t="s">
        <v>1889</v>
      </c>
      <c r="I895" s="2" t="s">
        <v>1867</v>
      </c>
    </row>
    <row r="896" spans="2:9" ht="13.5" customHeight="1">
      <c r="B896" s="14">
        <v>16</v>
      </c>
      <c r="C896" s="13">
        <v>1</v>
      </c>
      <c r="D896" s="13" t="s">
        <v>2</v>
      </c>
      <c r="E896" s="13" t="str">
        <f t="shared" si="20"/>
        <v>16103</v>
      </c>
      <c r="F896" s="13" t="s">
        <v>1003</v>
      </c>
      <c r="G896" s="13" t="s">
        <v>1137</v>
      </c>
      <c r="H896" s="13" t="s">
        <v>1889</v>
      </c>
      <c r="I896" s="2" t="s">
        <v>1971</v>
      </c>
    </row>
    <row r="897" spans="2:10" ht="13.5" customHeight="1">
      <c r="B897" s="14">
        <v>16</v>
      </c>
      <c r="C897" s="13">
        <v>1</v>
      </c>
      <c r="D897" s="13" t="s">
        <v>3</v>
      </c>
      <c r="E897" s="13" t="str">
        <f t="shared" si="20"/>
        <v>16104</v>
      </c>
      <c r="F897" s="13" t="s">
        <v>1004</v>
      </c>
      <c r="G897" s="13" t="s">
        <v>1137</v>
      </c>
      <c r="H897" s="13" t="s">
        <v>1889</v>
      </c>
      <c r="I897" s="2" t="s">
        <v>1735</v>
      </c>
    </row>
    <row r="898" spans="2:10" ht="13.5" customHeight="1">
      <c r="B898" s="14">
        <v>16</v>
      </c>
      <c r="C898" s="13">
        <v>1</v>
      </c>
      <c r="D898" s="13" t="s">
        <v>4</v>
      </c>
      <c r="E898" s="13" t="str">
        <f t="shared" si="20"/>
        <v>16105</v>
      </c>
      <c r="F898" s="13" t="s">
        <v>1005</v>
      </c>
      <c r="G898" s="13" t="s">
        <v>1137</v>
      </c>
      <c r="H898" s="13" t="s">
        <v>1889</v>
      </c>
      <c r="I898" s="2" t="s">
        <v>1962</v>
      </c>
    </row>
    <row r="899" spans="2:10" ht="13.5" customHeight="1">
      <c r="B899" s="14">
        <v>16</v>
      </c>
      <c r="C899" s="13">
        <v>1</v>
      </c>
      <c r="D899" s="13" t="s">
        <v>5</v>
      </c>
      <c r="E899" s="13" t="str">
        <f t="shared" si="20"/>
        <v>16106</v>
      </c>
      <c r="F899" s="13" t="s">
        <v>1006</v>
      </c>
      <c r="G899" s="13" t="s">
        <v>1137</v>
      </c>
      <c r="H899" s="13" t="s">
        <v>1889</v>
      </c>
      <c r="I899" s="6" t="s">
        <v>1868</v>
      </c>
    </row>
    <row r="900" spans="2:10" ht="13.5" customHeight="1">
      <c r="B900" s="14">
        <v>16</v>
      </c>
      <c r="C900" s="13">
        <v>1</v>
      </c>
      <c r="D900" s="13" t="s">
        <v>6</v>
      </c>
      <c r="E900" s="13" t="str">
        <f t="shared" si="20"/>
        <v>16107</v>
      </c>
      <c r="F900" s="13" t="s">
        <v>1007</v>
      </c>
      <c r="G900" s="13" t="s">
        <v>1137</v>
      </c>
      <c r="H900" s="13" t="s">
        <v>1889</v>
      </c>
      <c r="I900" s="6" t="s">
        <v>1869</v>
      </c>
    </row>
    <row r="901" spans="2:10" ht="13.5" customHeight="1">
      <c r="B901" s="14">
        <v>16</v>
      </c>
      <c r="C901" s="13">
        <v>1</v>
      </c>
      <c r="D901" s="13" t="s">
        <v>7</v>
      </c>
      <c r="E901" s="13" t="str">
        <f t="shared" si="20"/>
        <v>16108</v>
      </c>
      <c r="F901" s="13" t="s">
        <v>1008</v>
      </c>
      <c r="G901" s="13" t="s">
        <v>1137</v>
      </c>
      <c r="H901" s="13" t="s">
        <v>1889</v>
      </c>
      <c r="I901" s="2"/>
      <c r="J901" s="11" t="str">
        <f t="shared" si="21"/>
        <v/>
      </c>
    </row>
    <row r="902" spans="2:10" ht="13.5" customHeight="1">
      <c r="B902" s="14">
        <v>16</v>
      </c>
      <c r="C902" s="13">
        <v>1</v>
      </c>
      <c r="D902" s="13" t="s">
        <v>122</v>
      </c>
      <c r="E902" s="13" t="str">
        <f t="shared" si="20"/>
        <v>16109</v>
      </c>
      <c r="F902" s="13" t="s">
        <v>1009</v>
      </c>
      <c r="G902" s="13" t="s">
        <v>1137</v>
      </c>
      <c r="H902" s="13" t="s">
        <v>1889</v>
      </c>
      <c r="I902" s="2" t="s">
        <v>1870</v>
      </c>
    </row>
    <row r="903" spans="2:10" ht="13.5" customHeight="1">
      <c r="B903" s="14">
        <v>16</v>
      </c>
      <c r="C903" s="13">
        <v>1</v>
      </c>
      <c r="D903" s="13" t="s">
        <v>30</v>
      </c>
      <c r="E903" s="13" t="str">
        <f t="shared" si="20"/>
        <v>16110</v>
      </c>
      <c r="F903" s="12">
        <v>16110</v>
      </c>
    </row>
    <row r="904" spans="2:10" ht="13.5" customHeight="1">
      <c r="B904" s="14">
        <v>16</v>
      </c>
      <c r="C904" s="13">
        <v>2</v>
      </c>
      <c r="D904" s="13" t="s">
        <v>1887</v>
      </c>
      <c r="E904" s="13" t="str">
        <f t="shared" si="20"/>
        <v>16200</v>
      </c>
      <c r="F904" s="12">
        <v>16200</v>
      </c>
    </row>
    <row r="905" spans="2:10" ht="13.5" customHeight="1">
      <c r="B905" s="14">
        <v>16</v>
      </c>
      <c r="C905" s="13">
        <v>2</v>
      </c>
      <c r="D905" s="13" t="s">
        <v>9</v>
      </c>
      <c r="E905" s="13" t="str">
        <f t="shared" si="20"/>
        <v>16201</v>
      </c>
      <c r="F905" s="13" t="s">
        <v>1010</v>
      </c>
      <c r="G905" s="13" t="s">
        <v>1137</v>
      </c>
      <c r="H905" s="13" t="s">
        <v>1117</v>
      </c>
      <c r="I905" s="2" t="s">
        <v>1187</v>
      </c>
    </row>
    <row r="906" spans="2:10" ht="13.5" customHeight="1">
      <c r="B906" s="14">
        <v>16</v>
      </c>
      <c r="C906" s="13">
        <v>2</v>
      </c>
      <c r="D906" s="13" t="s">
        <v>10</v>
      </c>
      <c r="E906" s="13" t="str">
        <f t="shared" si="20"/>
        <v>16202</v>
      </c>
      <c r="F906" s="13" t="s">
        <v>1011</v>
      </c>
      <c r="G906" s="13" t="s">
        <v>1137</v>
      </c>
      <c r="H906" s="13" t="s">
        <v>1117</v>
      </c>
      <c r="I906" s="2" t="s">
        <v>1188</v>
      </c>
    </row>
    <row r="907" spans="2:10" ht="13.5" customHeight="1">
      <c r="B907" s="14">
        <v>16</v>
      </c>
      <c r="C907" s="13">
        <v>2</v>
      </c>
      <c r="D907" s="13" t="s">
        <v>2</v>
      </c>
      <c r="E907" s="13" t="str">
        <f t="shared" si="20"/>
        <v>16203</v>
      </c>
      <c r="F907" s="13" t="s">
        <v>1012</v>
      </c>
      <c r="G907" s="13" t="s">
        <v>1137</v>
      </c>
      <c r="H907" s="13" t="s">
        <v>1117</v>
      </c>
      <c r="I907" s="2" t="s">
        <v>1189</v>
      </c>
    </row>
    <row r="908" spans="2:10" ht="13.5" customHeight="1">
      <c r="B908" s="14">
        <v>16</v>
      </c>
      <c r="C908" s="13">
        <v>2</v>
      </c>
      <c r="D908" s="13" t="s">
        <v>3</v>
      </c>
      <c r="E908" s="13" t="str">
        <f t="shared" si="20"/>
        <v>16204</v>
      </c>
      <c r="F908" s="13" t="s">
        <v>1013</v>
      </c>
      <c r="G908" s="13" t="s">
        <v>1137</v>
      </c>
      <c r="H908" s="13" t="s">
        <v>1117</v>
      </c>
      <c r="I908" s="2" t="s">
        <v>1190</v>
      </c>
    </row>
    <row r="909" spans="2:10" ht="13.5" customHeight="1">
      <c r="B909" s="14">
        <v>16</v>
      </c>
      <c r="C909" s="13">
        <v>2</v>
      </c>
      <c r="D909" s="13" t="s">
        <v>4</v>
      </c>
      <c r="E909" s="13" t="str">
        <f t="shared" si="20"/>
        <v>16205</v>
      </c>
      <c r="F909" s="13" t="s">
        <v>1014</v>
      </c>
      <c r="G909" s="13" t="s">
        <v>1137</v>
      </c>
      <c r="H909" s="13" t="s">
        <v>1117</v>
      </c>
      <c r="I909" s="2" t="s">
        <v>1191</v>
      </c>
    </row>
    <row r="910" spans="2:10" ht="13.5" customHeight="1">
      <c r="B910" s="14">
        <v>16</v>
      </c>
      <c r="C910" s="13">
        <v>2</v>
      </c>
      <c r="D910" s="13" t="s">
        <v>5</v>
      </c>
      <c r="E910" s="13" t="str">
        <f t="shared" si="20"/>
        <v>16206</v>
      </c>
      <c r="F910" s="13" t="s">
        <v>1015</v>
      </c>
      <c r="G910" s="13" t="s">
        <v>1137</v>
      </c>
      <c r="H910" s="13" t="s">
        <v>1117</v>
      </c>
      <c r="I910" s="2" t="s">
        <v>1192</v>
      </c>
    </row>
    <row r="911" spans="2:10" ht="13.5" customHeight="1">
      <c r="B911" s="14">
        <v>16</v>
      </c>
      <c r="C911" s="13">
        <v>2</v>
      </c>
      <c r="D911" s="13" t="s">
        <v>6</v>
      </c>
      <c r="E911" s="13" t="str">
        <f t="shared" si="20"/>
        <v>16207</v>
      </c>
      <c r="F911" s="12">
        <v>16207</v>
      </c>
      <c r="I911" s="1" t="s">
        <v>316</v>
      </c>
    </row>
    <row r="912" spans="2:10" ht="13.5" customHeight="1">
      <c r="B912" s="14">
        <v>16</v>
      </c>
      <c r="C912" s="13">
        <v>3</v>
      </c>
      <c r="D912" s="13" t="s">
        <v>1887</v>
      </c>
      <c r="E912" s="13" t="str">
        <f t="shared" si="20"/>
        <v>16300</v>
      </c>
      <c r="F912" s="12">
        <v>16300</v>
      </c>
      <c r="I912" s="1" t="s">
        <v>316</v>
      </c>
    </row>
    <row r="913" spans="2:10" ht="13.5" customHeight="1">
      <c r="B913" s="14">
        <v>16</v>
      </c>
      <c r="C913" s="13">
        <v>3</v>
      </c>
      <c r="D913" s="13" t="s">
        <v>9</v>
      </c>
      <c r="E913" s="13" t="str">
        <f t="shared" ref="E913:E976" si="22">B913&amp;C913&amp;D913</f>
        <v>16301</v>
      </c>
      <c r="F913" s="13" t="s">
        <v>1016</v>
      </c>
      <c r="G913" s="13" t="s">
        <v>1137</v>
      </c>
      <c r="H913" s="13" t="s">
        <v>1118</v>
      </c>
      <c r="I913" s="2" t="s">
        <v>1193</v>
      </c>
    </row>
    <row r="914" spans="2:10" ht="13.5" customHeight="1">
      <c r="B914" s="14">
        <v>16</v>
      </c>
      <c r="C914" s="13">
        <v>3</v>
      </c>
      <c r="D914" s="13" t="s">
        <v>10</v>
      </c>
      <c r="E914" s="13" t="str">
        <f t="shared" si="22"/>
        <v>16302</v>
      </c>
      <c r="F914" s="13" t="s">
        <v>1017</v>
      </c>
      <c r="G914" s="13" t="s">
        <v>1137</v>
      </c>
      <c r="H914" s="13" t="s">
        <v>1118</v>
      </c>
      <c r="I914" s="2" t="s">
        <v>1194</v>
      </c>
      <c r="J914" s="11" t="str">
        <f t="shared" ref="J914:J968" si="23">I917&amp;H917</f>
        <v/>
      </c>
    </row>
    <row r="915" spans="2:10" ht="13.5" customHeight="1">
      <c r="B915" s="14">
        <v>16</v>
      </c>
      <c r="C915" s="13">
        <v>3</v>
      </c>
      <c r="D915" s="13" t="s">
        <v>2</v>
      </c>
      <c r="E915" s="13" t="str">
        <f t="shared" si="22"/>
        <v>16303</v>
      </c>
      <c r="F915" s="13" t="s">
        <v>1018</v>
      </c>
      <c r="G915" s="13" t="s">
        <v>1137</v>
      </c>
      <c r="H915" s="13" t="s">
        <v>1118</v>
      </c>
      <c r="I915" s="2" t="s">
        <v>1195</v>
      </c>
    </row>
    <row r="916" spans="2:10" ht="13.5" customHeight="1">
      <c r="B916" s="14">
        <v>16</v>
      </c>
      <c r="C916" s="13">
        <v>3</v>
      </c>
      <c r="D916" s="13" t="s">
        <v>3</v>
      </c>
      <c r="E916" s="13" t="str">
        <f t="shared" si="22"/>
        <v>16304</v>
      </c>
      <c r="F916" s="12">
        <v>16304</v>
      </c>
    </row>
    <row r="917" spans="2:10" ht="13.5" customHeight="1">
      <c r="B917" s="14">
        <v>17</v>
      </c>
      <c r="C917" s="13">
        <v>4</v>
      </c>
      <c r="D917" s="13" t="s">
        <v>1887</v>
      </c>
      <c r="E917" s="13" t="str">
        <f t="shared" si="22"/>
        <v>17400</v>
      </c>
      <c r="F917" s="12">
        <v>17400</v>
      </c>
    </row>
    <row r="918" spans="2:10" ht="13.5" customHeight="1">
      <c r="B918" s="14">
        <v>17</v>
      </c>
      <c r="C918" s="13">
        <v>4</v>
      </c>
      <c r="D918" s="13" t="s">
        <v>9</v>
      </c>
      <c r="E918" s="13" t="str">
        <f t="shared" si="22"/>
        <v>17401</v>
      </c>
      <c r="F918" s="13" t="s">
        <v>1019</v>
      </c>
      <c r="G918" s="126" t="s">
        <v>1142</v>
      </c>
      <c r="H918" s="124" t="s">
        <v>1138</v>
      </c>
      <c r="I918" s="2" t="s">
        <v>1871</v>
      </c>
    </row>
    <row r="919" spans="2:10" ht="13.5" customHeight="1">
      <c r="B919" s="14">
        <v>17</v>
      </c>
      <c r="C919" s="13">
        <v>4</v>
      </c>
      <c r="D919" s="13" t="s">
        <v>10</v>
      </c>
      <c r="E919" s="13" t="str">
        <f t="shared" si="22"/>
        <v>17402</v>
      </c>
      <c r="F919" s="13" t="s">
        <v>1020</v>
      </c>
      <c r="G919" s="126" t="s">
        <v>1142</v>
      </c>
      <c r="H919" s="124" t="s">
        <v>1138</v>
      </c>
      <c r="I919" s="2" t="s">
        <v>1872</v>
      </c>
    </row>
    <row r="920" spans="2:10" ht="13.5" customHeight="1">
      <c r="B920" s="14">
        <v>17</v>
      </c>
      <c r="C920" s="13">
        <v>4</v>
      </c>
      <c r="D920" s="13" t="s">
        <v>118</v>
      </c>
      <c r="E920" s="13" t="str">
        <f t="shared" si="22"/>
        <v>17403</v>
      </c>
      <c r="F920" s="13" t="s">
        <v>1021</v>
      </c>
      <c r="G920" s="126" t="s">
        <v>1142</v>
      </c>
      <c r="H920" s="124" t="s">
        <v>1138</v>
      </c>
      <c r="I920" s="2" t="s">
        <v>1873</v>
      </c>
    </row>
    <row r="921" spans="2:10" ht="13.5" customHeight="1">
      <c r="B921" s="14">
        <v>17</v>
      </c>
      <c r="C921" s="13">
        <v>4</v>
      </c>
      <c r="D921" s="13" t="s">
        <v>119</v>
      </c>
      <c r="E921" s="13" t="str">
        <f t="shared" si="22"/>
        <v>17404</v>
      </c>
      <c r="F921" s="13" t="s">
        <v>1022</v>
      </c>
      <c r="G921" s="126" t="s">
        <v>1142</v>
      </c>
      <c r="H921" s="124" t="s">
        <v>1138</v>
      </c>
      <c r="I921" s="2" t="s">
        <v>1874</v>
      </c>
    </row>
    <row r="922" spans="2:10" ht="13.5" customHeight="1">
      <c r="B922" s="14">
        <v>17</v>
      </c>
      <c r="C922" s="13">
        <v>4</v>
      </c>
      <c r="D922" s="13" t="s">
        <v>4</v>
      </c>
      <c r="E922" s="13" t="str">
        <f t="shared" si="22"/>
        <v>17405</v>
      </c>
      <c r="F922" s="13" t="s">
        <v>1023</v>
      </c>
      <c r="G922" s="126" t="s">
        <v>1142</v>
      </c>
      <c r="H922" s="124" t="s">
        <v>1138</v>
      </c>
      <c r="I922" s="2" t="s">
        <v>1875</v>
      </c>
    </row>
    <row r="923" spans="2:10" ht="13.5" customHeight="1">
      <c r="B923" s="14">
        <v>17</v>
      </c>
      <c r="C923" s="13">
        <v>4</v>
      </c>
      <c r="D923" s="13" t="s">
        <v>5</v>
      </c>
      <c r="E923" s="13" t="str">
        <f t="shared" si="22"/>
        <v>17406</v>
      </c>
      <c r="F923" s="13" t="s">
        <v>1024</v>
      </c>
      <c r="G923" s="126" t="s">
        <v>1142</v>
      </c>
      <c r="H923" s="124" t="s">
        <v>1138</v>
      </c>
      <c r="I923" s="2" t="s">
        <v>1876</v>
      </c>
    </row>
    <row r="924" spans="2:10" ht="13.5" customHeight="1">
      <c r="B924" s="14">
        <v>17</v>
      </c>
      <c r="C924" s="13">
        <v>4</v>
      </c>
      <c r="D924" s="13" t="s">
        <v>6</v>
      </c>
      <c r="E924" s="13" t="str">
        <f t="shared" si="22"/>
        <v>17407</v>
      </c>
      <c r="F924" s="13" t="s">
        <v>1025</v>
      </c>
      <c r="G924" s="126" t="s">
        <v>1142</v>
      </c>
      <c r="H924" s="124" t="s">
        <v>1138</v>
      </c>
      <c r="I924" s="7" t="s">
        <v>1736</v>
      </c>
    </row>
    <row r="925" spans="2:10" ht="13.5" customHeight="1">
      <c r="B925" s="14">
        <v>17</v>
      </c>
      <c r="C925" s="13">
        <v>4</v>
      </c>
      <c r="D925" s="13" t="s">
        <v>7</v>
      </c>
      <c r="E925" s="13" t="str">
        <f t="shared" si="22"/>
        <v>17408</v>
      </c>
      <c r="F925" s="13" t="s">
        <v>1026</v>
      </c>
      <c r="G925" s="126" t="s">
        <v>1142</v>
      </c>
      <c r="H925" s="124" t="s">
        <v>1138</v>
      </c>
      <c r="I925" s="7" t="s">
        <v>1737</v>
      </c>
    </row>
    <row r="926" spans="2:10" ht="13.5" customHeight="1">
      <c r="B926" s="14">
        <v>17</v>
      </c>
      <c r="C926" s="13">
        <v>4</v>
      </c>
      <c r="D926" s="13" t="s">
        <v>8</v>
      </c>
      <c r="E926" s="13" t="str">
        <f t="shared" si="22"/>
        <v>17409</v>
      </c>
      <c r="F926" s="13" t="s">
        <v>1027</v>
      </c>
      <c r="G926" s="126" t="s">
        <v>1142</v>
      </c>
      <c r="H926" s="124" t="s">
        <v>1138</v>
      </c>
      <c r="I926" s="7" t="s">
        <v>1877</v>
      </c>
    </row>
    <row r="927" spans="2:10" ht="13.5" customHeight="1">
      <c r="B927" s="14">
        <v>17</v>
      </c>
      <c r="C927" s="13">
        <v>4</v>
      </c>
      <c r="D927" s="13" t="s">
        <v>30</v>
      </c>
      <c r="E927" s="13" t="str">
        <f t="shared" si="22"/>
        <v>17410</v>
      </c>
      <c r="F927" s="13" t="s">
        <v>1028</v>
      </c>
      <c r="G927" s="126" t="s">
        <v>1142</v>
      </c>
      <c r="H927" s="124" t="s">
        <v>1138</v>
      </c>
      <c r="I927" s="7" t="s">
        <v>1878</v>
      </c>
    </row>
    <row r="928" spans="2:10" ht="13.5" customHeight="1">
      <c r="B928" s="14">
        <v>17</v>
      </c>
      <c r="C928" s="13">
        <v>4</v>
      </c>
      <c r="D928" s="13" t="s">
        <v>31</v>
      </c>
      <c r="E928" s="13" t="str">
        <f t="shared" si="22"/>
        <v>17411</v>
      </c>
      <c r="F928" s="13" t="s">
        <v>1029</v>
      </c>
      <c r="G928" s="126" t="s">
        <v>1142</v>
      </c>
      <c r="H928" s="124" t="s">
        <v>1138</v>
      </c>
      <c r="I928" s="7" t="s">
        <v>1879</v>
      </c>
    </row>
    <row r="929" spans="2:9" ht="13.5" customHeight="1">
      <c r="B929" s="14">
        <v>17</v>
      </c>
      <c r="C929" s="13">
        <v>4</v>
      </c>
      <c r="D929" s="13" t="s">
        <v>32</v>
      </c>
      <c r="E929" s="13" t="str">
        <f t="shared" si="22"/>
        <v>17412</v>
      </c>
      <c r="F929" s="13" t="s">
        <v>1030</v>
      </c>
      <c r="G929" s="126" t="s">
        <v>1142</v>
      </c>
      <c r="H929" s="124" t="s">
        <v>1138</v>
      </c>
      <c r="I929" s="7" t="s">
        <v>1738</v>
      </c>
    </row>
    <row r="930" spans="2:9" ht="13.5" customHeight="1">
      <c r="B930" s="14">
        <v>17</v>
      </c>
      <c r="C930" s="13">
        <v>4</v>
      </c>
      <c r="D930" s="13" t="s">
        <v>33</v>
      </c>
      <c r="E930" s="13" t="str">
        <f t="shared" si="22"/>
        <v>17413</v>
      </c>
      <c r="F930" s="13" t="s">
        <v>1031</v>
      </c>
      <c r="G930" s="126" t="s">
        <v>1142</v>
      </c>
      <c r="H930" s="124" t="s">
        <v>1138</v>
      </c>
      <c r="I930" s="7" t="s">
        <v>1739</v>
      </c>
    </row>
    <row r="931" spans="2:9" ht="13.5" customHeight="1">
      <c r="B931" s="14">
        <v>17</v>
      </c>
      <c r="C931" s="13">
        <v>4</v>
      </c>
      <c r="D931" s="13" t="s">
        <v>34</v>
      </c>
      <c r="E931" s="13" t="str">
        <f t="shared" si="22"/>
        <v>17414</v>
      </c>
      <c r="F931" s="13" t="s">
        <v>1032</v>
      </c>
      <c r="G931" s="126" t="s">
        <v>1142</v>
      </c>
      <c r="H931" s="124" t="s">
        <v>1138</v>
      </c>
      <c r="I931" s="7" t="s">
        <v>1740</v>
      </c>
    </row>
    <row r="932" spans="2:9" ht="13.5" customHeight="1">
      <c r="B932" s="14">
        <v>17</v>
      </c>
      <c r="C932" s="13">
        <v>4</v>
      </c>
      <c r="D932" s="13" t="s">
        <v>35</v>
      </c>
      <c r="E932" s="13" t="str">
        <f t="shared" si="22"/>
        <v>17415</v>
      </c>
      <c r="F932" s="13" t="s">
        <v>1033</v>
      </c>
      <c r="G932" s="126" t="s">
        <v>1142</v>
      </c>
      <c r="H932" s="124" t="s">
        <v>1138</v>
      </c>
      <c r="I932" s="7" t="s">
        <v>1880</v>
      </c>
    </row>
    <row r="933" spans="2:9" ht="13.5" customHeight="1">
      <c r="B933" s="14">
        <v>17</v>
      </c>
      <c r="C933" s="13">
        <v>4</v>
      </c>
      <c r="D933" s="13" t="s">
        <v>36</v>
      </c>
      <c r="E933" s="13" t="str">
        <f t="shared" si="22"/>
        <v>17416</v>
      </c>
      <c r="F933" s="13" t="s">
        <v>1034</v>
      </c>
      <c r="G933" s="126" t="s">
        <v>1142</v>
      </c>
      <c r="H933" s="124" t="s">
        <v>1138</v>
      </c>
      <c r="I933" s="7" t="s">
        <v>1741</v>
      </c>
    </row>
    <row r="934" spans="2:9" ht="13.5" customHeight="1">
      <c r="B934" s="14">
        <v>17</v>
      </c>
      <c r="C934" s="13">
        <v>4</v>
      </c>
      <c r="D934" s="13" t="s">
        <v>37</v>
      </c>
      <c r="E934" s="13" t="str">
        <f t="shared" si="22"/>
        <v>17417</v>
      </c>
      <c r="F934" s="12">
        <v>17417</v>
      </c>
    </row>
    <row r="935" spans="2:9" ht="13.5" customHeight="1">
      <c r="B935" s="14">
        <v>17</v>
      </c>
      <c r="C935" s="13">
        <v>5</v>
      </c>
      <c r="D935" s="13" t="s">
        <v>1887</v>
      </c>
      <c r="E935" s="13" t="str">
        <f t="shared" si="22"/>
        <v>17500</v>
      </c>
      <c r="F935" s="12">
        <v>17500</v>
      </c>
    </row>
    <row r="936" spans="2:9" ht="13.5" customHeight="1">
      <c r="B936" s="14">
        <v>17</v>
      </c>
      <c r="C936" s="13">
        <v>5</v>
      </c>
      <c r="D936" s="13" t="s">
        <v>9</v>
      </c>
      <c r="E936" s="13" t="str">
        <f t="shared" si="22"/>
        <v>17501</v>
      </c>
      <c r="F936" s="13" t="s">
        <v>1035</v>
      </c>
      <c r="G936" s="126" t="s">
        <v>1142</v>
      </c>
      <c r="H936" s="124" t="s">
        <v>1139</v>
      </c>
      <c r="I936" s="2" t="s">
        <v>1871</v>
      </c>
    </row>
    <row r="937" spans="2:9" ht="13.5" customHeight="1">
      <c r="B937" s="14">
        <v>17</v>
      </c>
      <c r="C937" s="13">
        <v>5</v>
      </c>
      <c r="D937" s="13" t="s">
        <v>10</v>
      </c>
      <c r="E937" s="13" t="str">
        <f t="shared" si="22"/>
        <v>17502</v>
      </c>
      <c r="F937" s="13" t="s">
        <v>1036</v>
      </c>
      <c r="G937" s="126" t="s">
        <v>1142</v>
      </c>
      <c r="H937" s="124" t="s">
        <v>1139</v>
      </c>
      <c r="I937" s="2" t="s">
        <v>1872</v>
      </c>
    </row>
    <row r="938" spans="2:9" ht="13.5" customHeight="1">
      <c r="B938" s="14">
        <v>17</v>
      </c>
      <c r="C938" s="13">
        <v>5</v>
      </c>
      <c r="D938" s="13" t="s">
        <v>118</v>
      </c>
      <c r="E938" s="13" t="str">
        <f t="shared" si="22"/>
        <v>17503</v>
      </c>
      <c r="F938" s="13" t="s">
        <v>1037</v>
      </c>
      <c r="G938" s="126" t="s">
        <v>1142</v>
      </c>
      <c r="H938" s="124" t="s">
        <v>1139</v>
      </c>
      <c r="I938" s="2" t="s">
        <v>1873</v>
      </c>
    </row>
    <row r="939" spans="2:9" ht="13.5" customHeight="1">
      <c r="B939" s="14">
        <v>17</v>
      </c>
      <c r="C939" s="13">
        <v>5</v>
      </c>
      <c r="D939" s="13" t="s">
        <v>119</v>
      </c>
      <c r="E939" s="13" t="str">
        <f t="shared" si="22"/>
        <v>17504</v>
      </c>
      <c r="F939" s="13" t="s">
        <v>1038</v>
      </c>
      <c r="G939" s="126" t="s">
        <v>1142</v>
      </c>
      <c r="H939" s="124" t="s">
        <v>1139</v>
      </c>
      <c r="I939" s="2" t="s">
        <v>1874</v>
      </c>
    </row>
    <row r="940" spans="2:9" ht="13.5" customHeight="1">
      <c r="B940" s="14">
        <v>17</v>
      </c>
      <c r="C940" s="13">
        <v>5</v>
      </c>
      <c r="D940" s="13" t="s">
        <v>4</v>
      </c>
      <c r="E940" s="13" t="str">
        <f t="shared" si="22"/>
        <v>17505</v>
      </c>
      <c r="F940" s="13" t="s">
        <v>1039</v>
      </c>
      <c r="G940" s="126" t="s">
        <v>1142</v>
      </c>
      <c r="H940" s="124" t="s">
        <v>1139</v>
      </c>
      <c r="I940" s="2" t="s">
        <v>1875</v>
      </c>
    </row>
    <row r="941" spans="2:9" ht="13.5" customHeight="1">
      <c r="B941" s="14">
        <v>17</v>
      </c>
      <c r="C941" s="13">
        <v>5</v>
      </c>
      <c r="D941" s="13" t="s">
        <v>5</v>
      </c>
      <c r="E941" s="13" t="str">
        <f t="shared" si="22"/>
        <v>17506</v>
      </c>
      <c r="F941" s="13" t="s">
        <v>1040</v>
      </c>
      <c r="G941" s="126" t="s">
        <v>1142</v>
      </c>
      <c r="H941" s="124" t="s">
        <v>1139</v>
      </c>
      <c r="I941" s="2" t="s">
        <v>1876</v>
      </c>
    </row>
    <row r="942" spans="2:9" ht="13.5" customHeight="1">
      <c r="B942" s="14">
        <v>17</v>
      </c>
      <c r="C942" s="13">
        <v>5</v>
      </c>
      <c r="D942" s="13" t="s">
        <v>6</v>
      </c>
      <c r="E942" s="13" t="str">
        <f t="shared" si="22"/>
        <v>17507</v>
      </c>
      <c r="F942" s="13" t="s">
        <v>1041</v>
      </c>
      <c r="G942" s="126" t="s">
        <v>1142</v>
      </c>
      <c r="H942" s="124" t="s">
        <v>1139</v>
      </c>
      <c r="I942" s="7" t="s">
        <v>1736</v>
      </c>
    </row>
    <row r="943" spans="2:9" ht="13.5" customHeight="1">
      <c r="B943" s="14">
        <v>17</v>
      </c>
      <c r="C943" s="13">
        <v>5</v>
      </c>
      <c r="D943" s="13" t="s">
        <v>7</v>
      </c>
      <c r="E943" s="13" t="str">
        <f t="shared" si="22"/>
        <v>17508</v>
      </c>
      <c r="F943" s="13" t="s">
        <v>1042</v>
      </c>
      <c r="G943" s="126" t="s">
        <v>1142</v>
      </c>
      <c r="H943" s="124" t="s">
        <v>1139</v>
      </c>
      <c r="I943" s="7" t="s">
        <v>1737</v>
      </c>
    </row>
    <row r="944" spans="2:9" ht="13.5" customHeight="1">
      <c r="B944" s="14">
        <v>17</v>
      </c>
      <c r="C944" s="13">
        <v>5</v>
      </c>
      <c r="D944" s="13" t="s">
        <v>8</v>
      </c>
      <c r="E944" s="13" t="str">
        <f t="shared" si="22"/>
        <v>17509</v>
      </c>
      <c r="F944" s="13" t="s">
        <v>1043</v>
      </c>
      <c r="G944" s="126" t="s">
        <v>1142</v>
      </c>
      <c r="H944" s="124" t="s">
        <v>1139</v>
      </c>
      <c r="I944" s="7" t="s">
        <v>1877</v>
      </c>
    </row>
    <row r="945" spans="2:9" ht="13.5" customHeight="1">
      <c r="B945" s="14">
        <v>17</v>
      </c>
      <c r="C945" s="13">
        <v>5</v>
      </c>
      <c r="D945" s="13" t="s">
        <v>30</v>
      </c>
      <c r="E945" s="13" t="str">
        <f t="shared" si="22"/>
        <v>17510</v>
      </c>
      <c r="F945" s="13" t="s">
        <v>1044</v>
      </c>
      <c r="G945" s="126" t="s">
        <v>1142</v>
      </c>
      <c r="H945" s="124" t="s">
        <v>1139</v>
      </c>
      <c r="I945" s="7" t="s">
        <v>1878</v>
      </c>
    </row>
    <row r="946" spans="2:9" ht="13.5" customHeight="1">
      <c r="B946" s="14">
        <v>17</v>
      </c>
      <c r="C946" s="13">
        <v>5</v>
      </c>
      <c r="D946" s="13" t="s">
        <v>31</v>
      </c>
      <c r="E946" s="13" t="str">
        <f t="shared" si="22"/>
        <v>17511</v>
      </c>
      <c r="F946" s="13" t="s">
        <v>1045</v>
      </c>
      <c r="G946" s="126" t="s">
        <v>1142</v>
      </c>
      <c r="H946" s="124" t="s">
        <v>1139</v>
      </c>
      <c r="I946" s="7" t="s">
        <v>1879</v>
      </c>
    </row>
    <row r="947" spans="2:9" ht="13.5" customHeight="1">
      <c r="B947" s="14">
        <v>17</v>
      </c>
      <c r="C947" s="13">
        <v>5</v>
      </c>
      <c r="D947" s="13" t="s">
        <v>32</v>
      </c>
      <c r="E947" s="13" t="str">
        <f t="shared" si="22"/>
        <v>17512</v>
      </c>
      <c r="F947" s="13" t="s">
        <v>1046</v>
      </c>
      <c r="G947" s="126" t="s">
        <v>1142</v>
      </c>
      <c r="H947" s="124" t="s">
        <v>1139</v>
      </c>
      <c r="I947" s="7" t="s">
        <v>1738</v>
      </c>
    </row>
    <row r="948" spans="2:9" ht="13.5" customHeight="1">
      <c r="B948" s="14">
        <v>17</v>
      </c>
      <c r="C948" s="13">
        <v>5</v>
      </c>
      <c r="D948" s="13" t="s">
        <v>33</v>
      </c>
      <c r="E948" s="13" t="str">
        <f t="shared" si="22"/>
        <v>17513</v>
      </c>
      <c r="F948" s="13" t="s">
        <v>1047</v>
      </c>
      <c r="G948" s="126" t="s">
        <v>1142</v>
      </c>
      <c r="H948" s="124" t="s">
        <v>1139</v>
      </c>
      <c r="I948" s="7" t="s">
        <v>1739</v>
      </c>
    </row>
    <row r="949" spans="2:9" ht="13.5" customHeight="1">
      <c r="B949" s="14">
        <v>17</v>
      </c>
      <c r="C949" s="13">
        <v>5</v>
      </c>
      <c r="D949" s="13" t="s">
        <v>34</v>
      </c>
      <c r="E949" s="13" t="str">
        <f t="shared" si="22"/>
        <v>17514</v>
      </c>
      <c r="F949" s="13" t="s">
        <v>1048</v>
      </c>
      <c r="G949" s="126" t="s">
        <v>1142</v>
      </c>
      <c r="H949" s="124" t="s">
        <v>1139</v>
      </c>
      <c r="I949" s="7" t="s">
        <v>1740</v>
      </c>
    </row>
    <row r="950" spans="2:9" ht="13.5" customHeight="1">
      <c r="B950" s="14">
        <v>17</v>
      </c>
      <c r="C950" s="13">
        <v>5</v>
      </c>
      <c r="D950" s="13" t="s">
        <v>35</v>
      </c>
      <c r="E950" s="13" t="str">
        <f t="shared" si="22"/>
        <v>17515</v>
      </c>
      <c r="F950" s="13" t="s">
        <v>1049</v>
      </c>
      <c r="G950" s="126" t="s">
        <v>1142</v>
      </c>
      <c r="H950" s="124" t="s">
        <v>1139</v>
      </c>
      <c r="I950" s="7" t="s">
        <v>1880</v>
      </c>
    </row>
    <row r="951" spans="2:9" ht="13.5" customHeight="1">
      <c r="B951" s="14">
        <v>17</v>
      </c>
      <c r="C951" s="13">
        <v>5</v>
      </c>
      <c r="D951" s="13" t="s">
        <v>36</v>
      </c>
      <c r="E951" s="13" t="str">
        <f t="shared" si="22"/>
        <v>17516</v>
      </c>
      <c r="F951" s="13" t="s">
        <v>1050</v>
      </c>
      <c r="G951" s="126" t="s">
        <v>1142</v>
      </c>
      <c r="H951" s="124" t="s">
        <v>1139</v>
      </c>
      <c r="I951" s="7" t="s">
        <v>1741</v>
      </c>
    </row>
    <row r="952" spans="2:9" ht="13.5" customHeight="1">
      <c r="B952" s="14">
        <v>17</v>
      </c>
      <c r="C952" s="13">
        <v>5</v>
      </c>
      <c r="D952" s="13" t="s">
        <v>37</v>
      </c>
      <c r="E952" s="13" t="str">
        <f t="shared" si="22"/>
        <v>17517</v>
      </c>
      <c r="F952" s="12">
        <v>17517</v>
      </c>
    </row>
    <row r="953" spans="2:9" ht="13.5" customHeight="1">
      <c r="B953" s="14">
        <v>17</v>
      </c>
      <c r="C953" s="13">
        <v>6</v>
      </c>
      <c r="D953" s="13" t="s">
        <v>1887</v>
      </c>
      <c r="E953" s="13" t="str">
        <f t="shared" si="22"/>
        <v>17600</v>
      </c>
      <c r="F953" s="12">
        <v>17600</v>
      </c>
    </row>
    <row r="954" spans="2:9" ht="13.5" customHeight="1">
      <c r="B954" s="14">
        <v>17</v>
      </c>
      <c r="C954" s="13">
        <v>6</v>
      </c>
      <c r="D954" s="13" t="s">
        <v>9</v>
      </c>
      <c r="E954" s="13" t="str">
        <f t="shared" si="22"/>
        <v>17601</v>
      </c>
      <c r="F954" s="13" t="s">
        <v>1051</v>
      </c>
      <c r="G954" s="126" t="s">
        <v>1142</v>
      </c>
      <c r="H954" s="124" t="s">
        <v>1140</v>
      </c>
      <c r="I954" s="2" t="s">
        <v>1871</v>
      </c>
    </row>
    <row r="955" spans="2:9" ht="13.5" customHeight="1">
      <c r="B955" s="14">
        <v>17</v>
      </c>
      <c r="C955" s="13">
        <v>6</v>
      </c>
      <c r="D955" s="13" t="s">
        <v>10</v>
      </c>
      <c r="E955" s="13" t="str">
        <f t="shared" si="22"/>
        <v>17602</v>
      </c>
      <c r="F955" s="13" t="s">
        <v>1052</v>
      </c>
      <c r="G955" s="126" t="s">
        <v>1142</v>
      </c>
      <c r="H955" s="124" t="s">
        <v>1140</v>
      </c>
      <c r="I955" s="2" t="s">
        <v>1872</v>
      </c>
    </row>
    <row r="956" spans="2:9" ht="13.5" customHeight="1">
      <c r="B956" s="14">
        <v>17</v>
      </c>
      <c r="C956" s="13">
        <v>6</v>
      </c>
      <c r="D956" s="13" t="s">
        <v>118</v>
      </c>
      <c r="E956" s="13" t="str">
        <f t="shared" si="22"/>
        <v>17603</v>
      </c>
      <c r="F956" s="13" t="s">
        <v>1053</v>
      </c>
      <c r="G956" s="126" t="s">
        <v>1142</v>
      </c>
      <c r="H956" s="124" t="s">
        <v>1140</v>
      </c>
      <c r="I956" s="2" t="s">
        <v>1873</v>
      </c>
    </row>
    <row r="957" spans="2:9" ht="13.5" customHeight="1">
      <c r="B957" s="14">
        <v>17</v>
      </c>
      <c r="C957" s="13">
        <v>6</v>
      </c>
      <c r="D957" s="13" t="s">
        <v>119</v>
      </c>
      <c r="E957" s="13" t="str">
        <f t="shared" si="22"/>
        <v>17604</v>
      </c>
      <c r="F957" s="13" t="s">
        <v>1054</v>
      </c>
      <c r="G957" s="126" t="s">
        <v>1142</v>
      </c>
      <c r="H957" s="124" t="s">
        <v>1140</v>
      </c>
      <c r="I957" s="2" t="s">
        <v>1874</v>
      </c>
    </row>
    <row r="958" spans="2:9" ht="13.5" customHeight="1">
      <c r="B958" s="14">
        <v>17</v>
      </c>
      <c r="C958" s="13">
        <v>6</v>
      </c>
      <c r="D958" s="13" t="s">
        <v>4</v>
      </c>
      <c r="E958" s="13" t="str">
        <f t="shared" si="22"/>
        <v>17605</v>
      </c>
      <c r="F958" s="13" t="s">
        <v>1055</v>
      </c>
      <c r="G958" s="126" t="s">
        <v>1142</v>
      </c>
      <c r="H958" s="124" t="s">
        <v>1140</v>
      </c>
      <c r="I958" s="2" t="s">
        <v>1875</v>
      </c>
    </row>
    <row r="959" spans="2:9" ht="13.5" customHeight="1">
      <c r="B959" s="14">
        <v>17</v>
      </c>
      <c r="C959" s="13">
        <v>6</v>
      </c>
      <c r="D959" s="13" t="s">
        <v>5</v>
      </c>
      <c r="E959" s="13" t="str">
        <f t="shared" si="22"/>
        <v>17606</v>
      </c>
      <c r="F959" s="13" t="s">
        <v>1056</v>
      </c>
      <c r="G959" s="126" t="s">
        <v>1142</v>
      </c>
      <c r="H959" s="124" t="s">
        <v>1140</v>
      </c>
      <c r="I959" s="2" t="s">
        <v>1876</v>
      </c>
    </row>
    <row r="960" spans="2:9" ht="13.5" customHeight="1">
      <c r="B960" s="14">
        <v>17</v>
      </c>
      <c r="C960" s="13">
        <v>6</v>
      </c>
      <c r="D960" s="13" t="s">
        <v>6</v>
      </c>
      <c r="E960" s="13" t="str">
        <f t="shared" si="22"/>
        <v>17607</v>
      </c>
      <c r="F960" s="13" t="s">
        <v>1057</v>
      </c>
      <c r="G960" s="126" t="s">
        <v>1142</v>
      </c>
      <c r="H960" s="124" t="s">
        <v>1140</v>
      </c>
      <c r="I960" s="7" t="s">
        <v>1736</v>
      </c>
    </row>
    <row r="961" spans="2:10" ht="13.5" customHeight="1">
      <c r="B961" s="14">
        <v>17</v>
      </c>
      <c r="C961" s="13">
        <v>6</v>
      </c>
      <c r="D961" s="13" t="s">
        <v>7</v>
      </c>
      <c r="E961" s="13" t="str">
        <f t="shared" si="22"/>
        <v>17608</v>
      </c>
      <c r="F961" s="13" t="s">
        <v>1058</v>
      </c>
      <c r="G961" s="126" t="s">
        <v>1142</v>
      </c>
      <c r="H961" s="124" t="s">
        <v>1140</v>
      </c>
      <c r="I961" s="7" t="s">
        <v>1737</v>
      </c>
    </row>
    <row r="962" spans="2:10" ht="13.5" customHeight="1">
      <c r="B962" s="14">
        <v>17</v>
      </c>
      <c r="C962" s="13">
        <v>6</v>
      </c>
      <c r="D962" s="13" t="s">
        <v>8</v>
      </c>
      <c r="E962" s="13" t="str">
        <f t="shared" si="22"/>
        <v>17609</v>
      </c>
      <c r="F962" s="13" t="s">
        <v>1059</v>
      </c>
      <c r="G962" s="126" t="s">
        <v>1142</v>
      </c>
      <c r="H962" s="124" t="s">
        <v>1140</v>
      </c>
      <c r="I962" s="7" t="s">
        <v>1877</v>
      </c>
    </row>
    <row r="963" spans="2:10" ht="13.5" customHeight="1">
      <c r="B963" s="14">
        <v>17</v>
      </c>
      <c r="C963" s="13">
        <v>6</v>
      </c>
      <c r="D963" s="13" t="s">
        <v>30</v>
      </c>
      <c r="E963" s="13" t="str">
        <f t="shared" si="22"/>
        <v>17610</v>
      </c>
      <c r="F963" s="13" t="s">
        <v>1060</v>
      </c>
      <c r="G963" s="126" t="s">
        <v>1142</v>
      </c>
      <c r="H963" s="124" t="s">
        <v>1140</v>
      </c>
      <c r="I963" s="7" t="s">
        <v>1878</v>
      </c>
    </row>
    <row r="964" spans="2:10" ht="13.5" customHeight="1">
      <c r="B964" s="14">
        <v>17</v>
      </c>
      <c r="C964" s="13">
        <v>6</v>
      </c>
      <c r="D964" s="13" t="s">
        <v>31</v>
      </c>
      <c r="E964" s="13" t="str">
        <f t="shared" si="22"/>
        <v>17611</v>
      </c>
      <c r="F964" s="13" t="s">
        <v>1061</v>
      </c>
      <c r="G964" s="126" t="s">
        <v>1142</v>
      </c>
      <c r="H964" s="124" t="s">
        <v>1140</v>
      </c>
      <c r="I964" s="7" t="s">
        <v>1879</v>
      </c>
    </row>
    <row r="965" spans="2:10" ht="13.5" customHeight="1">
      <c r="B965" s="14">
        <v>17</v>
      </c>
      <c r="C965" s="13">
        <v>6</v>
      </c>
      <c r="D965" s="13" t="s">
        <v>32</v>
      </c>
      <c r="E965" s="13" t="str">
        <f t="shared" si="22"/>
        <v>17612</v>
      </c>
      <c r="F965" s="13" t="s">
        <v>1062</v>
      </c>
      <c r="G965" s="126" t="s">
        <v>1142</v>
      </c>
      <c r="H965" s="124" t="s">
        <v>1140</v>
      </c>
      <c r="I965" s="7" t="s">
        <v>1738</v>
      </c>
    </row>
    <row r="966" spans="2:10" ht="13.5" customHeight="1">
      <c r="B966" s="14">
        <v>17</v>
      </c>
      <c r="C966" s="13">
        <v>6</v>
      </c>
      <c r="D966" s="13" t="s">
        <v>33</v>
      </c>
      <c r="E966" s="13" t="str">
        <f t="shared" si="22"/>
        <v>17613</v>
      </c>
      <c r="F966" s="13" t="s">
        <v>1063</v>
      </c>
      <c r="G966" s="126" t="s">
        <v>1142</v>
      </c>
      <c r="H966" s="124" t="s">
        <v>1140</v>
      </c>
      <c r="I966" s="7" t="s">
        <v>1739</v>
      </c>
    </row>
    <row r="967" spans="2:10" ht="13.5" customHeight="1">
      <c r="B967" s="14">
        <v>17</v>
      </c>
      <c r="C967" s="13">
        <v>6</v>
      </c>
      <c r="D967" s="13" t="s">
        <v>34</v>
      </c>
      <c r="E967" s="13" t="str">
        <f t="shared" si="22"/>
        <v>17614</v>
      </c>
      <c r="F967" s="13" t="s">
        <v>1064</v>
      </c>
      <c r="G967" s="126" t="s">
        <v>1142</v>
      </c>
      <c r="H967" s="124" t="s">
        <v>1140</v>
      </c>
      <c r="I967" s="7" t="s">
        <v>1740</v>
      </c>
      <c r="J967" s="11" t="str">
        <f t="shared" si="23"/>
        <v/>
      </c>
    </row>
    <row r="968" spans="2:10" ht="13.5" customHeight="1">
      <c r="B968" s="14">
        <v>17</v>
      </c>
      <c r="C968" s="13">
        <v>6</v>
      </c>
      <c r="D968" s="13" t="s">
        <v>35</v>
      </c>
      <c r="E968" s="13" t="str">
        <f t="shared" si="22"/>
        <v>17615</v>
      </c>
      <c r="F968" s="13" t="s">
        <v>1065</v>
      </c>
      <c r="G968" s="126" t="s">
        <v>1142</v>
      </c>
      <c r="H968" s="124" t="s">
        <v>1140</v>
      </c>
      <c r="I968" s="7" t="s">
        <v>1880</v>
      </c>
      <c r="J968" s="11" t="str">
        <f t="shared" si="23"/>
        <v/>
      </c>
    </row>
    <row r="969" spans="2:10" ht="13.5" customHeight="1">
      <c r="B969" s="14">
        <v>17</v>
      </c>
      <c r="C969" s="13">
        <v>6</v>
      </c>
      <c r="D969" s="13" t="s">
        <v>36</v>
      </c>
      <c r="E969" s="13" t="str">
        <f t="shared" si="22"/>
        <v>17616</v>
      </c>
      <c r="F969" s="13" t="s">
        <v>1066</v>
      </c>
      <c r="G969" s="126" t="s">
        <v>1142</v>
      </c>
      <c r="H969" s="124" t="s">
        <v>1140</v>
      </c>
      <c r="I969" s="7" t="s">
        <v>1741</v>
      </c>
    </row>
    <row r="970" spans="2:10" ht="13.5" customHeight="1">
      <c r="B970" s="14">
        <v>17</v>
      </c>
      <c r="C970" s="13">
        <v>6</v>
      </c>
      <c r="D970" s="13" t="s">
        <v>37</v>
      </c>
      <c r="E970" s="13" t="str">
        <f t="shared" si="22"/>
        <v>17617</v>
      </c>
      <c r="F970" s="12">
        <v>17617</v>
      </c>
    </row>
    <row r="971" spans="2:10" ht="13.5" customHeight="1">
      <c r="B971" s="14">
        <v>17</v>
      </c>
      <c r="C971" s="13">
        <v>7</v>
      </c>
      <c r="D971" s="13" t="s">
        <v>1887</v>
      </c>
      <c r="E971" s="13" t="str">
        <f t="shared" si="22"/>
        <v>17700</v>
      </c>
      <c r="F971" s="12">
        <v>17700</v>
      </c>
    </row>
    <row r="972" spans="2:10" ht="13.5" customHeight="1">
      <c r="B972" s="14">
        <v>17</v>
      </c>
      <c r="C972" s="13">
        <v>7</v>
      </c>
      <c r="D972" s="13" t="s">
        <v>9</v>
      </c>
      <c r="E972" s="13" t="str">
        <f t="shared" si="22"/>
        <v>17701</v>
      </c>
      <c r="F972" s="13" t="s">
        <v>1067</v>
      </c>
      <c r="G972" s="126" t="s">
        <v>1142</v>
      </c>
      <c r="H972" s="125" t="s">
        <v>1141</v>
      </c>
      <c r="I972" s="2" t="s">
        <v>1143</v>
      </c>
    </row>
    <row r="973" spans="2:10" ht="13.5" customHeight="1">
      <c r="B973" s="14">
        <v>17</v>
      </c>
      <c r="C973" s="13">
        <v>7</v>
      </c>
      <c r="D973" s="13" t="s">
        <v>10</v>
      </c>
      <c r="E973" s="13" t="str">
        <f t="shared" si="22"/>
        <v>17702</v>
      </c>
      <c r="F973" s="13" t="s">
        <v>1068</v>
      </c>
      <c r="G973" s="126" t="s">
        <v>1142</v>
      </c>
      <c r="H973" s="125" t="s">
        <v>1141</v>
      </c>
      <c r="I973" s="2" t="s">
        <v>1144</v>
      </c>
    </row>
    <row r="974" spans="2:10" ht="13.5" customHeight="1">
      <c r="B974" s="14">
        <v>17</v>
      </c>
      <c r="C974" s="13">
        <v>7</v>
      </c>
      <c r="D974" s="13" t="s">
        <v>2</v>
      </c>
      <c r="E974" s="13" t="str">
        <f t="shared" si="22"/>
        <v>17703</v>
      </c>
      <c r="F974" s="13" t="s">
        <v>1069</v>
      </c>
      <c r="G974" s="126" t="s">
        <v>1142</v>
      </c>
      <c r="H974" s="125" t="s">
        <v>1141</v>
      </c>
      <c r="I974" s="2" t="s">
        <v>1145</v>
      </c>
    </row>
    <row r="975" spans="2:10" ht="13.5" customHeight="1">
      <c r="B975" s="14">
        <v>17</v>
      </c>
      <c r="C975" s="13">
        <v>7</v>
      </c>
      <c r="D975" s="13" t="s">
        <v>3</v>
      </c>
      <c r="E975" s="13" t="str">
        <f t="shared" si="22"/>
        <v>17704</v>
      </c>
      <c r="F975" s="13" t="s">
        <v>1070</v>
      </c>
      <c r="G975" s="126" t="s">
        <v>1142</v>
      </c>
      <c r="H975" s="125" t="s">
        <v>1141</v>
      </c>
      <c r="I975" s="2" t="s">
        <v>1146</v>
      </c>
    </row>
    <row r="976" spans="2:10" ht="13.5" customHeight="1">
      <c r="B976" s="14">
        <v>17</v>
      </c>
      <c r="C976" s="13">
        <v>7</v>
      </c>
      <c r="D976" s="13" t="s">
        <v>4</v>
      </c>
      <c r="E976" s="13" t="str">
        <f t="shared" si="22"/>
        <v>17705</v>
      </c>
      <c r="F976" s="13" t="s">
        <v>1071</v>
      </c>
      <c r="G976" s="126" t="s">
        <v>1142</v>
      </c>
      <c r="H976" s="125" t="s">
        <v>1141</v>
      </c>
      <c r="I976" s="2" t="s">
        <v>1147</v>
      </c>
    </row>
    <row r="977" spans="2:9" ht="13.5" customHeight="1">
      <c r="B977" s="14">
        <v>17</v>
      </c>
      <c r="C977" s="13">
        <v>7</v>
      </c>
      <c r="D977" s="13" t="s">
        <v>5</v>
      </c>
      <c r="E977" s="13" t="str">
        <f t="shared" ref="E977:E1020" si="24">B977&amp;C977&amp;D977</f>
        <v>17706</v>
      </c>
      <c r="F977" s="13" t="s">
        <v>1072</v>
      </c>
      <c r="G977" s="126" t="s">
        <v>1142</v>
      </c>
      <c r="H977" s="125" t="s">
        <v>1141</v>
      </c>
      <c r="I977" s="2" t="s">
        <v>1148</v>
      </c>
    </row>
    <row r="978" spans="2:9" ht="13.5" customHeight="1">
      <c r="B978" s="14">
        <v>17</v>
      </c>
      <c r="C978" s="13">
        <v>7</v>
      </c>
      <c r="D978" s="13" t="s">
        <v>6</v>
      </c>
      <c r="E978" s="13" t="str">
        <f t="shared" si="24"/>
        <v>17707</v>
      </c>
      <c r="F978" s="13" t="s">
        <v>1073</v>
      </c>
      <c r="G978" s="126" t="s">
        <v>1142</v>
      </c>
      <c r="H978" s="125" t="s">
        <v>1141</v>
      </c>
      <c r="I978" s="2" t="s">
        <v>1149</v>
      </c>
    </row>
    <row r="979" spans="2:9" ht="13.5" customHeight="1">
      <c r="B979" s="14">
        <v>17</v>
      </c>
      <c r="C979" s="13">
        <v>7</v>
      </c>
      <c r="D979" s="13" t="s">
        <v>7</v>
      </c>
      <c r="E979" s="13" t="str">
        <f t="shared" si="24"/>
        <v>17708</v>
      </c>
      <c r="F979" s="13" t="s">
        <v>1074</v>
      </c>
      <c r="G979" s="126" t="s">
        <v>1142</v>
      </c>
      <c r="H979" s="125" t="s">
        <v>1141</v>
      </c>
      <c r="I979" s="2" t="s">
        <v>1150</v>
      </c>
    </row>
    <row r="980" spans="2:9" ht="13.5" customHeight="1">
      <c r="B980" s="14">
        <v>17</v>
      </c>
      <c r="C980" s="13">
        <v>7</v>
      </c>
      <c r="D980" s="13" t="s">
        <v>8</v>
      </c>
      <c r="E980" s="13" t="str">
        <f t="shared" si="24"/>
        <v>17709</v>
      </c>
      <c r="F980" s="13" t="s">
        <v>1075</v>
      </c>
      <c r="G980" s="126" t="s">
        <v>1142</v>
      </c>
      <c r="H980" s="125" t="s">
        <v>1141</v>
      </c>
      <c r="I980" s="2" t="s">
        <v>1151</v>
      </c>
    </row>
    <row r="981" spans="2:9" ht="13.5" customHeight="1">
      <c r="B981" s="14">
        <v>17</v>
      </c>
      <c r="C981" s="13">
        <v>7</v>
      </c>
      <c r="D981" s="13" t="s">
        <v>30</v>
      </c>
      <c r="E981" s="13" t="str">
        <f t="shared" si="24"/>
        <v>17710</v>
      </c>
      <c r="F981" s="13" t="s">
        <v>1076</v>
      </c>
      <c r="G981" s="126" t="s">
        <v>1142</v>
      </c>
      <c r="H981" s="125" t="s">
        <v>1141</v>
      </c>
      <c r="I981" s="2" t="s">
        <v>1152</v>
      </c>
    </row>
    <row r="982" spans="2:9" ht="13.5" customHeight="1">
      <c r="B982" s="14">
        <v>17</v>
      </c>
      <c r="C982" s="13">
        <v>7</v>
      </c>
      <c r="D982" s="13" t="s">
        <v>31</v>
      </c>
      <c r="E982" s="13" t="str">
        <f t="shared" si="24"/>
        <v>17711</v>
      </c>
      <c r="F982" s="13" t="s">
        <v>1077</v>
      </c>
      <c r="G982" s="126" t="s">
        <v>1142</v>
      </c>
      <c r="H982" s="125" t="s">
        <v>1141</v>
      </c>
      <c r="I982" s="2"/>
    </row>
    <row r="983" spans="2:9" ht="13.5" customHeight="1">
      <c r="B983" s="14">
        <v>17</v>
      </c>
      <c r="C983" s="13">
        <v>7</v>
      </c>
      <c r="D983" s="13" t="s">
        <v>32</v>
      </c>
      <c r="E983" s="13" t="str">
        <f t="shared" si="24"/>
        <v>17712</v>
      </c>
      <c r="F983" s="13" t="s">
        <v>1078</v>
      </c>
      <c r="G983" s="126" t="s">
        <v>1142</v>
      </c>
      <c r="H983" s="125" t="s">
        <v>1141</v>
      </c>
      <c r="I983" s="2" t="s">
        <v>1153</v>
      </c>
    </row>
    <row r="984" spans="2:9" ht="13.5" customHeight="1">
      <c r="B984" s="14">
        <v>17</v>
      </c>
      <c r="C984" s="13">
        <v>7</v>
      </c>
      <c r="D984" s="13" t="s">
        <v>33</v>
      </c>
      <c r="E984" s="13" t="str">
        <f t="shared" si="24"/>
        <v>17713</v>
      </c>
      <c r="F984" s="13" t="s">
        <v>1079</v>
      </c>
      <c r="G984" s="126" t="s">
        <v>1142</v>
      </c>
      <c r="H984" s="125" t="s">
        <v>1141</v>
      </c>
      <c r="I984" s="2"/>
    </row>
    <row r="985" spans="2:9" ht="13.5" customHeight="1">
      <c r="B985" s="14">
        <v>17</v>
      </c>
      <c r="C985" s="13">
        <v>7</v>
      </c>
      <c r="D985" s="13" t="s">
        <v>34</v>
      </c>
      <c r="E985" s="13" t="str">
        <f t="shared" si="24"/>
        <v>17714</v>
      </c>
      <c r="F985" s="13" t="s">
        <v>1080</v>
      </c>
      <c r="G985" s="126" t="s">
        <v>1142</v>
      </c>
      <c r="H985" s="125" t="s">
        <v>1141</v>
      </c>
      <c r="I985" s="2" t="s">
        <v>1154</v>
      </c>
    </row>
    <row r="986" spans="2:9" ht="13.5" customHeight="1">
      <c r="B986" s="14">
        <v>17</v>
      </c>
      <c r="C986" s="13">
        <v>7</v>
      </c>
      <c r="D986" s="13" t="s">
        <v>35</v>
      </c>
      <c r="E986" s="13" t="str">
        <f t="shared" si="24"/>
        <v>17715</v>
      </c>
      <c r="F986" s="13" t="s">
        <v>1081</v>
      </c>
      <c r="G986" s="126" t="s">
        <v>1142</v>
      </c>
      <c r="H986" s="125" t="s">
        <v>1141</v>
      </c>
      <c r="I986" s="2"/>
    </row>
    <row r="987" spans="2:9" ht="13.5" customHeight="1">
      <c r="B987" s="14">
        <v>17</v>
      </c>
      <c r="C987" s="13">
        <v>7</v>
      </c>
      <c r="D987" s="13" t="s">
        <v>36</v>
      </c>
      <c r="E987" s="13" t="str">
        <f t="shared" si="24"/>
        <v>17716</v>
      </c>
      <c r="F987" s="13" t="s">
        <v>1082</v>
      </c>
      <c r="G987" s="126" t="s">
        <v>1142</v>
      </c>
      <c r="H987" s="125" t="s">
        <v>1141</v>
      </c>
      <c r="I987" s="2" t="s">
        <v>1155</v>
      </c>
    </row>
    <row r="988" spans="2:9" ht="13.5" customHeight="1">
      <c r="B988" s="14">
        <v>17</v>
      </c>
      <c r="C988" s="13">
        <v>7</v>
      </c>
      <c r="D988" s="13" t="s">
        <v>37</v>
      </c>
      <c r="E988" s="13" t="str">
        <f t="shared" si="24"/>
        <v>17717</v>
      </c>
      <c r="F988" s="13" t="s">
        <v>1083</v>
      </c>
      <c r="G988" s="126" t="s">
        <v>1142</v>
      </c>
      <c r="H988" s="125" t="s">
        <v>1141</v>
      </c>
      <c r="I988" s="2" t="s">
        <v>1155</v>
      </c>
    </row>
    <row r="989" spans="2:9" ht="13.5" customHeight="1">
      <c r="B989" s="14">
        <v>17</v>
      </c>
      <c r="C989" s="13">
        <v>7</v>
      </c>
      <c r="D989" s="13" t="s">
        <v>38</v>
      </c>
      <c r="E989" s="13" t="str">
        <f t="shared" si="24"/>
        <v>17718</v>
      </c>
      <c r="F989" s="13" t="s">
        <v>1084</v>
      </c>
      <c r="G989" s="126" t="s">
        <v>1142</v>
      </c>
      <c r="H989" s="125" t="s">
        <v>1141</v>
      </c>
      <c r="I989" s="2" t="s">
        <v>1156</v>
      </c>
    </row>
    <row r="990" spans="2:9" ht="13.5" customHeight="1">
      <c r="B990" s="14">
        <v>17</v>
      </c>
      <c r="C990" s="13">
        <v>7</v>
      </c>
      <c r="D990" s="13" t="s">
        <v>39</v>
      </c>
      <c r="E990" s="13" t="str">
        <f t="shared" si="24"/>
        <v>17719</v>
      </c>
      <c r="F990" s="13" t="s">
        <v>1085</v>
      </c>
      <c r="G990" s="126" t="s">
        <v>1142</v>
      </c>
      <c r="H990" s="125" t="s">
        <v>1141</v>
      </c>
      <c r="I990" s="2" t="s">
        <v>1157</v>
      </c>
    </row>
    <row r="991" spans="2:9" ht="13.5" customHeight="1">
      <c r="B991" s="14">
        <v>17</v>
      </c>
      <c r="C991" s="13">
        <v>7</v>
      </c>
      <c r="D991" s="13" t="s">
        <v>40</v>
      </c>
      <c r="E991" s="13" t="str">
        <f t="shared" si="24"/>
        <v>17720</v>
      </c>
      <c r="F991" s="13" t="s">
        <v>1086</v>
      </c>
      <c r="G991" s="126" t="s">
        <v>1142</v>
      </c>
      <c r="H991" s="125" t="s">
        <v>1141</v>
      </c>
      <c r="I991" s="2" t="s">
        <v>1158</v>
      </c>
    </row>
    <row r="992" spans="2:9" ht="13.5" customHeight="1">
      <c r="B992" s="14">
        <v>17</v>
      </c>
      <c r="C992" s="13">
        <v>7</v>
      </c>
      <c r="D992" s="13" t="s">
        <v>41</v>
      </c>
      <c r="E992" s="13" t="str">
        <f t="shared" si="24"/>
        <v>17721</v>
      </c>
      <c r="F992" s="13" t="s">
        <v>1087</v>
      </c>
      <c r="G992" s="126" t="s">
        <v>1142</v>
      </c>
      <c r="H992" s="125" t="s">
        <v>1141</v>
      </c>
      <c r="I992" s="2" t="s">
        <v>1159</v>
      </c>
    </row>
    <row r="993" spans="2:9" ht="13.5" customHeight="1">
      <c r="B993" s="14">
        <v>17</v>
      </c>
      <c r="C993" s="13">
        <v>7</v>
      </c>
      <c r="D993" s="13" t="s">
        <v>42</v>
      </c>
      <c r="E993" s="13" t="str">
        <f t="shared" si="24"/>
        <v>17722</v>
      </c>
      <c r="F993" s="13" t="s">
        <v>1088</v>
      </c>
      <c r="G993" s="126" t="s">
        <v>1142</v>
      </c>
      <c r="H993" s="125" t="s">
        <v>1141</v>
      </c>
      <c r="I993" s="2" t="s">
        <v>1160</v>
      </c>
    </row>
    <row r="994" spans="2:9" ht="13.5" customHeight="1">
      <c r="B994" s="14">
        <v>17</v>
      </c>
      <c r="C994" s="13">
        <v>7</v>
      </c>
      <c r="D994" s="13" t="s">
        <v>43</v>
      </c>
      <c r="E994" s="13" t="str">
        <f t="shared" si="24"/>
        <v>17723</v>
      </c>
      <c r="F994" s="13" t="s">
        <v>1089</v>
      </c>
      <c r="G994" s="126" t="s">
        <v>1142</v>
      </c>
      <c r="H994" s="125" t="s">
        <v>1141</v>
      </c>
      <c r="I994" s="2" t="s">
        <v>1161</v>
      </c>
    </row>
    <row r="995" spans="2:9" ht="13.5" customHeight="1">
      <c r="B995" s="14">
        <v>17</v>
      </c>
      <c r="C995" s="13">
        <v>7</v>
      </c>
      <c r="D995" s="13" t="s">
        <v>44</v>
      </c>
      <c r="E995" s="13" t="str">
        <f t="shared" si="24"/>
        <v>17724</v>
      </c>
      <c r="F995" s="13" t="s">
        <v>1090</v>
      </c>
      <c r="G995" s="126" t="s">
        <v>1142</v>
      </c>
      <c r="H995" s="125" t="s">
        <v>1141</v>
      </c>
      <c r="I995" s="2" t="s">
        <v>1162</v>
      </c>
    </row>
    <row r="996" spans="2:9" ht="13.5" customHeight="1">
      <c r="B996" s="14">
        <v>17</v>
      </c>
      <c r="C996" s="13">
        <v>7</v>
      </c>
      <c r="D996" s="13" t="s">
        <v>45</v>
      </c>
      <c r="E996" s="13" t="str">
        <f t="shared" si="24"/>
        <v>17725</v>
      </c>
      <c r="F996" s="13" t="s">
        <v>1091</v>
      </c>
      <c r="G996" s="126" t="s">
        <v>1142</v>
      </c>
      <c r="H996" s="125" t="s">
        <v>1141</v>
      </c>
      <c r="I996" s="2" t="s">
        <v>1163</v>
      </c>
    </row>
    <row r="997" spans="2:9" ht="13.5" customHeight="1">
      <c r="B997" s="14">
        <v>17</v>
      </c>
      <c r="C997" s="13">
        <v>7</v>
      </c>
      <c r="D997" s="13" t="s">
        <v>46</v>
      </c>
      <c r="E997" s="13" t="str">
        <f t="shared" si="24"/>
        <v>17726</v>
      </c>
      <c r="F997" s="13" t="s">
        <v>1092</v>
      </c>
      <c r="G997" s="126" t="s">
        <v>1142</v>
      </c>
      <c r="H997" s="125" t="s">
        <v>1141</v>
      </c>
      <c r="I997" s="2" t="s">
        <v>1164</v>
      </c>
    </row>
    <row r="998" spans="2:9" ht="13.5" customHeight="1">
      <c r="B998" s="14">
        <v>17</v>
      </c>
      <c r="C998" s="13">
        <v>7</v>
      </c>
      <c r="D998" s="13" t="s">
        <v>47</v>
      </c>
      <c r="E998" s="13" t="str">
        <f t="shared" si="24"/>
        <v>17727</v>
      </c>
      <c r="F998" s="13" t="s">
        <v>1093</v>
      </c>
      <c r="G998" s="126" t="s">
        <v>1142</v>
      </c>
      <c r="H998" s="125" t="s">
        <v>1141</v>
      </c>
      <c r="I998" s="2" t="s">
        <v>1165</v>
      </c>
    </row>
    <row r="999" spans="2:9" ht="13.5" customHeight="1">
      <c r="B999" s="14">
        <v>17</v>
      </c>
      <c r="C999" s="13">
        <v>7</v>
      </c>
      <c r="D999" s="13" t="s">
        <v>48</v>
      </c>
      <c r="E999" s="13" t="str">
        <f t="shared" si="24"/>
        <v>17728</v>
      </c>
      <c r="F999" s="13" t="s">
        <v>1094</v>
      </c>
      <c r="G999" s="126" t="s">
        <v>1142</v>
      </c>
      <c r="H999" s="125" t="s">
        <v>1141</v>
      </c>
      <c r="I999" s="2" t="s">
        <v>1166</v>
      </c>
    </row>
    <row r="1000" spans="2:9" ht="13.5" customHeight="1">
      <c r="B1000" s="14">
        <v>17</v>
      </c>
      <c r="C1000" s="13">
        <v>7</v>
      </c>
      <c r="D1000" s="13" t="s">
        <v>49</v>
      </c>
      <c r="E1000" s="13" t="str">
        <f t="shared" si="24"/>
        <v>17729</v>
      </c>
      <c r="F1000" s="13" t="s">
        <v>1095</v>
      </c>
      <c r="G1000" s="126" t="s">
        <v>1142</v>
      </c>
      <c r="H1000" s="125" t="s">
        <v>1141</v>
      </c>
      <c r="I1000" s="2" t="s">
        <v>1167</v>
      </c>
    </row>
    <row r="1001" spans="2:9" ht="13.5" customHeight="1">
      <c r="B1001" s="14">
        <v>17</v>
      </c>
      <c r="C1001" s="13">
        <v>7</v>
      </c>
      <c r="D1001" s="13" t="s">
        <v>50</v>
      </c>
      <c r="E1001" s="13" t="str">
        <f t="shared" si="24"/>
        <v>17730</v>
      </c>
      <c r="F1001" s="13" t="s">
        <v>1096</v>
      </c>
      <c r="G1001" s="126" t="s">
        <v>1142</v>
      </c>
      <c r="H1001" s="125" t="s">
        <v>1141</v>
      </c>
      <c r="I1001" s="2" t="s">
        <v>1168</v>
      </c>
    </row>
    <row r="1002" spans="2:9" ht="13.5" customHeight="1">
      <c r="B1002" s="14">
        <v>17</v>
      </c>
      <c r="C1002" s="13">
        <v>7</v>
      </c>
      <c r="D1002" s="13" t="s">
        <v>51</v>
      </c>
      <c r="E1002" s="13" t="str">
        <f t="shared" si="24"/>
        <v>17731</v>
      </c>
      <c r="F1002" s="13" t="s">
        <v>1097</v>
      </c>
      <c r="G1002" s="126" t="s">
        <v>1142</v>
      </c>
      <c r="H1002" s="125" t="s">
        <v>1141</v>
      </c>
      <c r="I1002" s="2" t="s">
        <v>1169</v>
      </c>
    </row>
    <row r="1003" spans="2:9" ht="13.5" customHeight="1">
      <c r="B1003" s="14">
        <v>17</v>
      </c>
      <c r="C1003" s="13">
        <v>7</v>
      </c>
      <c r="D1003" s="13" t="s">
        <v>52</v>
      </c>
      <c r="E1003" s="13" t="str">
        <f t="shared" si="24"/>
        <v>17732</v>
      </c>
      <c r="F1003" s="13" t="s">
        <v>1098</v>
      </c>
      <c r="G1003" s="126" t="s">
        <v>1142</v>
      </c>
      <c r="H1003" s="125" t="s">
        <v>1141</v>
      </c>
      <c r="I1003" s="2" t="s">
        <v>1170</v>
      </c>
    </row>
    <row r="1004" spans="2:9" ht="13.5" customHeight="1">
      <c r="B1004" s="14">
        <v>17</v>
      </c>
      <c r="C1004" s="13">
        <v>7</v>
      </c>
      <c r="D1004" s="13" t="s">
        <v>155</v>
      </c>
      <c r="E1004" s="13" t="str">
        <f t="shared" si="24"/>
        <v>17733</v>
      </c>
      <c r="F1004" s="13" t="s">
        <v>1099</v>
      </c>
      <c r="G1004" s="126" t="s">
        <v>1142</v>
      </c>
      <c r="H1004" s="125" t="s">
        <v>1141</v>
      </c>
      <c r="I1004" s="2" t="s">
        <v>1171</v>
      </c>
    </row>
    <row r="1005" spans="2:9" ht="13.5" customHeight="1">
      <c r="B1005" s="14">
        <v>17</v>
      </c>
      <c r="C1005" s="13">
        <v>7</v>
      </c>
      <c r="D1005" s="13" t="s">
        <v>156</v>
      </c>
      <c r="E1005" s="13" t="str">
        <f t="shared" si="24"/>
        <v>17734</v>
      </c>
      <c r="F1005" s="13" t="s">
        <v>1100</v>
      </c>
      <c r="G1005" s="126" t="s">
        <v>1142</v>
      </c>
      <c r="H1005" s="125" t="s">
        <v>1141</v>
      </c>
      <c r="I1005" s="2" t="s">
        <v>1172</v>
      </c>
    </row>
    <row r="1006" spans="2:9" ht="13.5" customHeight="1">
      <c r="B1006" s="14">
        <v>17</v>
      </c>
      <c r="C1006" s="13">
        <v>7</v>
      </c>
      <c r="D1006" s="13" t="s">
        <v>55</v>
      </c>
      <c r="E1006" s="13" t="str">
        <f t="shared" si="24"/>
        <v>17735</v>
      </c>
      <c r="F1006" s="13" t="s">
        <v>1101</v>
      </c>
      <c r="G1006" s="126" t="s">
        <v>1142</v>
      </c>
      <c r="H1006" s="125" t="s">
        <v>1141</v>
      </c>
      <c r="I1006" s="2" t="s">
        <v>1173</v>
      </c>
    </row>
    <row r="1007" spans="2:9" ht="13.5" customHeight="1">
      <c r="B1007" s="14">
        <v>17</v>
      </c>
      <c r="C1007" s="13">
        <v>7</v>
      </c>
      <c r="D1007" s="13" t="s">
        <v>56</v>
      </c>
      <c r="E1007" s="13" t="str">
        <f t="shared" si="24"/>
        <v>17736</v>
      </c>
      <c r="F1007" s="13" t="s">
        <v>1102</v>
      </c>
      <c r="G1007" s="126" t="s">
        <v>1142</v>
      </c>
      <c r="H1007" s="125" t="s">
        <v>1141</v>
      </c>
      <c r="I1007" s="2" t="s">
        <v>1174</v>
      </c>
    </row>
    <row r="1008" spans="2:9" ht="13.5" customHeight="1">
      <c r="B1008" s="14">
        <v>17</v>
      </c>
      <c r="C1008" s="13">
        <v>7</v>
      </c>
      <c r="D1008" s="13" t="s">
        <v>57</v>
      </c>
      <c r="E1008" s="13" t="str">
        <f t="shared" si="24"/>
        <v>17737</v>
      </c>
      <c r="F1008" s="13" t="s">
        <v>1103</v>
      </c>
      <c r="G1008" s="126" t="s">
        <v>1142</v>
      </c>
      <c r="H1008" s="125" t="s">
        <v>1141</v>
      </c>
      <c r="I1008" s="2" t="s">
        <v>1175</v>
      </c>
    </row>
    <row r="1009" spans="2:9" ht="13.5" customHeight="1">
      <c r="B1009" s="14">
        <v>17</v>
      </c>
      <c r="C1009" s="13">
        <v>7</v>
      </c>
      <c r="D1009" s="13" t="s">
        <v>58</v>
      </c>
      <c r="E1009" s="13" t="str">
        <f t="shared" si="24"/>
        <v>17738</v>
      </c>
      <c r="F1009" s="13" t="s">
        <v>1104</v>
      </c>
      <c r="G1009" s="126" t="s">
        <v>1142</v>
      </c>
      <c r="H1009" s="125" t="s">
        <v>1141</v>
      </c>
      <c r="I1009" s="2" t="s">
        <v>1176</v>
      </c>
    </row>
    <row r="1010" spans="2:9" ht="13.5" customHeight="1">
      <c r="B1010" s="14">
        <v>17</v>
      </c>
      <c r="C1010" s="13">
        <v>7</v>
      </c>
      <c r="D1010" s="13" t="s">
        <v>59</v>
      </c>
      <c r="E1010" s="13" t="str">
        <f t="shared" si="24"/>
        <v>17739</v>
      </c>
      <c r="F1010" s="13" t="s">
        <v>1105</v>
      </c>
      <c r="G1010" s="126" t="s">
        <v>1142</v>
      </c>
      <c r="H1010" s="125" t="s">
        <v>1141</v>
      </c>
      <c r="I1010" s="2" t="s">
        <v>1177</v>
      </c>
    </row>
    <row r="1011" spans="2:9" ht="13.5" customHeight="1">
      <c r="B1011" s="14">
        <v>17</v>
      </c>
      <c r="C1011" s="13">
        <v>7</v>
      </c>
      <c r="D1011" s="13" t="s">
        <v>60</v>
      </c>
      <c r="E1011" s="13" t="str">
        <f t="shared" si="24"/>
        <v>17740</v>
      </c>
      <c r="F1011" s="13" t="s">
        <v>1106</v>
      </c>
      <c r="G1011" s="126" t="s">
        <v>1142</v>
      </c>
      <c r="H1011" s="125" t="s">
        <v>1141</v>
      </c>
      <c r="I1011" s="2" t="s">
        <v>1178</v>
      </c>
    </row>
    <row r="1012" spans="2:9" ht="13.5" customHeight="1">
      <c r="B1012" s="14">
        <v>17</v>
      </c>
      <c r="C1012" s="13">
        <v>7</v>
      </c>
      <c r="D1012" s="13" t="s">
        <v>61</v>
      </c>
      <c r="E1012" s="13" t="str">
        <f t="shared" si="24"/>
        <v>17741</v>
      </c>
      <c r="F1012" s="13" t="s">
        <v>1107</v>
      </c>
      <c r="G1012" s="126" t="s">
        <v>1142</v>
      </c>
      <c r="H1012" s="125" t="s">
        <v>1141</v>
      </c>
      <c r="I1012" s="2" t="s">
        <v>1179</v>
      </c>
    </row>
    <row r="1013" spans="2:9" ht="13.5" customHeight="1">
      <c r="B1013" s="14">
        <v>17</v>
      </c>
      <c r="C1013" s="13">
        <v>7</v>
      </c>
      <c r="D1013" s="13" t="s">
        <v>62</v>
      </c>
      <c r="E1013" s="13" t="str">
        <f t="shared" si="24"/>
        <v>17742</v>
      </c>
      <c r="F1013" s="13" t="s">
        <v>1108</v>
      </c>
      <c r="G1013" s="126" t="s">
        <v>1142</v>
      </c>
      <c r="H1013" s="125" t="s">
        <v>1141</v>
      </c>
      <c r="I1013" s="2" t="s">
        <v>1180</v>
      </c>
    </row>
    <row r="1014" spans="2:9" ht="13.5" customHeight="1">
      <c r="B1014" s="14">
        <v>17</v>
      </c>
      <c r="C1014" s="13">
        <v>7</v>
      </c>
      <c r="D1014" s="13" t="s">
        <v>63</v>
      </c>
      <c r="E1014" s="13" t="str">
        <f t="shared" si="24"/>
        <v>17743</v>
      </c>
      <c r="F1014" s="13" t="s">
        <v>1109</v>
      </c>
      <c r="G1014" s="126" t="s">
        <v>1142</v>
      </c>
      <c r="H1014" s="125" t="s">
        <v>1141</v>
      </c>
      <c r="I1014" s="2" t="s">
        <v>1181</v>
      </c>
    </row>
    <row r="1015" spans="2:9" ht="13.5" customHeight="1">
      <c r="B1015" s="14">
        <v>17</v>
      </c>
      <c r="C1015" s="13">
        <v>7</v>
      </c>
      <c r="D1015" s="13" t="s">
        <v>64</v>
      </c>
      <c r="E1015" s="13" t="str">
        <f t="shared" si="24"/>
        <v>17744</v>
      </c>
      <c r="F1015" s="13" t="s">
        <v>1110</v>
      </c>
      <c r="G1015" s="126" t="s">
        <v>1142</v>
      </c>
      <c r="H1015" s="125" t="s">
        <v>1141</v>
      </c>
      <c r="I1015" s="2" t="s">
        <v>1182</v>
      </c>
    </row>
    <row r="1016" spans="2:9" ht="13.5" customHeight="1">
      <c r="B1016" s="14">
        <v>17</v>
      </c>
      <c r="C1016" s="13">
        <v>7</v>
      </c>
      <c r="D1016" s="13" t="s">
        <v>65</v>
      </c>
      <c r="E1016" s="13" t="str">
        <f t="shared" si="24"/>
        <v>17745</v>
      </c>
      <c r="F1016" s="13" t="s">
        <v>1111</v>
      </c>
      <c r="G1016" s="126" t="s">
        <v>1142</v>
      </c>
      <c r="H1016" s="125" t="s">
        <v>1141</v>
      </c>
      <c r="I1016" s="2" t="s">
        <v>1183</v>
      </c>
    </row>
    <row r="1017" spans="2:9" ht="13.5" customHeight="1">
      <c r="B1017" s="14">
        <v>17</v>
      </c>
      <c r="C1017" s="13">
        <v>7</v>
      </c>
      <c r="D1017" s="13" t="s">
        <v>66</v>
      </c>
      <c r="E1017" s="13" t="str">
        <f t="shared" si="24"/>
        <v>17746</v>
      </c>
      <c r="F1017" s="13" t="s">
        <v>1112</v>
      </c>
      <c r="G1017" s="126" t="s">
        <v>1142</v>
      </c>
      <c r="H1017" s="125" t="s">
        <v>1141</v>
      </c>
      <c r="I1017" s="2" t="s">
        <v>1184</v>
      </c>
    </row>
    <row r="1018" spans="2:9" ht="13.5" customHeight="1">
      <c r="B1018" s="14">
        <v>17</v>
      </c>
      <c r="C1018" s="13">
        <v>7</v>
      </c>
      <c r="D1018" s="13" t="s">
        <v>67</v>
      </c>
      <c r="E1018" s="13" t="str">
        <f t="shared" si="24"/>
        <v>17747</v>
      </c>
      <c r="F1018" s="13" t="s">
        <v>1113</v>
      </c>
      <c r="G1018" s="126" t="s">
        <v>1142</v>
      </c>
      <c r="H1018" s="125" t="s">
        <v>1141</v>
      </c>
      <c r="I1018" s="2" t="s">
        <v>1185</v>
      </c>
    </row>
    <row r="1019" spans="2:9" ht="13.5" customHeight="1">
      <c r="B1019" s="14">
        <v>17</v>
      </c>
      <c r="C1019" s="13">
        <v>7</v>
      </c>
      <c r="D1019" s="13" t="s">
        <v>68</v>
      </c>
      <c r="E1019" s="13" t="str">
        <f t="shared" si="24"/>
        <v>17748</v>
      </c>
      <c r="F1019" s="13" t="s">
        <v>1114</v>
      </c>
      <c r="G1019" s="126" t="s">
        <v>1142</v>
      </c>
      <c r="H1019" s="125" t="s">
        <v>1141</v>
      </c>
      <c r="I1019" s="2" t="s">
        <v>1186</v>
      </c>
    </row>
    <row r="1020" spans="2:9" ht="13.5" customHeight="1">
      <c r="B1020" s="14">
        <v>17</v>
      </c>
      <c r="C1020" s="13">
        <v>7</v>
      </c>
      <c r="D1020" s="13" t="s">
        <v>1888</v>
      </c>
      <c r="E1020" s="13" t="str">
        <f t="shared" si="24"/>
        <v>17749</v>
      </c>
      <c r="F1020" s="12">
        <v>17749</v>
      </c>
    </row>
  </sheetData>
  <sheetProtection sheet="1" objects="1" scenarios="1"/>
  <phoneticPr fontId="2"/>
  <pageMargins left="0.23622047244094491" right="0.23622047244094491" top="0.35433070866141736" bottom="0.35433070866141736" header="0.31496062992125984" footer="0.31496062992125984"/>
  <pageSetup paperSize="9" scale="8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55BDF9E37CB04EB876D15A662918AD" ma:contentTypeVersion="17" ma:contentTypeDescription="新しいドキュメントを作成します。" ma:contentTypeScope="" ma:versionID="2037dbd133495201625ba97e930f709b">
  <xsd:schema xmlns:xsd="http://www.w3.org/2001/XMLSchema" xmlns:xs="http://www.w3.org/2001/XMLSchema" xmlns:p="http://schemas.microsoft.com/office/2006/metadata/properties" xmlns:ns3="73a75144-8e87-495c-a7f0-4a4d62dde219" xmlns:ns4="0d48c43d-2f44-4847-a3a4-628efd65cc04" targetNamespace="http://schemas.microsoft.com/office/2006/metadata/properties" ma:root="true" ma:fieldsID="64044baf7c76eb5d8a180667063215f1" ns3:_="" ns4:_="">
    <xsd:import namespace="73a75144-8e87-495c-a7f0-4a4d62dde219"/>
    <xsd:import namespace="0d48c43d-2f44-4847-a3a4-628efd65cc0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LengthInSeconds"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a75144-8e87-495c-a7f0-4a4d62dde2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48c43d-2f44-4847-a3a4-628efd65cc04"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SharingHintHash" ma:index="20"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73a75144-8e87-495c-a7f0-4a4d62dde21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3AE088-3A59-4210-9B15-31CD64C0C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a75144-8e87-495c-a7f0-4a4d62dde219"/>
    <ds:schemaRef ds:uri="0d48c43d-2f44-4847-a3a4-628efd65cc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1AC5C2-2030-4E98-957A-D7FCBFA884CB}">
  <ds:schemaRefs>
    <ds:schemaRef ds:uri="http://purl.org/dc/elements/1.1/"/>
    <ds:schemaRef ds:uri="http://purl.org/dc/terms/"/>
    <ds:schemaRef ds:uri="0d48c43d-2f44-4847-a3a4-628efd65cc04"/>
    <ds:schemaRef ds:uri="http://schemas.microsoft.com/office/infopath/2007/PartnerControls"/>
    <ds:schemaRef ds:uri="73a75144-8e87-495c-a7f0-4a4d62dde219"/>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4D171196-CB26-40B1-B3AF-663ED0C2BB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vt:i4>
      </vt:variant>
    </vt:vector>
  </HeadingPairs>
  <TitlesOfParts>
    <vt:vector size="10" baseType="lpstr">
      <vt:lpstr>1ここに記入</vt:lpstr>
      <vt:lpstr>2出品目録</vt:lpstr>
      <vt:lpstr>3出品票（1～60）</vt:lpstr>
      <vt:lpstr>3出品票（60～120）</vt:lpstr>
      <vt:lpstr>3出品票（121～180）</vt:lpstr>
      <vt:lpstr>3出品票（181～240）</vt:lpstr>
      <vt:lpstr>3出品票手書き用紙</vt:lpstr>
      <vt:lpstr>×ココは触らないでください</vt:lpstr>
      <vt:lpstr>'2出品目録'!Print_Area</vt:lpstr>
      <vt:lpstr>'3出品票手書き用紙'!Print_Area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諭史</dc:creator>
  <cp:lastModifiedBy>西田　諭史</cp:lastModifiedBy>
  <cp:lastPrinted>2025-03-18T00:03:28Z</cp:lastPrinted>
  <dcterms:created xsi:type="dcterms:W3CDTF">2019-07-22T23:46:02Z</dcterms:created>
  <dcterms:modified xsi:type="dcterms:W3CDTF">2025-11-25T06:37:38Z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0x0101008255BDF9E37CB04EB876D15A662918AD</vt:lpwstr>
  </property>
</Properties>
</file>